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325" windowHeight="12300" activeTab="0"/>
  </bookViews>
  <sheets>
    <sheet name="01地方公共団体" sheetId="1" r:id="rId1"/>
    <sheet name="02都道府県" sheetId="2" r:id="rId2"/>
    <sheet name="03政令指定都市" sheetId="3" r:id="rId3"/>
    <sheet name="04県庁所在市" sheetId="4" r:id="rId4"/>
    <sheet name="05市区" sheetId="5" r:id="rId5"/>
    <sheet name="06町村" sheetId="6" r:id="rId6"/>
  </sheets>
  <definedNames/>
  <calcPr fullCalcOnLoad="1"/>
</workbook>
</file>

<file path=xl/sharedStrings.xml><?xml version="1.0" encoding="utf-8"?>
<sst xmlns="http://schemas.openxmlformats.org/spreadsheetml/2006/main" count="204" uniqueCount="35">
  <si>
    <t>不服申立ての概況（平成20年度）－地方公共団体（都道府県及び市区町村）－</t>
  </si>
  <si>
    <t>（単位：件）</t>
  </si>
  <si>
    <t>区　　分</t>
  </si>
  <si>
    <t>前年度繰入</t>
  </si>
  <si>
    <t>不服申立て</t>
  </si>
  <si>
    <t>処　　　　理</t>
  </si>
  <si>
    <t>処　理　期　間</t>
  </si>
  <si>
    <t>取下げ</t>
  </si>
  <si>
    <t>次年度繰越</t>
  </si>
  <si>
    <t>容 認</t>
  </si>
  <si>
    <t>棄 却</t>
  </si>
  <si>
    <t>却 下</t>
  </si>
  <si>
    <t>その他</t>
  </si>
  <si>
    <t>３か月以内</t>
  </si>
  <si>
    <t>３か月～
６か月以内</t>
  </si>
  <si>
    <t>６か月～
１年以内</t>
  </si>
  <si>
    <t>１年超</t>
  </si>
  <si>
    <t>1年以上</t>
  </si>
  <si>
    <t>総　　件　　数</t>
  </si>
  <si>
    <t>行政不服審査法に基づくもの</t>
  </si>
  <si>
    <t>異議申立て</t>
  </si>
  <si>
    <t>審査請求</t>
  </si>
  <si>
    <t>再審査請求</t>
  </si>
  <si>
    <t>計</t>
  </si>
  <si>
    <t>行政不服審査法に基づかないもの</t>
  </si>
  <si>
    <t>（注）</t>
  </si>
  <si>
    <t>１　前年度繰入件数及び不服申立件数の合計と処理件数、取下件数及び次年度繰越件数の合計は一致する。</t>
  </si>
  <si>
    <t>２　処理件数欄及び処理期間欄の下段の数値は、処理件数を100とした場合の指数である。</t>
  </si>
  <si>
    <t>不服申立ての概況（平成20年度）－都道府県－</t>
  </si>
  <si>
    <t>不服申立ての概況（平成20年度）－政令指定都市－</t>
  </si>
  <si>
    <t>－</t>
  </si>
  <si>
    <t>不服申立ての概況（平成20年度）－県庁所在市－</t>
  </si>
  <si>
    <t>不服申立ての概況（平成20年度）－市区－</t>
  </si>
  <si>
    <t>不服申立ての概況（平成20年度）－町村－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</si>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</sst>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_ "/>
    <numFmt numFmtId="179" formatCode="#,##0_);[Red]\(#,##0\)"/>
    <numFmt numFmtId="180" formatCode="#,##0.0_);\(#,##0.0\)"/>
    <numFmt numFmtId="181" formatCode="#,##0.0_);[Red]\(#,##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81" fontId="4" fillId="0" borderId="16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vertical="top" textRotation="255" wrapText="1"/>
    </xf>
    <xf numFmtId="0" fontId="4" fillId="0" borderId="15" xfId="0" applyFont="1" applyBorder="1" applyAlignment="1">
      <alignment vertical="top" textRotation="255" wrapText="1"/>
    </xf>
    <xf numFmtId="0" fontId="4" fillId="0" borderId="13" xfId="0" applyFont="1" applyBorder="1" applyAlignment="1">
      <alignment vertical="top" textRotation="255" wrapText="1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6" width="9.625" style="0" customWidth="1"/>
  </cols>
  <sheetData>
    <row r="1" spans="1:16" ht="30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 t="s">
        <v>1</v>
      </c>
    </row>
    <row r="3" spans="1:16" ht="24.75" customHeight="1">
      <c r="A3" s="30" t="s">
        <v>2</v>
      </c>
      <c r="B3" s="40"/>
      <c r="C3" s="42" t="s">
        <v>3</v>
      </c>
      <c r="D3" s="42" t="s">
        <v>4</v>
      </c>
      <c r="E3" s="30" t="s">
        <v>5</v>
      </c>
      <c r="F3" s="44"/>
      <c r="G3" s="44"/>
      <c r="H3" s="44"/>
      <c r="I3" s="45"/>
      <c r="J3" s="46" t="s">
        <v>6</v>
      </c>
      <c r="K3" s="47"/>
      <c r="L3" s="47"/>
      <c r="M3" s="47"/>
      <c r="N3" s="48" t="s">
        <v>7</v>
      </c>
      <c r="O3" s="30" t="s">
        <v>8</v>
      </c>
      <c r="P3" s="50"/>
    </row>
    <row r="4" spans="1:16" ht="24">
      <c r="A4" s="37"/>
      <c r="B4" s="41"/>
      <c r="C4" s="43"/>
      <c r="D4" s="43"/>
      <c r="E4" s="7"/>
      <c r="F4" s="6" t="s">
        <v>9</v>
      </c>
      <c r="G4" s="4" t="s">
        <v>10</v>
      </c>
      <c r="H4" s="6" t="s">
        <v>11</v>
      </c>
      <c r="I4" s="4" t="s">
        <v>12</v>
      </c>
      <c r="J4" s="6" t="s">
        <v>13</v>
      </c>
      <c r="K4" s="8" t="s">
        <v>14</v>
      </c>
      <c r="L4" s="5" t="s">
        <v>15</v>
      </c>
      <c r="M4" s="3" t="s">
        <v>16</v>
      </c>
      <c r="N4" s="49"/>
      <c r="O4" s="9"/>
      <c r="P4" s="6" t="s">
        <v>17</v>
      </c>
    </row>
    <row r="5" spans="1:16" ht="18" customHeight="1">
      <c r="A5" s="30" t="s">
        <v>18</v>
      </c>
      <c r="B5" s="31"/>
      <c r="C5" s="10">
        <f>C13+C15</f>
        <v>219073</v>
      </c>
      <c r="D5" s="10">
        <f>D13+D15</f>
        <v>26698</v>
      </c>
      <c r="E5" s="10">
        <f>E13+E15</f>
        <v>24961</v>
      </c>
      <c r="F5" s="10">
        <f aca="true" t="shared" si="0" ref="F5:P5">F13+F15</f>
        <v>1122</v>
      </c>
      <c r="G5" s="10">
        <f t="shared" si="0"/>
        <v>13908</v>
      </c>
      <c r="H5" s="10">
        <f t="shared" si="0"/>
        <v>8158</v>
      </c>
      <c r="I5" s="10">
        <f t="shared" si="0"/>
        <v>1773</v>
      </c>
      <c r="J5" s="10">
        <f t="shared" si="0"/>
        <v>7208</v>
      </c>
      <c r="K5" s="10">
        <f t="shared" si="0"/>
        <v>7006</v>
      </c>
      <c r="L5" s="10">
        <f t="shared" si="0"/>
        <v>5711</v>
      </c>
      <c r="M5" s="10">
        <f t="shared" si="0"/>
        <v>5036</v>
      </c>
      <c r="N5" s="10">
        <f t="shared" si="0"/>
        <v>7449</v>
      </c>
      <c r="O5" s="10">
        <f t="shared" si="0"/>
        <v>213361</v>
      </c>
      <c r="P5" s="10">
        <f t="shared" si="0"/>
        <v>204969</v>
      </c>
    </row>
    <row r="6" spans="1:16" ht="18" customHeight="1">
      <c r="A6" s="32"/>
      <c r="B6" s="33"/>
      <c r="C6" s="11"/>
      <c r="D6" s="11"/>
      <c r="E6" s="12">
        <v>100</v>
      </c>
      <c r="F6" s="13">
        <f>F5/E5*100</f>
        <v>4.495012219061737</v>
      </c>
      <c r="G6" s="13">
        <f>G5/E5*100</f>
        <v>55.71892151756741</v>
      </c>
      <c r="H6" s="13">
        <f>H5/E5*100</f>
        <v>32.68298545731341</v>
      </c>
      <c r="I6" s="13">
        <f>I5/E5*100</f>
        <v>7.103080806057449</v>
      </c>
      <c r="J6" s="13">
        <f>J5/E5*100</f>
        <v>28.87704819518449</v>
      </c>
      <c r="K6" s="13">
        <f>K5/E5*100</f>
        <v>28.06778574576339</v>
      </c>
      <c r="L6" s="13">
        <f>L5/E5*100</f>
        <v>22.87969232001923</v>
      </c>
      <c r="M6" s="13">
        <f>M5/E5*100</f>
        <v>20.175473739032892</v>
      </c>
      <c r="N6" s="11"/>
      <c r="O6" s="11"/>
      <c r="P6" s="14"/>
    </row>
    <row r="7" spans="1:16" ht="18" customHeight="1">
      <c r="A7" s="34" t="s">
        <v>19</v>
      </c>
      <c r="B7" s="30" t="s">
        <v>20</v>
      </c>
      <c r="C7" s="10">
        <f>E7+N7+O7-D7</f>
        <v>6947</v>
      </c>
      <c r="D7" s="10">
        <v>8804</v>
      </c>
      <c r="E7" s="10">
        <f>F7+G7+H7+I7</f>
        <v>9536</v>
      </c>
      <c r="F7" s="10">
        <v>725</v>
      </c>
      <c r="G7" s="10">
        <v>4288</v>
      </c>
      <c r="H7" s="10">
        <v>4499</v>
      </c>
      <c r="I7" s="10">
        <v>24</v>
      </c>
      <c r="J7" s="10">
        <v>3401</v>
      </c>
      <c r="K7" s="10">
        <v>1287</v>
      </c>
      <c r="L7" s="10">
        <v>2351</v>
      </c>
      <c r="M7" s="10">
        <v>2497</v>
      </c>
      <c r="N7" s="10">
        <v>800</v>
      </c>
      <c r="O7" s="10">
        <v>5415</v>
      </c>
      <c r="P7" s="15">
        <v>2322</v>
      </c>
    </row>
    <row r="8" spans="1:16" ht="18" customHeight="1">
      <c r="A8" s="35"/>
      <c r="B8" s="37"/>
      <c r="C8" s="16"/>
      <c r="D8" s="16"/>
      <c r="E8" s="12">
        <v>100</v>
      </c>
      <c r="F8" s="13">
        <f>F7/E7*100</f>
        <v>7.602768456375839</v>
      </c>
      <c r="G8" s="13">
        <f>G7/E7*100</f>
        <v>44.966442953020135</v>
      </c>
      <c r="H8" s="13">
        <f>H7/E7*100</f>
        <v>47.179110738255034</v>
      </c>
      <c r="I8" s="13">
        <f>I7/E7*100</f>
        <v>0.25167785234899326</v>
      </c>
      <c r="J8" s="13">
        <f>J7/E7*100</f>
        <v>35.66484899328859</v>
      </c>
      <c r="K8" s="13">
        <f>K7/E7*100</f>
        <v>13.496224832214764</v>
      </c>
      <c r="L8" s="13">
        <f>L7/E7*100</f>
        <v>24.653942953020135</v>
      </c>
      <c r="M8" s="13">
        <f>M7/E7*100</f>
        <v>26.18498322147651</v>
      </c>
      <c r="N8" s="16"/>
      <c r="O8" s="16"/>
      <c r="P8" s="17"/>
    </row>
    <row r="9" spans="1:16" ht="18" customHeight="1">
      <c r="A9" s="35"/>
      <c r="B9" s="30" t="s">
        <v>21</v>
      </c>
      <c r="C9" s="10">
        <f>E9+N9+O9-D9</f>
        <v>211943</v>
      </c>
      <c r="D9" s="10">
        <v>16504</v>
      </c>
      <c r="E9" s="10">
        <f>SUM(F9:I9)</f>
        <v>14135</v>
      </c>
      <c r="F9" s="10">
        <v>268</v>
      </c>
      <c r="G9" s="10">
        <v>8846</v>
      </c>
      <c r="H9" s="10">
        <v>3282</v>
      </c>
      <c r="I9" s="10">
        <v>1739</v>
      </c>
      <c r="J9" s="10">
        <v>2830</v>
      </c>
      <c r="K9" s="10">
        <v>5593</v>
      </c>
      <c r="L9" s="10">
        <v>3235</v>
      </c>
      <c r="M9" s="10">
        <v>2477</v>
      </c>
      <c r="N9" s="10">
        <v>6533</v>
      </c>
      <c r="O9" s="10">
        <v>207779</v>
      </c>
      <c r="P9" s="15">
        <v>202630</v>
      </c>
    </row>
    <row r="10" spans="1:16" ht="18" customHeight="1">
      <c r="A10" s="35"/>
      <c r="B10" s="32"/>
      <c r="C10" s="11"/>
      <c r="D10" s="11"/>
      <c r="E10" s="12">
        <v>100</v>
      </c>
      <c r="F10" s="13">
        <f>F9/E9*100</f>
        <v>1.8960028298549698</v>
      </c>
      <c r="G10" s="13">
        <f>G9/E9*100</f>
        <v>62.58224266006367</v>
      </c>
      <c r="H10" s="13">
        <f>H9/E9*100</f>
        <v>23.21896002829855</v>
      </c>
      <c r="I10" s="13">
        <f>I9/E9*100</f>
        <v>12.302794481782808</v>
      </c>
      <c r="J10" s="13">
        <f>J9/E9*100</f>
        <v>20.021223912274497</v>
      </c>
      <c r="K10" s="13">
        <f>K9/E9*100</f>
        <v>39.56844711708525</v>
      </c>
      <c r="L10" s="13">
        <f>L9/E9*100</f>
        <v>22.886452069331447</v>
      </c>
      <c r="M10" s="13">
        <f>M9/E9*100</f>
        <v>17.523876901308807</v>
      </c>
      <c r="N10" s="11"/>
      <c r="O10" s="11"/>
      <c r="P10" s="14"/>
    </row>
    <row r="11" spans="1:16" ht="18" customHeight="1">
      <c r="A11" s="35"/>
      <c r="B11" s="30" t="s">
        <v>22</v>
      </c>
      <c r="C11" s="10">
        <f>E11+N11+O11-D11</f>
        <v>9</v>
      </c>
      <c r="D11" s="10">
        <v>8</v>
      </c>
      <c r="E11" s="16">
        <f>F11+G11+H11+I11</f>
        <v>11</v>
      </c>
      <c r="F11" s="16">
        <v>2</v>
      </c>
      <c r="G11" s="16">
        <v>8</v>
      </c>
      <c r="H11" s="16">
        <v>1</v>
      </c>
      <c r="I11" s="16">
        <v>0</v>
      </c>
      <c r="J11" s="16">
        <v>4</v>
      </c>
      <c r="K11" s="16">
        <v>3</v>
      </c>
      <c r="L11" s="16">
        <v>0</v>
      </c>
      <c r="M11" s="16">
        <v>4</v>
      </c>
      <c r="N11" s="10">
        <v>0</v>
      </c>
      <c r="O11" s="10">
        <v>6</v>
      </c>
      <c r="P11" s="17">
        <v>2</v>
      </c>
    </row>
    <row r="12" spans="1:16" ht="18" customHeight="1">
      <c r="A12" s="35"/>
      <c r="B12" s="32"/>
      <c r="C12" s="16"/>
      <c r="D12" s="16"/>
      <c r="E12" s="18">
        <v>100</v>
      </c>
      <c r="F12" s="13">
        <f>F11/E11*100</f>
        <v>18.181818181818183</v>
      </c>
      <c r="G12" s="13">
        <f>G11/E11*100</f>
        <v>72.72727272727273</v>
      </c>
      <c r="H12" s="13">
        <f>H11/E11*100</f>
        <v>9.090909090909092</v>
      </c>
      <c r="I12" s="13">
        <f>I11/E11*100</f>
        <v>0</v>
      </c>
      <c r="J12" s="13">
        <f>J11/E11*100</f>
        <v>36.36363636363637</v>
      </c>
      <c r="K12" s="13">
        <f>K11/E11*100</f>
        <v>27.27272727272727</v>
      </c>
      <c r="L12" s="13">
        <f>L11/E11*100</f>
        <v>0</v>
      </c>
      <c r="M12" s="13">
        <f>M11/E11*100</f>
        <v>36.36363636363637</v>
      </c>
      <c r="N12" s="16"/>
      <c r="O12" s="16"/>
      <c r="P12" s="17"/>
    </row>
    <row r="13" spans="1:16" ht="18" customHeight="1">
      <c r="A13" s="35"/>
      <c r="B13" s="37" t="s">
        <v>23</v>
      </c>
      <c r="C13" s="10">
        <f aca="true" t="shared" si="1" ref="C13:P13">C7+C9+C11</f>
        <v>218899</v>
      </c>
      <c r="D13" s="10">
        <f>D7+D9+D11</f>
        <v>25316</v>
      </c>
      <c r="E13" s="19">
        <f>E7+E9+E11</f>
        <v>23682</v>
      </c>
      <c r="F13" s="19">
        <f>F7+F9+F11</f>
        <v>995</v>
      </c>
      <c r="G13" s="19">
        <f t="shared" si="1"/>
        <v>13142</v>
      </c>
      <c r="H13" s="19">
        <f>H7+H9+H11</f>
        <v>7782</v>
      </c>
      <c r="I13" s="19">
        <f t="shared" si="1"/>
        <v>1763</v>
      </c>
      <c r="J13" s="19">
        <f t="shared" si="1"/>
        <v>6235</v>
      </c>
      <c r="K13" s="19">
        <f t="shared" si="1"/>
        <v>6883</v>
      </c>
      <c r="L13" s="19">
        <f t="shared" si="1"/>
        <v>5586</v>
      </c>
      <c r="M13" s="19">
        <f t="shared" si="1"/>
        <v>4978</v>
      </c>
      <c r="N13" s="10">
        <f t="shared" si="1"/>
        <v>7333</v>
      </c>
      <c r="O13" s="10">
        <f t="shared" si="1"/>
        <v>213200</v>
      </c>
      <c r="P13" s="15">
        <f t="shared" si="1"/>
        <v>204954</v>
      </c>
    </row>
    <row r="14" spans="1:16" ht="18" customHeight="1">
      <c r="A14" s="36"/>
      <c r="B14" s="32"/>
      <c r="C14" s="11"/>
      <c r="D14" s="11"/>
      <c r="E14" s="20">
        <v>100</v>
      </c>
      <c r="F14" s="21">
        <f>F13/E13*100</f>
        <v>4.201503251414576</v>
      </c>
      <c r="G14" s="21">
        <f>G13/E13*100</f>
        <v>55.49362384933705</v>
      </c>
      <c r="H14" s="21">
        <f>H13/E13*100</f>
        <v>32.860400304028374</v>
      </c>
      <c r="I14" s="21">
        <f>I13/E13*100</f>
        <v>7.444472595219999</v>
      </c>
      <c r="J14" s="21">
        <f>J13/E13*100</f>
        <v>26.32801283675365</v>
      </c>
      <c r="K14" s="21">
        <f>K13/E13*100</f>
        <v>29.06426822058948</v>
      </c>
      <c r="L14" s="21">
        <f>L13/E13*100</f>
        <v>23.587534836584748</v>
      </c>
      <c r="M14" s="21">
        <f>M13/E13*100</f>
        <v>21.020184106072122</v>
      </c>
      <c r="N14" s="11"/>
      <c r="O14" s="11"/>
      <c r="P14" s="14"/>
    </row>
    <row r="15" spans="1:16" ht="18.75" customHeight="1">
      <c r="A15" s="26" t="s">
        <v>24</v>
      </c>
      <c r="B15" s="27"/>
      <c r="C15" s="16">
        <f>E15+N15+O15-D15</f>
        <v>174</v>
      </c>
      <c r="D15" s="16">
        <v>1382</v>
      </c>
      <c r="E15" s="16">
        <f>SUM(F15:I15)</f>
        <v>1279</v>
      </c>
      <c r="F15" s="16">
        <v>127</v>
      </c>
      <c r="G15" s="16">
        <v>766</v>
      </c>
      <c r="H15" s="16">
        <v>376</v>
      </c>
      <c r="I15" s="16">
        <v>10</v>
      </c>
      <c r="J15" s="16">
        <v>973</v>
      </c>
      <c r="K15" s="16">
        <v>123</v>
      </c>
      <c r="L15" s="16">
        <v>125</v>
      </c>
      <c r="M15" s="16">
        <v>58</v>
      </c>
      <c r="N15" s="16">
        <v>116</v>
      </c>
      <c r="O15" s="16">
        <v>161</v>
      </c>
      <c r="P15" s="17">
        <v>15</v>
      </c>
    </row>
    <row r="16" spans="1:16" ht="18.75" customHeight="1">
      <c r="A16" s="28"/>
      <c r="B16" s="29"/>
      <c r="C16" s="11"/>
      <c r="D16" s="11"/>
      <c r="E16" s="13">
        <v>100</v>
      </c>
      <c r="F16" s="13">
        <f>F15/E15*100</f>
        <v>9.929632525410478</v>
      </c>
      <c r="G16" s="13">
        <f>G15/E15*100</f>
        <v>59.89053948397185</v>
      </c>
      <c r="H16" s="13">
        <f>H15/E15*100</f>
        <v>29.39796716184519</v>
      </c>
      <c r="I16" s="13">
        <f>I15/E15*100</f>
        <v>0.7818608287724784</v>
      </c>
      <c r="J16" s="13">
        <f>J15/E15*100</f>
        <v>76.07505863956216</v>
      </c>
      <c r="K16" s="13">
        <f>K15/E15*100</f>
        <v>9.616888193901485</v>
      </c>
      <c r="L16" s="13">
        <f>L15/E15*100</f>
        <v>9.773260359655982</v>
      </c>
      <c r="M16" s="13">
        <f>M15/E15*100</f>
        <v>4.534792806880375</v>
      </c>
      <c r="N16" s="11"/>
      <c r="O16" s="11"/>
      <c r="P16" s="14"/>
    </row>
    <row r="17" spans="1:16" ht="18" customHeight="1">
      <c r="A17" s="22" t="s">
        <v>25</v>
      </c>
      <c r="B17" s="22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8" customHeight="1">
      <c r="A18" s="1"/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6" width="9.625" style="0" customWidth="1"/>
  </cols>
  <sheetData>
    <row r="1" spans="1:16" ht="30.75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 t="s">
        <v>1</v>
      </c>
    </row>
    <row r="3" spans="1:16" ht="24.75" customHeight="1">
      <c r="A3" s="30" t="s">
        <v>2</v>
      </c>
      <c r="B3" s="40"/>
      <c r="C3" s="42" t="s">
        <v>3</v>
      </c>
      <c r="D3" s="42" t="s">
        <v>4</v>
      </c>
      <c r="E3" s="30" t="s">
        <v>5</v>
      </c>
      <c r="F3" s="44"/>
      <c r="G3" s="44"/>
      <c r="H3" s="44"/>
      <c r="I3" s="45"/>
      <c r="J3" s="46" t="s">
        <v>6</v>
      </c>
      <c r="K3" s="47"/>
      <c r="L3" s="47"/>
      <c r="M3" s="47"/>
      <c r="N3" s="48" t="s">
        <v>7</v>
      </c>
      <c r="O3" s="30" t="s">
        <v>8</v>
      </c>
      <c r="P3" s="50"/>
    </row>
    <row r="4" spans="1:16" ht="24">
      <c r="A4" s="37"/>
      <c r="B4" s="41"/>
      <c r="C4" s="43"/>
      <c r="D4" s="43"/>
      <c r="E4" s="7"/>
      <c r="F4" s="6" t="s">
        <v>9</v>
      </c>
      <c r="G4" s="4" t="s">
        <v>10</v>
      </c>
      <c r="H4" s="6" t="s">
        <v>11</v>
      </c>
      <c r="I4" s="4" t="s">
        <v>12</v>
      </c>
      <c r="J4" s="6" t="s">
        <v>13</v>
      </c>
      <c r="K4" s="8" t="s">
        <v>14</v>
      </c>
      <c r="L4" s="5" t="s">
        <v>15</v>
      </c>
      <c r="M4" s="3" t="s">
        <v>16</v>
      </c>
      <c r="N4" s="49"/>
      <c r="O4" s="9"/>
      <c r="P4" s="6" t="s">
        <v>17</v>
      </c>
    </row>
    <row r="5" spans="1:16" ht="18" customHeight="1">
      <c r="A5" s="30" t="s">
        <v>18</v>
      </c>
      <c r="B5" s="31"/>
      <c r="C5" s="10">
        <f>C13+C15</f>
        <v>192690</v>
      </c>
      <c r="D5" s="10">
        <f>D13+D15</f>
        <v>19848</v>
      </c>
      <c r="E5" s="10">
        <f>E13+E15</f>
        <v>16938</v>
      </c>
      <c r="F5" s="10">
        <f aca="true" t="shared" si="0" ref="F5:P5">F13+F15</f>
        <v>382</v>
      </c>
      <c r="G5" s="10">
        <f t="shared" si="0"/>
        <v>11209</v>
      </c>
      <c r="H5" s="10">
        <f t="shared" si="0"/>
        <v>3595</v>
      </c>
      <c r="I5" s="10">
        <f t="shared" si="0"/>
        <v>1752</v>
      </c>
      <c r="J5" s="10">
        <f t="shared" si="0"/>
        <v>4253</v>
      </c>
      <c r="K5" s="10">
        <f t="shared" si="0"/>
        <v>6307</v>
      </c>
      <c r="L5" s="10">
        <f t="shared" si="0"/>
        <v>3830</v>
      </c>
      <c r="M5" s="10">
        <f t="shared" si="0"/>
        <v>2548</v>
      </c>
      <c r="N5" s="10">
        <f t="shared" si="0"/>
        <v>6891</v>
      </c>
      <c r="O5" s="10">
        <f t="shared" si="0"/>
        <v>188709</v>
      </c>
      <c r="P5" s="10">
        <f t="shared" si="0"/>
        <v>182355</v>
      </c>
    </row>
    <row r="6" spans="1:16" ht="18" customHeight="1">
      <c r="A6" s="32"/>
      <c r="B6" s="33"/>
      <c r="C6" s="11"/>
      <c r="D6" s="11"/>
      <c r="E6" s="12">
        <v>100</v>
      </c>
      <c r="F6" s="13">
        <f>F5/E5*100</f>
        <v>2.255283976856772</v>
      </c>
      <c r="G6" s="13">
        <f>G5/E5*100</f>
        <v>66.17664423190459</v>
      </c>
      <c r="H6" s="13">
        <f>H5/E5*100</f>
        <v>21.22446569842957</v>
      </c>
      <c r="I6" s="13">
        <f>I5/E5*100</f>
        <v>10.343606092809068</v>
      </c>
      <c r="J6" s="13">
        <f>J5/E5*100</f>
        <v>25.109221867989135</v>
      </c>
      <c r="K6" s="13">
        <f>K5/E5*100</f>
        <v>37.23580115716141</v>
      </c>
      <c r="L6" s="13">
        <f>L5/E5*100</f>
        <v>22.611878616129413</v>
      </c>
      <c r="M6" s="13">
        <f>M5/E5*100</f>
        <v>15.043098358720039</v>
      </c>
      <c r="N6" s="11"/>
      <c r="O6" s="11"/>
      <c r="P6" s="14"/>
    </row>
    <row r="7" spans="1:16" ht="18" customHeight="1">
      <c r="A7" s="34" t="s">
        <v>19</v>
      </c>
      <c r="B7" s="30" t="s">
        <v>20</v>
      </c>
      <c r="C7" s="10">
        <f>E7+N7+O7-D7</f>
        <v>1981</v>
      </c>
      <c r="D7" s="10">
        <v>4048</v>
      </c>
      <c r="E7" s="10">
        <f>F7+G7+H7+I7</f>
        <v>3260</v>
      </c>
      <c r="F7" s="10">
        <v>140</v>
      </c>
      <c r="G7" s="10">
        <v>2699</v>
      </c>
      <c r="H7" s="10">
        <v>414</v>
      </c>
      <c r="I7" s="10">
        <v>7</v>
      </c>
      <c r="J7" s="10">
        <v>1453</v>
      </c>
      <c r="K7" s="10">
        <v>863</v>
      </c>
      <c r="L7" s="10">
        <v>741</v>
      </c>
      <c r="M7" s="10">
        <v>203</v>
      </c>
      <c r="N7" s="10">
        <v>511</v>
      </c>
      <c r="O7" s="10">
        <v>2258</v>
      </c>
      <c r="P7" s="15">
        <v>633</v>
      </c>
    </row>
    <row r="8" spans="1:16" ht="18" customHeight="1">
      <c r="A8" s="35"/>
      <c r="B8" s="37"/>
      <c r="C8" s="16"/>
      <c r="D8" s="16"/>
      <c r="E8" s="12">
        <v>100</v>
      </c>
      <c r="F8" s="13">
        <f>F7/E7*100</f>
        <v>4.294478527607362</v>
      </c>
      <c r="G8" s="13">
        <f>G7/E7*100</f>
        <v>82.79141104294479</v>
      </c>
      <c r="H8" s="13">
        <f>H7/E7*100</f>
        <v>12.699386503067483</v>
      </c>
      <c r="I8" s="13">
        <f>I7/E7*100</f>
        <v>0.2147239263803681</v>
      </c>
      <c r="J8" s="13">
        <f>J7/E7*100</f>
        <v>44.57055214723926</v>
      </c>
      <c r="K8" s="13">
        <f>K7/E7*100</f>
        <v>26.472392638036812</v>
      </c>
      <c r="L8" s="13">
        <f>L7/E7*100</f>
        <v>22.73006134969325</v>
      </c>
      <c r="M8" s="13">
        <f>M7/E7*100</f>
        <v>6.226993865030675</v>
      </c>
      <c r="N8" s="16"/>
      <c r="O8" s="16"/>
      <c r="P8" s="17"/>
    </row>
    <row r="9" spans="1:16" ht="18" customHeight="1">
      <c r="A9" s="35"/>
      <c r="B9" s="30" t="s">
        <v>21</v>
      </c>
      <c r="C9" s="10">
        <f>E9+N9+O9-D9</f>
        <v>190678</v>
      </c>
      <c r="D9" s="10">
        <v>15590</v>
      </c>
      <c r="E9" s="10">
        <f>SUM(F9:I9)</f>
        <v>13473</v>
      </c>
      <c r="F9" s="10">
        <v>230</v>
      </c>
      <c r="G9" s="10">
        <v>8399</v>
      </c>
      <c r="H9" s="10">
        <v>3105</v>
      </c>
      <c r="I9" s="10">
        <v>1739</v>
      </c>
      <c r="J9" s="10">
        <v>2624</v>
      </c>
      <c r="K9" s="10">
        <v>5434</v>
      </c>
      <c r="L9" s="10">
        <v>3082</v>
      </c>
      <c r="M9" s="10">
        <v>2333</v>
      </c>
      <c r="N9" s="10">
        <v>6369</v>
      </c>
      <c r="O9" s="10">
        <v>186426</v>
      </c>
      <c r="P9" s="15">
        <v>181720</v>
      </c>
    </row>
    <row r="10" spans="1:16" ht="18" customHeight="1">
      <c r="A10" s="35"/>
      <c r="B10" s="32"/>
      <c r="C10" s="11"/>
      <c r="D10" s="11"/>
      <c r="E10" s="12">
        <v>100</v>
      </c>
      <c r="F10" s="13">
        <f>F9/E9*100</f>
        <v>1.7071179395828695</v>
      </c>
      <c r="G10" s="13">
        <f>G9/E9*100</f>
        <v>62.33949380241965</v>
      </c>
      <c r="H10" s="13">
        <f>H9/E9*100</f>
        <v>23.04609218436874</v>
      </c>
      <c r="I10" s="13">
        <f>I9/E9*100</f>
        <v>12.907296073628737</v>
      </c>
      <c r="J10" s="13">
        <f>J9/E9*100</f>
        <v>19.47598901506717</v>
      </c>
      <c r="K10" s="13">
        <f>K9/E9*100</f>
        <v>40.3325168856231</v>
      </c>
      <c r="L10" s="13">
        <f>L9/E9*100</f>
        <v>22.875380390410452</v>
      </c>
      <c r="M10" s="13">
        <f>M9/E9*100</f>
        <v>17.31611370889928</v>
      </c>
      <c r="N10" s="11"/>
      <c r="O10" s="11"/>
      <c r="P10" s="14"/>
    </row>
    <row r="11" spans="1:16" ht="18" customHeight="1">
      <c r="A11" s="35"/>
      <c r="B11" s="30" t="s">
        <v>22</v>
      </c>
      <c r="C11" s="10">
        <f>E11+N11+O11-D11</f>
        <v>9</v>
      </c>
      <c r="D11" s="10">
        <v>8</v>
      </c>
      <c r="E11" s="16">
        <f>F11+G11+H11+I11</f>
        <v>11</v>
      </c>
      <c r="F11" s="16">
        <v>2</v>
      </c>
      <c r="G11" s="16">
        <v>8</v>
      </c>
      <c r="H11" s="16">
        <v>1</v>
      </c>
      <c r="I11" s="16">
        <v>0</v>
      </c>
      <c r="J11" s="16">
        <v>4</v>
      </c>
      <c r="K11" s="16">
        <v>3</v>
      </c>
      <c r="L11" s="16">
        <v>0</v>
      </c>
      <c r="M11" s="16">
        <v>4</v>
      </c>
      <c r="N11" s="10">
        <v>0</v>
      </c>
      <c r="O11" s="10">
        <v>6</v>
      </c>
      <c r="P11" s="17">
        <v>2</v>
      </c>
    </row>
    <row r="12" spans="1:16" ht="18" customHeight="1">
      <c r="A12" s="35"/>
      <c r="B12" s="32"/>
      <c r="C12" s="16"/>
      <c r="D12" s="16"/>
      <c r="E12" s="18">
        <v>100</v>
      </c>
      <c r="F12" s="13">
        <f>F11/E11*100</f>
        <v>18.181818181818183</v>
      </c>
      <c r="G12" s="13">
        <f>G11/E11*100</f>
        <v>72.72727272727273</v>
      </c>
      <c r="H12" s="13">
        <f>H11/E11*100</f>
        <v>9.090909090909092</v>
      </c>
      <c r="I12" s="13">
        <f>I11/E11*100</f>
        <v>0</v>
      </c>
      <c r="J12" s="13">
        <f>J11/E11*100</f>
        <v>36.36363636363637</v>
      </c>
      <c r="K12" s="13">
        <f>K11/E11*100</f>
        <v>27.27272727272727</v>
      </c>
      <c r="L12" s="13">
        <f>L11/E11*100</f>
        <v>0</v>
      </c>
      <c r="M12" s="13">
        <f>M11/E11*100</f>
        <v>36.36363636363637</v>
      </c>
      <c r="N12" s="16"/>
      <c r="O12" s="16"/>
      <c r="P12" s="17"/>
    </row>
    <row r="13" spans="1:16" ht="18" customHeight="1">
      <c r="A13" s="35"/>
      <c r="B13" s="37" t="s">
        <v>23</v>
      </c>
      <c r="C13" s="10">
        <f aca="true" t="shared" si="1" ref="C13:P13">C7+C9+C11</f>
        <v>192668</v>
      </c>
      <c r="D13" s="10">
        <f>D7+D9+D11</f>
        <v>19646</v>
      </c>
      <c r="E13" s="19">
        <f>E7+E9+E11</f>
        <v>16744</v>
      </c>
      <c r="F13" s="19">
        <f>F7+F9+F11</f>
        <v>372</v>
      </c>
      <c r="G13" s="19">
        <f t="shared" si="1"/>
        <v>11106</v>
      </c>
      <c r="H13" s="19">
        <f>H7+H9+H11</f>
        <v>3520</v>
      </c>
      <c r="I13" s="19">
        <f t="shared" si="1"/>
        <v>1746</v>
      </c>
      <c r="J13" s="19">
        <f t="shared" si="1"/>
        <v>4081</v>
      </c>
      <c r="K13" s="19">
        <f t="shared" si="1"/>
        <v>6300</v>
      </c>
      <c r="L13" s="19">
        <f t="shared" si="1"/>
        <v>3823</v>
      </c>
      <c r="M13" s="19">
        <f t="shared" si="1"/>
        <v>2540</v>
      </c>
      <c r="N13" s="10">
        <f t="shared" si="1"/>
        <v>6880</v>
      </c>
      <c r="O13" s="10">
        <f t="shared" si="1"/>
        <v>188690</v>
      </c>
      <c r="P13" s="15">
        <f t="shared" si="1"/>
        <v>182355</v>
      </c>
    </row>
    <row r="14" spans="1:16" ht="18" customHeight="1">
      <c r="A14" s="36"/>
      <c r="B14" s="32"/>
      <c r="C14" s="11"/>
      <c r="D14" s="11"/>
      <c r="E14" s="20">
        <v>100</v>
      </c>
      <c r="F14" s="21">
        <f>F13/E13*100</f>
        <v>2.2216913521261348</v>
      </c>
      <c r="G14" s="21">
        <f>G13/E13*100</f>
        <v>66.32823698041089</v>
      </c>
      <c r="H14" s="21">
        <f>H13/E13*100</f>
        <v>21.0224558050645</v>
      </c>
      <c r="I14" s="21">
        <f>I13/E13*100</f>
        <v>10.42761586239847</v>
      </c>
      <c r="J14" s="21">
        <f>J13/E13*100</f>
        <v>24.372909698996654</v>
      </c>
      <c r="K14" s="21">
        <f>K13/E13*100</f>
        <v>37.62541806020067</v>
      </c>
      <c r="L14" s="21">
        <f>L13/E13*100</f>
        <v>22.832059245102723</v>
      </c>
      <c r="M14" s="21">
        <f>M13/E13*100</f>
        <v>15.169612995699952</v>
      </c>
      <c r="N14" s="11"/>
      <c r="O14" s="11"/>
      <c r="P14" s="14"/>
    </row>
    <row r="15" spans="1:16" ht="18.75" customHeight="1">
      <c r="A15" s="26" t="s">
        <v>24</v>
      </c>
      <c r="B15" s="27"/>
      <c r="C15" s="16">
        <f>E15+N15+O15-D15</f>
        <v>22</v>
      </c>
      <c r="D15" s="16">
        <v>202</v>
      </c>
      <c r="E15" s="16">
        <f>SUM(F15:I15)</f>
        <v>194</v>
      </c>
      <c r="F15" s="16">
        <v>10</v>
      </c>
      <c r="G15" s="16">
        <v>103</v>
      </c>
      <c r="H15" s="16">
        <v>75</v>
      </c>
      <c r="I15" s="16">
        <v>6</v>
      </c>
      <c r="J15" s="16">
        <v>172</v>
      </c>
      <c r="K15" s="16">
        <v>7</v>
      </c>
      <c r="L15" s="16">
        <v>7</v>
      </c>
      <c r="M15" s="16">
        <v>8</v>
      </c>
      <c r="N15" s="16">
        <v>11</v>
      </c>
      <c r="O15" s="16">
        <v>19</v>
      </c>
      <c r="P15" s="17">
        <v>0</v>
      </c>
    </row>
    <row r="16" spans="1:16" ht="18.75" customHeight="1">
      <c r="A16" s="28"/>
      <c r="B16" s="29"/>
      <c r="C16" s="11"/>
      <c r="D16" s="11"/>
      <c r="E16" s="13">
        <v>100</v>
      </c>
      <c r="F16" s="13">
        <f>F15/E15*100</f>
        <v>5.154639175257731</v>
      </c>
      <c r="G16" s="13">
        <f>G15/E15*100</f>
        <v>53.09278350515464</v>
      </c>
      <c r="H16" s="13">
        <f>H15/E15*100</f>
        <v>38.659793814432994</v>
      </c>
      <c r="I16" s="13">
        <f>I15/E15*100</f>
        <v>3.0927835051546393</v>
      </c>
      <c r="J16" s="13">
        <f>J15/E15*100</f>
        <v>88.65979381443299</v>
      </c>
      <c r="K16" s="13">
        <f>K15/E15*100</f>
        <v>3.608247422680412</v>
      </c>
      <c r="L16" s="13">
        <f>L15/E15*100</f>
        <v>3.608247422680412</v>
      </c>
      <c r="M16" s="13">
        <f>M15/E15*100</f>
        <v>4.123711340206185</v>
      </c>
      <c r="N16" s="11"/>
      <c r="O16" s="11"/>
      <c r="P16" s="14"/>
    </row>
    <row r="17" spans="1:16" ht="18" customHeight="1">
      <c r="A17" s="22" t="s">
        <v>25</v>
      </c>
      <c r="B17" s="22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8" customHeight="1">
      <c r="A18" s="1"/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5" width="8.625" style="0" customWidth="1"/>
    <col min="16" max="16" width="7.625" style="0" customWidth="1"/>
  </cols>
  <sheetData>
    <row r="1" spans="1:16" ht="30.7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 t="s">
        <v>1</v>
      </c>
    </row>
    <row r="3" spans="1:16" ht="24.75" customHeight="1">
      <c r="A3" s="30" t="s">
        <v>2</v>
      </c>
      <c r="B3" s="40"/>
      <c r="C3" s="42" t="s">
        <v>3</v>
      </c>
      <c r="D3" s="42" t="s">
        <v>4</v>
      </c>
      <c r="E3" s="30" t="s">
        <v>5</v>
      </c>
      <c r="F3" s="51"/>
      <c r="G3" s="51"/>
      <c r="H3" s="51"/>
      <c r="I3" s="50"/>
      <c r="J3" s="46" t="s">
        <v>6</v>
      </c>
      <c r="K3" s="47"/>
      <c r="L3" s="47"/>
      <c r="M3" s="47"/>
      <c r="N3" s="48" t="s">
        <v>7</v>
      </c>
      <c r="O3" s="30" t="s">
        <v>8</v>
      </c>
      <c r="P3" s="50"/>
    </row>
    <row r="4" spans="1:16" ht="24">
      <c r="A4" s="37"/>
      <c r="B4" s="41"/>
      <c r="C4" s="43"/>
      <c r="D4" s="43"/>
      <c r="E4" s="7"/>
      <c r="F4" s="6" t="s">
        <v>9</v>
      </c>
      <c r="G4" s="4" t="s">
        <v>10</v>
      </c>
      <c r="H4" s="6" t="s">
        <v>11</v>
      </c>
      <c r="I4" s="4" t="s">
        <v>12</v>
      </c>
      <c r="J4" s="6" t="s">
        <v>13</v>
      </c>
      <c r="K4" s="8" t="s">
        <v>14</v>
      </c>
      <c r="L4" s="5" t="s">
        <v>15</v>
      </c>
      <c r="M4" s="3" t="s">
        <v>16</v>
      </c>
      <c r="N4" s="49"/>
      <c r="O4" s="9"/>
      <c r="P4" s="6" t="s">
        <v>17</v>
      </c>
    </row>
    <row r="5" spans="1:16" ht="18" customHeight="1">
      <c r="A5" s="30" t="s">
        <v>18</v>
      </c>
      <c r="B5" s="31"/>
      <c r="C5" s="10">
        <f aca="true" t="shared" si="0" ref="C5:P5">C13+C15</f>
        <v>21585</v>
      </c>
      <c r="D5" s="10">
        <f t="shared" si="0"/>
        <v>1983</v>
      </c>
      <c r="E5" s="10">
        <f t="shared" si="0"/>
        <v>1191</v>
      </c>
      <c r="F5" s="10">
        <f t="shared" si="0"/>
        <v>175</v>
      </c>
      <c r="G5" s="10">
        <f t="shared" si="0"/>
        <v>701</v>
      </c>
      <c r="H5" s="10">
        <f t="shared" si="0"/>
        <v>302</v>
      </c>
      <c r="I5" s="10">
        <f t="shared" si="0"/>
        <v>13</v>
      </c>
      <c r="J5" s="10">
        <f t="shared" si="0"/>
        <v>363</v>
      </c>
      <c r="K5" s="10">
        <f t="shared" si="0"/>
        <v>265</v>
      </c>
      <c r="L5" s="10">
        <f t="shared" si="0"/>
        <v>291</v>
      </c>
      <c r="M5" s="10">
        <f t="shared" si="0"/>
        <v>272</v>
      </c>
      <c r="N5" s="10">
        <f t="shared" si="0"/>
        <v>274</v>
      </c>
      <c r="O5" s="10">
        <f t="shared" si="0"/>
        <v>22103</v>
      </c>
      <c r="P5" s="15">
        <f t="shared" si="0"/>
        <v>20948</v>
      </c>
    </row>
    <row r="6" spans="1:16" ht="18" customHeight="1">
      <c r="A6" s="32"/>
      <c r="B6" s="33"/>
      <c r="C6" s="11"/>
      <c r="D6" s="11"/>
      <c r="E6" s="12">
        <v>100</v>
      </c>
      <c r="F6" s="13">
        <f>F5/E5*100</f>
        <v>14.693534844668346</v>
      </c>
      <c r="G6" s="13">
        <f>G5/E5*100</f>
        <v>58.858102434928625</v>
      </c>
      <c r="H6" s="13">
        <f>H5/E5*100</f>
        <v>25.356842989084804</v>
      </c>
      <c r="I6" s="13">
        <f>I5/E5*100</f>
        <v>1.09151973131822</v>
      </c>
      <c r="J6" s="13">
        <f>J5/E5*100</f>
        <v>30.478589420654913</v>
      </c>
      <c r="K6" s="13">
        <f>K5/E5*100</f>
        <v>22.250209907640638</v>
      </c>
      <c r="L6" s="13">
        <f>L5/E5*100</f>
        <v>24.43324937027708</v>
      </c>
      <c r="M6" s="13">
        <f>M5/E5*100</f>
        <v>22.837951301427374</v>
      </c>
      <c r="N6" s="11"/>
      <c r="O6" s="11"/>
      <c r="P6" s="14"/>
    </row>
    <row r="7" spans="1:16" ht="18" customHeight="1">
      <c r="A7" s="34" t="s">
        <v>19</v>
      </c>
      <c r="B7" s="30" t="s">
        <v>20</v>
      </c>
      <c r="C7" s="10">
        <f>E7+N7+O7-D7</f>
        <v>539</v>
      </c>
      <c r="D7" s="10">
        <v>1116</v>
      </c>
      <c r="E7" s="10">
        <f>F7+G7+H7+I7</f>
        <v>567</v>
      </c>
      <c r="F7" s="10">
        <v>117</v>
      </c>
      <c r="G7" s="10">
        <v>329</v>
      </c>
      <c r="H7" s="10">
        <v>108</v>
      </c>
      <c r="I7" s="10">
        <v>13</v>
      </c>
      <c r="J7" s="10">
        <v>169</v>
      </c>
      <c r="K7" s="10">
        <v>126</v>
      </c>
      <c r="L7" s="10">
        <v>136</v>
      </c>
      <c r="M7" s="10">
        <v>136</v>
      </c>
      <c r="N7" s="10">
        <v>141</v>
      </c>
      <c r="O7" s="10">
        <v>947</v>
      </c>
      <c r="P7" s="15">
        <v>193</v>
      </c>
    </row>
    <row r="8" spans="1:16" ht="18" customHeight="1">
      <c r="A8" s="35"/>
      <c r="B8" s="37"/>
      <c r="C8" s="16"/>
      <c r="D8" s="16"/>
      <c r="E8" s="12">
        <v>100</v>
      </c>
      <c r="F8" s="13">
        <f>F7/E7*100</f>
        <v>20.634920634920633</v>
      </c>
      <c r="G8" s="13">
        <f>G7/E7*100</f>
        <v>58.0246913580247</v>
      </c>
      <c r="H8" s="13">
        <f>H7/E7*100</f>
        <v>19.047619047619047</v>
      </c>
      <c r="I8" s="13">
        <f>I7/E7*100</f>
        <v>2.2927689594356258</v>
      </c>
      <c r="J8" s="13">
        <f>J7/E7*100</f>
        <v>29.80599647266314</v>
      </c>
      <c r="K8" s="13">
        <f>K7/E7*100</f>
        <v>22.22222222222222</v>
      </c>
      <c r="L8" s="13">
        <f>L7/E7*100</f>
        <v>23.985890652557316</v>
      </c>
      <c r="M8" s="13">
        <f>M7/E7*100</f>
        <v>23.985890652557316</v>
      </c>
      <c r="N8" s="16"/>
      <c r="O8" s="16"/>
      <c r="P8" s="17"/>
    </row>
    <row r="9" spans="1:16" ht="18" customHeight="1">
      <c r="A9" s="35"/>
      <c r="B9" s="30" t="s">
        <v>21</v>
      </c>
      <c r="C9" s="10">
        <f>E9+N9+O9-D9</f>
        <v>20952</v>
      </c>
      <c r="D9" s="10">
        <v>610</v>
      </c>
      <c r="E9" s="10">
        <f>F9+G9+H9+I9</f>
        <v>384</v>
      </c>
      <c r="F9" s="10">
        <v>14</v>
      </c>
      <c r="G9" s="10">
        <v>245</v>
      </c>
      <c r="H9" s="10">
        <v>125</v>
      </c>
      <c r="I9" s="10">
        <v>0</v>
      </c>
      <c r="J9" s="10">
        <v>114</v>
      </c>
      <c r="K9" s="10">
        <v>96</v>
      </c>
      <c r="L9" s="10">
        <v>83</v>
      </c>
      <c r="M9" s="10">
        <v>91</v>
      </c>
      <c r="N9" s="10">
        <v>94</v>
      </c>
      <c r="O9" s="10">
        <v>21084</v>
      </c>
      <c r="P9" s="15">
        <v>20746</v>
      </c>
    </row>
    <row r="10" spans="1:16" ht="18" customHeight="1">
      <c r="A10" s="35"/>
      <c r="B10" s="32"/>
      <c r="C10" s="11"/>
      <c r="D10" s="11"/>
      <c r="E10" s="12">
        <v>100</v>
      </c>
      <c r="F10" s="13">
        <f>F9/E9*100</f>
        <v>3.6458333333333335</v>
      </c>
      <c r="G10" s="13">
        <f>G9/E9*100</f>
        <v>63.802083333333336</v>
      </c>
      <c r="H10" s="13">
        <f>H9/E9*100</f>
        <v>32.55208333333333</v>
      </c>
      <c r="I10" s="13">
        <f>I9/E9*100</f>
        <v>0</v>
      </c>
      <c r="J10" s="13">
        <f>J9/E9*100</f>
        <v>29.6875</v>
      </c>
      <c r="K10" s="13">
        <f>K9/E9*100</f>
        <v>25</v>
      </c>
      <c r="L10" s="13">
        <f>L9/E9*100</f>
        <v>21.614583333333336</v>
      </c>
      <c r="M10" s="13">
        <f>M9/E9*100</f>
        <v>23.697916666666664</v>
      </c>
      <c r="N10" s="11"/>
      <c r="O10" s="11"/>
      <c r="P10" s="14"/>
    </row>
    <row r="11" spans="1:16" ht="18" customHeight="1">
      <c r="A11" s="35"/>
      <c r="B11" s="30" t="s">
        <v>22</v>
      </c>
      <c r="C11" s="10">
        <f>E11+N11+O11-D11</f>
        <v>0</v>
      </c>
      <c r="D11" s="10">
        <v>0</v>
      </c>
      <c r="E11" s="16">
        <f>F11+G11+H11+I11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0">
        <v>0</v>
      </c>
      <c r="O11" s="10">
        <v>0</v>
      </c>
      <c r="P11" s="17">
        <v>0</v>
      </c>
    </row>
    <row r="12" spans="1:16" ht="18" customHeight="1">
      <c r="A12" s="35"/>
      <c r="B12" s="32"/>
      <c r="C12" s="16"/>
      <c r="D12" s="16"/>
      <c r="E12" s="18" t="s">
        <v>30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30</v>
      </c>
      <c r="L12" s="25" t="s">
        <v>30</v>
      </c>
      <c r="M12" s="25" t="s">
        <v>30</v>
      </c>
      <c r="N12" s="16"/>
      <c r="O12" s="16"/>
      <c r="P12" s="17"/>
    </row>
    <row r="13" spans="1:16" ht="18" customHeight="1">
      <c r="A13" s="35"/>
      <c r="B13" s="37" t="s">
        <v>23</v>
      </c>
      <c r="C13" s="10">
        <f aca="true" t="shared" si="1" ref="C13:P13">C7+C9+C11</f>
        <v>21491</v>
      </c>
      <c r="D13" s="10">
        <f>D7+D9</f>
        <v>1726</v>
      </c>
      <c r="E13" s="19">
        <f t="shared" si="1"/>
        <v>951</v>
      </c>
      <c r="F13" s="19">
        <f>F7+F9+F11</f>
        <v>131</v>
      </c>
      <c r="G13" s="19">
        <f t="shared" si="1"/>
        <v>574</v>
      </c>
      <c r="H13" s="19">
        <f>H7+H9+H11</f>
        <v>233</v>
      </c>
      <c r="I13" s="19">
        <f t="shared" si="1"/>
        <v>13</v>
      </c>
      <c r="J13" s="19">
        <f t="shared" si="1"/>
        <v>283</v>
      </c>
      <c r="K13" s="19">
        <f t="shared" si="1"/>
        <v>222</v>
      </c>
      <c r="L13" s="19">
        <f t="shared" si="1"/>
        <v>219</v>
      </c>
      <c r="M13" s="19">
        <f t="shared" si="1"/>
        <v>227</v>
      </c>
      <c r="N13" s="10">
        <f>N7+N9+N11</f>
        <v>235</v>
      </c>
      <c r="O13" s="10">
        <f>O7+O9+O11</f>
        <v>22031</v>
      </c>
      <c r="P13" s="15">
        <f t="shared" si="1"/>
        <v>20939</v>
      </c>
    </row>
    <row r="14" spans="1:16" ht="18" customHeight="1">
      <c r="A14" s="36"/>
      <c r="B14" s="32"/>
      <c r="C14" s="11"/>
      <c r="D14" s="11"/>
      <c r="E14" s="20">
        <v>100</v>
      </c>
      <c r="F14" s="21">
        <f>F13/E13*100</f>
        <v>13.774973711882229</v>
      </c>
      <c r="G14" s="21">
        <f>G13/E13*100</f>
        <v>60.35751840168244</v>
      </c>
      <c r="H14" s="21">
        <f>H13/E13*100</f>
        <v>24.500525762355416</v>
      </c>
      <c r="I14" s="21">
        <f>I13/E13*100</f>
        <v>1.3669821240799158</v>
      </c>
      <c r="J14" s="21">
        <f>J13/E13*100</f>
        <v>29.758149316508938</v>
      </c>
      <c r="K14" s="21">
        <f>K13/E13*100</f>
        <v>23.34384858044164</v>
      </c>
      <c r="L14" s="21">
        <f>L13/E13*100</f>
        <v>23.02839116719243</v>
      </c>
      <c r="M14" s="21">
        <f>M13/E13*100</f>
        <v>23.86961093585699</v>
      </c>
      <c r="N14" s="11"/>
      <c r="O14" s="11"/>
      <c r="P14" s="14"/>
    </row>
    <row r="15" spans="1:16" ht="18.75" customHeight="1">
      <c r="A15" s="26" t="s">
        <v>24</v>
      </c>
      <c r="B15" s="27"/>
      <c r="C15" s="16">
        <f>E15+N15+O15-D15</f>
        <v>94</v>
      </c>
      <c r="D15" s="16">
        <v>257</v>
      </c>
      <c r="E15" s="16">
        <f>F15+G15+H15+I15</f>
        <v>240</v>
      </c>
      <c r="F15" s="16">
        <v>44</v>
      </c>
      <c r="G15" s="16">
        <v>127</v>
      </c>
      <c r="H15" s="16">
        <v>69</v>
      </c>
      <c r="I15" s="16">
        <v>0</v>
      </c>
      <c r="J15" s="16">
        <v>80</v>
      </c>
      <c r="K15" s="16">
        <v>43</v>
      </c>
      <c r="L15" s="16">
        <v>72</v>
      </c>
      <c r="M15" s="16">
        <v>45</v>
      </c>
      <c r="N15" s="16">
        <v>39</v>
      </c>
      <c r="O15" s="16">
        <v>72</v>
      </c>
      <c r="P15" s="17">
        <v>9</v>
      </c>
    </row>
    <row r="16" spans="1:16" ht="18.75" customHeight="1">
      <c r="A16" s="28"/>
      <c r="B16" s="29"/>
      <c r="C16" s="11"/>
      <c r="D16" s="11"/>
      <c r="E16" s="13">
        <v>100</v>
      </c>
      <c r="F16" s="13">
        <f>F15/E15*100</f>
        <v>18.333333333333332</v>
      </c>
      <c r="G16" s="13">
        <f>G15/E15*100</f>
        <v>52.916666666666664</v>
      </c>
      <c r="H16" s="13">
        <f>H15/E15*100</f>
        <v>28.749999999999996</v>
      </c>
      <c r="I16" s="13">
        <f>I15/E15*100</f>
        <v>0</v>
      </c>
      <c r="J16" s="13">
        <f>J15/E15*100</f>
        <v>33.33333333333333</v>
      </c>
      <c r="K16" s="13">
        <f>K15/E15*100</f>
        <v>17.916666666666668</v>
      </c>
      <c r="L16" s="13">
        <f>L15/E15*100</f>
        <v>30</v>
      </c>
      <c r="M16" s="13">
        <f>M15/E15*100</f>
        <v>18.75</v>
      </c>
      <c r="N16" s="11"/>
      <c r="O16" s="11"/>
      <c r="P16" s="14"/>
    </row>
    <row r="17" spans="1:16" ht="18" customHeight="1">
      <c r="A17" s="22" t="s">
        <v>25</v>
      </c>
      <c r="B17" s="22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8" customHeight="1">
      <c r="A18" s="1"/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&amp;C&amp;"ＭＳ 明朝,標準"-3-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5" width="8.625" style="0" customWidth="1"/>
    <col min="16" max="16" width="7.625" style="0" customWidth="1"/>
  </cols>
  <sheetData>
    <row r="1" spans="1:16" ht="30.75" customHeigh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 t="s">
        <v>1</v>
      </c>
    </row>
    <row r="3" spans="1:16" ht="24.75" customHeight="1">
      <c r="A3" s="30" t="s">
        <v>2</v>
      </c>
      <c r="B3" s="40"/>
      <c r="C3" s="42" t="s">
        <v>3</v>
      </c>
      <c r="D3" s="42" t="s">
        <v>4</v>
      </c>
      <c r="E3" s="30" t="s">
        <v>5</v>
      </c>
      <c r="F3" s="51"/>
      <c r="G3" s="51"/>
      <c r="H3" s="51"/>
      <c r="I3" s="50"/>
      <c r="J3" s="46" t="s">
        <v>6</v>
      </c>
      <c r="K3" s="47"/>
      <c r="L3" s="47"/>
      <c r="M3" s="47"/>
      <c r="N3" s="48" t="s">
        <v>7</v>
      </c>
      <c r="O3" s="30" t="s">
        <v>8</v>
      </c>
      <c r="P3" s="50"/>
    </row>
    <row r="4" spans="1:16" ht="24">
      <c r="A4" s="37"/>
      <c r="B4" s="41"/>
      <c r="C4" s="43"/>
      <c r="D4" s="43"/>
      <c r="E4" s="7"/>
      <c r="F4" s="6" t="s">
        <v>9</v>
      </c>
      <c r="G4" s="4" t="s">
        <v>10</v>
      </c>
      <c r="H4" s="6" t="s">
        <v>11</v>
      </c>
      <c r="I4" s="4" t="s">
        <v>12</v>
      </c>
      <c r="J4" s="6" t="s">
        <v>13</v>
      </c>
      <c r="K4" s="8" t="s">
        <v>14</v>
      </c>
      <c r="L4" s="5" t="s">
        <v>15</v>
      </c>
      <c r="M4" s="3" t="s">
        <v>16</v>
      </c>
      <c r="N4" s="49"/>
      <c r="O4" s="9"/>
      <c r="P4" s="6" t="s">
        <v>17</v>
      </c>
    </row>
    <row r="5" spans="1:16" ht="18" customHeight="1">
      <c r="A5" s="30" t="s">
        <v>18</v>
      </c>
      <c r="B5" s="31"/>
      <c r="C5" s="10">
        <f aca="true" t="shared" si="0" ref="C5:P5">C13+C15</f>
        <v>2763</v>
      </c>
      <c r="D5" s="10">
        <f t="shared" si="0"/>
        <v>2145</v>
      </c>
      <c r="E5" s="10">
        <f t="shared" si="0"/>
        <v>4290</v>
      </c>
      <c r="F5" s="10">
        <f t="shared" si="0"/>
        <v>236</v>
      </c>
      <c r="G5" s="10">
        <f t="shared" si="0"/>
        <v>280</v>
      </c>
      <c r="H5" s="10">
        <f t="shared" si="0"/>
        <v>3774</v>
      </c>
      <c r="I5" s="10">
        <f t="shared" si="0"/>
        <v>0</v>
      </c>
      <c r="J5" s="10">
        <f t="shared" si="0"/>
        <v>941</v>
      </c>
      <c r="K5" s="10">
        <f t="shared" si="0"/>
        <v>62</v>
      </c>
      <c r="L5" s="10">
        <f t="shared" si="0"/>
        <v>1376</v>
      </c>
      <c r="M5" s="10">
        <f t="shared" si="0"/>
        <v>1911</v>
      </c>
      <c r="N5" s="10">
        <f t="shared" si="0"/>
        <v>61</v>
      </c>
      <c r="O5" s="10">
        <f t="shared" si="0"/>
        <v>557</v>
      </c>
      <c r="P5" s="10">
        <f t="shared" si="0"/>
        <v>215</v>
      </c>
    </row>
    <row r="6" spans="1:16" ht="18" customHeight="1">
      <c r="A6" s="32"/>
      <c r="B6" s="33"/>
      <c r="C6" s="11"/>
      <c r="D6" s="11"/>
      <c r="E6" s="12">
        <v>100</v>
      </c>
      <c r="F6" s="13">
        <f>F5/E5*100</f>
        <v>5.501165501165501</v>
      </c>
      <c r="G6" s="13">
        <f>G5/E5*100</f>
        <v>6.526806526806526</v>
      </c>
      <c r="H6" s="13">
        <f>H5/E5*100</f>
        <v>87.97202797202797</v>
      </c>
      <c r="I6" s="13">
        <f>I5/E5*100</f>
        <v>0</v>
      </c>
      <c r="J6" s="13">
        <f>J5/E5*100</f>
        <v>21.934731934731936</v>
      </c>
      <c r="K6" s="13">
        <f>K5/E5*100</f>
        <v>1.4452214452214454</v>
      </c>
      <c r="L6" s="13">
        <f>L5/E5*100</f>
        <v>32.074592074592076</v>
      </c>
      <c r="M6" s="13">
        <f>M5/E5*100</f>
        <v>44.54545454545455</v>
      </c>
      <c r="N6" s="11"/>
      <c r="O6" s="11"/>
      <c r="P6" s="14"/>
    </row>
    <row r="7" spans="1:16" ht="18" customHeight="1">
      <c r="A7" s="34" t="s">
        <v>19</v>
      </c>
      <c r="B7" s="30" t="s">
        <v>20</v>
      </c>
      <c r="C7" s="10">
        <f>E7+N7+O7-D7</f>
        <v>2659</v>
      </c>
      <c r="D7" s="10">
        <v>1965</v>
      </c>
      <c r="E7" s="10">
        <f>F7+G7+H7+I7</f>
        <v>4109</v>
      </c>
      <c r="F7" s="10">
        <v>211</v>
      </c>
      <c r="G7" s="10">
        <v>164</v>
      </c>
      <c r="H7" s="10">
        <v>3734</v>
      </c>
      <c r="I7" s="10">
        <v>0</v>
      </c>
      <c r="J7" s="10">
        <v>823</v>
      </c>
      <c r="K7" s="10">
        <v>40</v>
      </c>
      <c r="L7" s="10">
        <v>1337</v>
      </c>
      <c r="M7" s="10">
        <v>1909</v>
      </c>
      <c r="N7" s="10">
        <v>30</v>
      </c>
      <c r="O7" s="10">
        <v>485</v>
      </c>
      <c r="P7" s="15">
        <v>160</v>
      </c>
    </row>
    <row r="8" spans="1:16" ht="18" customHeight="1">
      <c r="A8" s="35"/>
      <c r="B8" s="37"/>
      <c r="C8" s="16"/>
      <c r="D8" s="16"/>
      <c r="E8" s="12">
        <v>100</v>
      </c>
      <c r="F8" s="13">
        <f>F7/E7*100</f>
        <v>5.135069359941592</v>
      </c>
      <c r="G8" s="13">
        <f>G7/E7*100</f>
        <v>3.991238744220005</v>
      </c>
      <c r="H8" s="13">
        <f>H7/E7*100</f>
        <v>90.8736918958384</v>
      </c>
      <c r="I8" s="13">
        <f>I7/E7*100</f>
        <v>0</v>
      </c>
      <c r="J8" s="13">
        <f>J7/E7*100</f>
        <v>20.029204185933317</v>
      </c>
      <c r="K8" s="13">
        <f>K7/E7*100</f>
        <v>0.9734728644439037</v>
      </c>
      <c r="L8" s="13">
        <f>L7/E7*100</f>
        <v>32.538330494037474</v>
      </c>
      <c r="M8" s="13">
        <f>M7/E7*100</f>
        <v>46.4589924555853</v>
      </c>
      <c r="N8" s="16"/>
      <c r="O8" s="16"/>
      <c r="P8" s="17"/>
    </row>
    <row r="9" spans="1:16" ht="18" customHeight="1">
      <c r="A9" s="35"/>
      <c r="B9" s="30" t="s">
        <v>21</v>
      </c>
      <c r="C9" s="10">
        <f>E9+N9+O9-D9</f>
        <v>98</v>
      </c>
      <c r="D9" s="10">
        <v>38</v>
      </c>
      <c r="E9" s="10">
        <f>F9+G9+H9+I9</f>
        <v>59</v>
      </c>
      <c r="F9" s="10">
        <v>1</v>
      </c>
      <c r="G9" s="10">
        <v>43</v>
      </c>
      <c r="H9" s="10">
        <v>15</v>
      </c>
      <c r="I9" s="10">
        <v>0</v>
      </c>
      <c r="J9" s="10">
        <v>15</v>
      </c>
      <c r="K9" s="10">
        <v>5</v>
      </c>
      <c r="L9" s="10">
        <v>37</v>
      </c>
      <c r="M9" s="10">
        <v>2</v>
      </c>
      <c r="N9" s="10">
        <v>8</v>
      </c>
      <c r="O9" s="10">
        <v>69</v>
      </c>
      <c r="P9" s="15">
        <v>55</v>
      </c>
    </row>
    <row r="10" spans="1:16" ht="18" customHeight="1">
      <c r="A10" s="35"/>
      <c r="B10" s="32"/>
      <c r="C10" s="11"/>
      <c r="D10" s="11"/>
      <c r="E10" s="12">
        <v>100</v>
      </c>
      <c r="F10" s="13">
        <f>F9/E9*100</f>
        <v>1.694915254237288</v>
      </c>
      <c r="G10" s="13">
        <f>G9/E9*100</f>
        <v>72.88135593220339</v>
      </c>
      <c r="H10" s="13">
        <f>H9/E9*100</f>
        <v>25.423728813559322</v>
      </c>
      <c r="I10" s="13">
        <f>I9/E9*100</f>
        <v>0</v>
      </c>
      <c r="J10" s="13">
        <f>J9/E9*100</f>
        <v>25.423728813559322</v>
      </c>
      <c r="K10" s="13">
        <f>K9/E9*100</f>
        <v>8.47457627118644</v>
      </c>
      <c r="L10" s="13">
        <f>L9/E9*100</f>
        <v>62.71186440677966</v>
      </c>
      <c r="M10" s="13">
        <f>M9/E9*100</f>
        <v>3.389830508474576</v>
      </c>
      <c r="N10" s="11"/>
      <c r="O10" s="11"/>
      <c r="P10" s="14"/>
    </row>
    <row r="11" spans="1:16" ht="18" customHeight="1">
      <c r="A11" s="35"/>
      <c r="B11" s="30" t="s">
        <v>22</v>
      </c>
      <c r="C11" s="10">
        <f>E11+N11+O11-D11</f>
        <v>0</v>
      </c>
      <c r="D11" s="10">
        <v>0</v>
      </c>
      <c r="E11" s="16">
        <f>F11+G11+H11+I11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0">
        <v>0</v>
      </c>
      <c r="O11" s="10">
        <v>0</v>
      </c>
      <c r="P11" s="17">
        <v>0</v>
      </c>
    </row>
    <row r="12" spans="1:16" ht="18" customHeight="1">
      <c r="A12" s="35"/>
      <c r="B12" s="32"/>
      <c r="C12" s="16"/>
      <c r="D12" s="16"/>
      <c r="E12" s="18" t="s">
        <v>30</v>
      </c>
      <c r="F12" s="18" t="s">
        <v>30</v>
      </c>
      <c r="G12" s="18" t="s">
        <v>30</v>
      </c>
      <c r="H12" s="18" t="s">
        <v>30</v>
      </c>
      <c r="I12" s="18" t="s">
        <v>30</v>
      </c>
      <c r="J12" s="18" t="s">
        <v>30</v>
      </c>
      <c r="K12" s="18" t="s">
        <v>30</v>
      </c>
      <c r="L12" s="18" t="s">
        <v>30</v>
      </c>
      <c r="M12" s="18" t="s">
        <v>30</v>
      </c>
      <c r="N12" s="16"/>
      <c r="O12" s="16"/>
      <c r="P12" s="17"/>
    </row>
    <row r="13" spans="1:16" ht="18" customHeight="1">
      <c r="A13" s="35"/>
      <c r="B13" s="37" t="s">
        <v>23</v>
      </c>
      <c r="C13" s="10">
        <f aca="true" t="shared" si="1" ref="C13:P13">C7+C9+C11</f>
        <v>2757</v>
      </c>
      <c r="D13" s="10">
        <f t="shared" si="1"/>
        <v>2003</v>
      </c>
      <c r="E13" s="19">
        <f t="shared" si="1"/>
        <v>4168</v>
      </c>
      <c r="F13" s="19">
        <f t="shared" si="1"/>
        <v>212</v>
      </c>
      <c r="G13" s="19">
        <f t="shared" si="1"/>
        <v>207</v>
      </c>
      <c r="H13" s="19">
        <f t="shared" si="1"/>
        <v>3749</v>
      </c>
      <c r="I13" s="19">
        <f t="shared" si="1"/>
        <v>0</v>
      </c>
      <c r="J13" s="19">
        <f t="shared" si="1"/>
        <v>838</v>
      </c>
      <c r="K13" s="19">
        <f t="shared" si="1"/>
        <v>45</v>
      </c>
      <c r="L13" s="19">
        <f t="shared" si="1"/>
        <v>1374</v>
      </c>
      <c r="M13" s="19">
        <f t="shared" si="1"/>
        <v>1911</v>
      </c>
      <c r="N13" s="10">
        <f t="shared" si="1"/>
        <v>38</v>
      </c>
      <c r="O13" s="10">
        <f t="shared" si="1"/>
        <v>554</v>
      </c>
      <c r="P13" s="15">
        <f t="shared" si="1"/>
        <v>215</v>
      </c>
    </row>
    <row r="14" spans="1:16" ht="18" customHeight="1">
      <c r="A14" s="36"/>
      <c r="B14" s="32"/>
      <c r="C14" s="11"/>
      <c r="D14" s="11"/>
      <c r="E14" s="20">
        <v>100</v>
      </c>
      <c r="F14" s="21">
        <f>F13/E13*100</f>
        <v>5.08637236084453</v>
      </c>
      <c r="G14" s="21">
        <f>G13/E13*100</f>
        <v>4.9664107485604605</v>
      </c>
      <c r="H14" s="21">
        <f>H13/E13*100</f>
        <v>89.947216890595</v>
      </c>
      <c r="I14" s="21">
        <f>I13/E13*100</f>
        <v>0</v>
      </c>
      <c r="J14" s="21">
        <f>J13/E13*100</f>
        <v>20.10556621880998</v>
      </c>
      <c r="K14" s="21">
        <f>K13/E13*100</f>
        <v>1.0796545105566218</v>
      </c>
      <c r="L14" s="21">
        <f>L13/E13*100</f>
        <v>32.965451055662186</v>
      </c>
      <c r="M14" s="21">
        <f>M13/E13*100</f>
        <v>45.84932821497121</v>
      </c>
      <c r="N14" s="11"/>
      <c r="O14" s="11"/>
      <c r="P14" s="14"/>
    </row>
    <row r="15" spans="1:16" ht="18.75" customHeight="1">
      <c r="A15" s="26" t="s">
        <v>24</v>
      </c>
      <c r="B15" s="27"/>
      <c r="C15" s="16">
        <f>E15+N15+O15-D15</f>
        <v>6</v>
      </c>
      <c r="D15" s="16">
        <v>142</v>
      </c>
      <c r="E15" s="16">
        <f>F15+G15+H15+I15</f>
        <v>122</v>
      </c>
      <c r="F15" s="16">
        <v>24</v>
      </c>
      <c r="G15" s="16">
        <v>73</v>
      </c>
      <c r="H15" s="16">
        <v>25</v>
      </c>
      <c r="I15" s="16">
        <v>0</v>
      </c>
      <c r="J15" s="16">
        <v>103</v>
      </c>
      <c r="K15" s="16">
        <v>17</v>
      </c>
      <c r="L15" s="16">
        <v>2</v>
      </c>
      <c r="M15" s="16">
        <v>0</v>
      </c>
      <c r="N15" s="16">
        <v>23</v>
      </c>
      <c r="O15" s="16">
        <v>3</v>
      </c>
      <c r="P15" s="17">
        <v>0</v>
      </c>
    </row>
    <row r="16" spans="1:16" ht="18.75" customHeight="1">
      <c r="A16" s="28"/>
      <c r="B16" s="29"/>
      <c r="C16" s="11"/>
      <c r="D16" s="11"/>
      <c r="E16" s="13">
        <v>100</v>
      </c>
      <c r="F16" s="13">
        <f>F15/E15*100</f>
        <v>19.672131147540984</v>
      </c>
      <c r="G16" s="13">
        <f>G15/E15*100</f>
        <v>59.83606557377049</v>
      </c>
      <c r="H16" s="13">
        <f>H15/E15*100</f>
        <v>20.491803278688526</v>
      </c>
      <c r="I16" s="13">
        <f>I15/E15*100</f>
        <v>0</v>
      </c>
      <c r="J16" s="13">
        <f>J15/E15*100</f>
        <v>84.42622950819673</v>
      </c>
      <c r="K16" s="13">
        <f>K15/E15*100</f>
        <v>13.934426229508196</v>
      </c>
      <c r="L16" s="13">
        <f>L15/E15*100</f>
        <v>1.639344262295082</v>
      </c>
      <c r="M16" s="13">
        <f>M15/E15*100</f>
        <v>0</v>
      </c>
      <c r="N16" s="11"/>
      <c r="O16" s="11"/>
      <c r="P16" s="14"/>
    </row>
    <row r="17" spans="1:16" ht="18" customHeight="1">
      <c r="A17" s="22" t="s">
        <v>25</v>
      </c>
      <c r="B17" s="22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8" customHeight="1">
      <c r="A18" s="1"/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5" width="8.625" style="0" customWidth="1"/>
    <col min="16" max="16" width="7.875" style="0" customWidth="1"/>
  </cols>
  <sheetData>
    <row r="1" spans="1:16" ht="30.75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 t="s">
        <v>1</v>
      </c>
    </row>
    <row r="3" spans="1:16" ht="24.75" customHeight="1">
      <c r="A3" s="30" t="s">
        <v>2</v>
      </c>
      <c r="B3" s="40"/>
      <c r="C3" s="42" t="s">
        <v>3</v>
      </c>
      <c r="D3" s="42" t="s">
        <v>4</v>
      </c>
      <c r="E3" s="30" t="s">
        <v>5</v>
      </c>
      <c r="F3" s="51"/>
      <c r="G3" s="51"/>
      <c r="H3" s="51"/>
      <c r="I3" s="50"/>
      <c r="J3" s="46" t="s">
        <v>6</v>
      </c>
      <c r="K3" s="47"/>
      <c r="L3" s="47"/>
      <c r="M3" s="47"/>
      <c r="N3" s="48" t="s">
        <v>7</v>
      </c>
      <c r="O3" s="30" t="s">
        <v>8</v>
      </c>
      <c r="P3" s="50"/>
    </row>
    <row r="4" spans="1:16" ht="24">
      <c r="A4" s="37"/>
      <c r="B4" s="41"/>
      <c r="C4" s="43"/>
      <c r="D4" s="43"/>
      <c r="E4" s="7"/>
      <c r="F4" s="6" t="s">
        <v>9</v>
      </c>
      <c r="G4" s="4" t="s">
        <v>10</v>
      </c>
      <c r="H4" s="6" t="s">
        <v>11</v>
      </c>
      <c r="I4" s="4" t="s">
        <v>12</v>
      </c>
      <c r="J4" s="6" t="s">
        <v>13</v>
      </c>
      <c r="K4" s="8" t="s">
        <v>14</v>
      </c>
      <c r="L4" s="5" t="s">
        <v>15</v>
      </c>
      <c r="M4" s="3" t="s">
        <v>16</v>
      </c>
      <c r="N4" s="49"/>
      <c r="O4" s="9"/>
      <c r="P4" s="6" t="s">
        <v>17</v>
      </c>
    </row>
    <row r="5" spans="1:16" ht="18" customHeight="1">
      <c r="A5" s="30" t="s">
        <v>18</v>
      </c>
      <c r="B5" s="31"/>
      <c r="C5" s="10">
        <f>C13+C15</f>
        <v>2014</v>
      </c>
      <c r="D5" s="10">
        <f>D13+D15</f>
        <v>2318</v>
      </c>
      <c r="E5" s="10">
        <f aca="true" t="shared" si="0" ref="E5:P5">E13+E15</f>
        <v>2200</v>
      </c>
      <c r="F5" s="10">
        <f>F13+F15</f>
        <v>282</v>
      </c>
      <c r="G5" s="10">
        <f t="shared" si="0"/>
        <v>1483</v>
      </c>
      <c r="H5" s="10">
        <f t="shared" si="0"/>
        <v>427</v>
      </c>
      <c r="I5" s="10">
        <f t="shared" si="0"/>
        <v>8</v>
      </c>
      <c r="J5" s="10">
        <f t="shared" si="0"/>
        <v>1348</v>
      </c>
      <c r="K5" s="10">
        <f t="shared" si="0"/>
        <v>342</v>
      </c>
      <c r="L5" s="10">
        <f t="shared" si="0"/>
        <v>206</v>
      </c>
      <c r="M5" s="10">
        <f t="shared" si="0"/>
        <v>304</v>
      </c>
      <c r="N5" s="10">
        <f t="shared" si="0"/>
        <v>212</v>
      </c>
      <c r="O5" s="10">
        <f>O13+O15</f>
        <v>1920</v>
      </c>
      <c r="P5" s="10">
        <f t="shared" si="0"/>
        <v>1449</v>
      </c>
    </row>
    <row r="6" spans="1:16" ht="18" customHeight="1">
      <c r="A6" s="32"/>
      <c r="B6" s="33"/>
      <c r="C6" s="11"/>
      <c r="D6" s="11"/>
      <c r="E6" s="12">
        <v>100</v>
      </c>
      <c r="F6" s="13">
        <f>F5/E5*100</f>
        <v>12.818181818181817</v>
      </c>
      <c r="G6" s="13">
        <f>G5/E5*100</f>
        <v>67.4090909090909</v>
      </c>
      <c r="H6" s="13">
        <f>H5/E5*100</f>
        <v>19.40909090909091</v>
      </c>
      <c r="I6" s="13">
        <f>I5/E5*100</f>
        <v>0.36363636363636365</v>
      </c>
      <c r="J6" s="13">
        <f>J5/E5*100</f>
        <v>61.272727272727266</v>
      </c>
      <c r="K6" s="13">
        <f>K5/E5*100</f>
        <v>15.545454545454545</v>
      </c>
      <c r="L6" s="13">
        <f>L5/E5*100</f>
        <v>9.363636363636365</v>
      </c>
      <c r="M6" s="13">
        <f>M5/E5*100</f>
        <v>13.818181818181818</v>
      </c>
      <c r="N6" s="11"/>
      <c r="O6" s="11"/>
      <c r="P6" s="14"/>
    </row>
    <row r="7" spans="1:16" ht="18" customHeight="1">
      <c r="A7" s="34" t="s">
        <v>19</v>
      </c>
      <c r="B7" s="30" t="s">
        <v>20</v>
      </c>
      <c r="C7" s="10">
        <f>E7+N7+O7-D7</f>
        <v>1751</v>
      </c>
      <c r="D7" s="10">
        <v>1504</v>
      </c>
      <c r="E7" s="10">
        <f>F7+G7+H7+I7</f>
        <v>1480</v>
      </c>
      <c r="F7" s="10">
        <v>239</v>
      </c>
      <c r="G7" s="10">
        <v>1018</v>
      </c>
      <c r="H7" s="10">
        <v>219</v>
      </c>
      <c r="I7" s="10">
        <v>4</v>
      </c>
      <c r="J7" s="10">
        <v>871</v>
      </c>
      <c r="K7" s="10">
        <v>230</v>
      </c>
      <c r="L7" s="10">
        <v>130</v>
      </c>
      <c r="M7" s="10">
        <v>249</v>
      </c>
      <c r="N7" s="10">
        <v>110</v>
      </c>
      <c r="O7" s="10">
        <v>1665</v>
      </c>
      <c r="P7" s="15">
        <v>1335</v>
      </c>
    </row>
    <row r="8" spans="1:16" ht="18" customHeight="1">
      <c r="A8" s="35"/>
      <c r="B8" s="37"/>
      <c r="C8" s="16"/>
      <c r="D8" s="16"/>
      <c r="E8" s="12">
        <v>100</v>
      </c>
      <c r="F8" s="13">
        <f>F7/E7*100</f>
        <v>16.14864864864865</v>
      </c>
      <c r="G8" s="13">
        <f>G7/E7*100</f>
        <v>68.78378378378378</v>
      </c>
      <c r="H8" s="13">
        <f>H7/E7*100</f>
        <v>14.797297297297296</v>
      </c>
      <c r="I8" s="13">
        <f>I7/E7*100</f>
        <v>0.2702702702702703</v>
      </c>
      <c r="J8" s="13">
        <f>J7/E7*100</f>
        <v>58.851351351351354</v>
      </c>
      <c r="K8" s="13">
        <f>K7/E7*100</f>
        <v>15.54054054054054</v>
      </c>
      <c r="L8" s="13">
        <f>L7/E7*100</f>
        <v>8.783783783783784</v>
      </c>
      <c r="M8" s="13">
        <f>M7/E7*100</f>
        <v>16.824324324324323</v>
      </c>
      <c r="N8" s="16"/>
      <c r="O8" s="16"/>
      <c r="P8" s="17"/>
    </row>
    <row r="9" spans="1:16" ht="18" customHeight="1">
      <c r="A9" s="35"/>
      <c r="B9" s="30" t="s">
        <v>21</v>
      </c>
      <c r="C9" s="10">
        <f>E9+N9+O9-D9</f>
        <v>213</v>
      </c>
      <c r="D9" s="10">
        <v>260</v>
      </c>
      <c r="E9" s="10">
        <f>F9+G9+H9+I9</f>
        <v>213</v>
      </c>
      <c r="F9" s="10">
        <v>19</v>
      </c>
      <c r="G9" s="10">
        <v>158</v>
      </c>
      <c r="H9" s="10">
        <v>36</v>
      </c>
      <c r="I9" s="10">
        <v>0</v>
      </c>
      <c r="J9" s="10">
        <v>73</v>
      </c>
      <c r="K9" s="10">
        <v>58</v>
      </c>
      <c r="L9" s="10">
        <v>32</v>
      </c>
      <c r="M9" s="10">
        <v>50</v>
      </c>
      <c r="N9" s="10">
        <v>62</v>
      </c>
      <c r="O9" s="10">
        <v>198</v>
      </c>
      <c r="P9" s="15">
        <v>108</v>
      </c>
    </row>
    <row r="10" spans="1:16" ht="18" customHeight="1">
      <c r="A10" s="35"/>
      <c r="B10" s="32"/>
      <c r="C10" s="11"/>
      <c r="D10" s="11"/>
      <c r="E10" s="12">
        <v>100</v>
      </c>
      <c r="F10" s="13">
        <f>F9/E9*100</f>
        <v>8.92018779342723</v>
      </c>
      <c r="G10" s="13">
        <f>G9/E9*100</f>
        <v>74.17840375586854</v>
      </c>
      <c r="H10" s="13">
        <f>H9/E9*100</f>
        <v>16.901408450704224</v>
      </c>
      <c r="I10" s="13">
        <f>I9/E9*100</f>
        <v>0</v>
      </c>
      <c r="J10" s="13">
        <f>J9/E9*100</f>
        <v>34.27230046948357</v>
      </c>
      <c r="K10" s="13">
        <f>K9/E9*100</f>
        <v>27.230046948356808</v>
      </c>
      <c r="L10" s="13">
        <f>L9/E9*100</f>
        <v>15.023474178403756</v>
      </c>
      <c r="M10" s="13">
        <f>M9/E9*100</f>
        <v>23.474178403755868</v>
      </c>
      <c r="N10" s="11"/>
      <c r="O10" s="11"/>
      <c r="P10" s="14"/>
    </row>
    <row r="11" spans="1:16" ht="18" customHeight="1">
      <c r="A11" s="35"/>
      <c r="B11" s="30" t="s">
        <v>22</v>
      </c>
      <c r="C11" s="10">
        <f>E11+N11+O11-D11</f>
        <v>0</v>
      </c>
      <c r="D11" s="10">
        <v>0</v>
      </c>
      <c r="E11" s="16">
        <f>F11+G11+H11+I11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0">
        <v>0</v>
      </c>
      <c r="O11" s="10">
        <v>0</v>
      </c>
      <c r="P11" s="17">
        <v>0</v>
      </c>
    </row>
    <row r="12" spans="1:16" ht="18" customHeight="1">
      <c r="A12" s="35"/>
      <c r="B12" s="32"/>
      <c r="C12" s="16"/>
      <c r="D12" s="16"/>
      <c r="E12" s="18" t="s">
        <v>30</v>
      </c>
      <c r="F12" s="13" t="s">
        <v>30</v>
      </c>
      <c r="G12" s="13" t="s">
        <v>30</v>
      </c>
      <c r="H12" s="13" t="s">
        <v>30</v>
      </c>
      <c r="I12" s="13" t="s">
        <v>30</v>
      </c>
      <c r="J12" s="13" t="s">
        <v>30</v>
      </c>
      <c r="K12" s="13" t="s">
        <v>30</v>
      </c>
      <c r="L12" s="13" t="s">
        <v>30</v>
      </c>
      <c r="M12" s="13" t="s">
        <v>30</v>
      </c>
      <c r="N12" s="16"/>
      <c r="O12" s="16"/>
      <c r="P12" s="17"/>
    </row>
    <row r="13" spans="1:16" ht="18" customHeight="1">
      <c r="A13" s="35"/>
      <c r="B13" s="37" t="s">
        <v>23</v>
      </c>
      <c r="C13" s="10">
        <f aca="true" t="shared" si="1" ref="C13:P13">C7+C9+C11</f>
        <v>1964</v>
      </c>
      <c r="D13" s="10">
        <f>D7+D9+D11</f>
        <v>1764</v>
      </c>
      <c r="E13" s="19">
        <f>E7+E9+E11</f>
        <v>1693</v>
      </c>
      <c r="F13" s="19">
        <f>F7+F9+F11</f>
        <v>258</v>
      </c>
      <c r="G13" s="19">
        <f t="shared" si="1"/>
        <v>1176</v>
      </c>
      <c r="H13" s="19">
        <f>H7+H9+H11</f>
        <v>255</v>
      </c>
      <c r="I13" s="19">
        <f t="shared" si="1"/>
        <v>4</v>
      </c>
      <c r="J13" s="19">
        <f t="shared" si="1"/>
        <v>944</v>
      </c>
      <c r="K13" s="19">
        <f t="shared" si="1"/>
        <v>288</v>
      </c>
      <c r="L13" s="19">
        <f t="shared" si="1"/>
        <v>162</v>
      </c>
      <c r="M13" s="19">
        <f t="shared" si="1"/>
        <v>299</v>
      </c>
      <c r="N13" s="10">
        <f t="shared" si="1"/>
        <v>172</v>
      </c>
      <c r="O13" s="10">
        <f t="shared" si="1"/>
        <v>1863</v>
      </c>
      <c r="P13" s="15">
        <f t="shared" si="1"/>
        <v>1443</v>
      </c>
    </row>
    <row r="14" spans="1:16" ht="18" customHeight="1">
      <c r="A14" s="36"/>
      <c r="B14" s="32"/>
      <c r="C14" s="11"/>
      <c r="D14" s="11"/>
      <c r="E14" s="20">
        <v>100</v>
      </c>
      <c r="F14" s="21">
        <f>F13/E13*100</f>
        <v>15.239220318960426</v>
      </c>
      <c r="G14" s="21">
        <f>G13/E13*100</f>
        <v>69.46249261665682</v>
      </c>
      <c r="H14" s="21">
        <f>H13/E13*100</f>
        <v>15.062020082693445</v>
      </c>
      <c r="I14" s="21">
        <f>I13/E13*100</f>
        <v>0.23626698168930893</v>
      </c>
      <c r="J14" s="21">
        <f>J13/E13*100</f>
        <v>55.75900767867691</v>
      </c>
      <c r="K14" s="21">
        <f>K13/E13*100</f>
        <v>17.01122268163024</v>
      </c>
      <c r="L14" s="21">
        <f>L13/E13*100</f>
        <v>9.56881275841701</v>
      </c>
      <c r="M14" s="21">
        <f>M13/E13*100</f>
        <v>17.66095688127584</v>
      </c>
      <c r="N14" s="11"/>
      <c r="O14" s="11"/>
      <c r="P14" s="14"/>
    </row>
    <row r="15" spans="1:16" ht="18.75" customHeight="1">
      <c r="A15" s="26" t="s">
        <v>24</v>
      </c>
      <c r="B15" s="27"/>
      <c r="C15" s="16">
        <f>E15+N15+O15-D15</f>
        <v>50</v>
      </c>
      <c r="D15" s="16">
        <v>554</v>
      </c>
      <c r="E15" s="16">
        <f>F15+G15+H15+I15</f>
        <v>507</v>
      </c>
      <c r="F15" s="16">
        <v>24</v>
      </c>
      <c r="G15" s="16">
        <v>307</v>
      </c>
      <c r="H15" s="16">
        <v>172</v>
      </c>
      <c r="I15" s="16">
        <v>4</v>
      </c>
      <c r="J15" s="16">
        <v>404</v>
      </c>
      <c r="K15" s="16">
        <v>54</v>
      </c>
      <c r="L15" s="16">
        <v>44</v>
      </c>
      <c r="M15" s="16">
        <v>5</v>
      </c>
      <c r="N15" s="16">
        <v>40</v>
      </c>
      <c r="O15" s="16">
        <v>57</v>
      </c>
      <c r="P15" s="17">
        <v>6</v>
      </c>
    </row>
    <row r="16" spans="1:16" ht="18.75" customHeight="1">
      <c r="A16" s="28"/>
      <c r="B16" s="29"/>
      <c r="C16" s="11"/>
      <c r="D16" s="11"/>
      <c r="E16" s="13">
        <v>100</v>
      </c>
      <c r="F16" s="13">
        <f>F15/E15*100</f>
        <v>4.733727810650888</v>
      </c>
      <c r="G16" s="13">
        <f>G15/E15*100</f>
        <v>60.552268244575934</v>
      </c>
      <c r="H16" s="13">
        <f>H15/E15*100</f>
        <v>33.92504930966469</v>
      </c>
      <c r="I16" s="13">
        <f>I15/E15*100</f>
        <v>0.7889546351084813</v>
      </c>
      <c r="J16" s="13">
        <f>J15/E15*100</f>
        <v>79.6844181459566</v>
      </c>
      <c r="K16" s="13">
        <f>K15/E15*100</f>
        <v>10.650887573964498</v>
      </c>
      <c r="L16" s="13">
        <f>L15/E15*100</f>
        <v>8.678500986193294</v>
      </c>
      <c r="M16" s="13">
        <f>M15/E15*100</f>
        <v>0.9861932938856016</v>
      </c>
      <c r="N16" s="11"/>
      <c r="O16" s="11"/>
      <c r="P16" s="14"/>
    </row>
    <row r="17" spans="1:16" ht="18" customHeight="1">
      <c r="A17" s="22" t="s">
        <v>25</v>
      </c>
      <c r="B17" s="22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8" customHeight="1">
      <c r="A18" s="1"/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5" width="8.625" style="0" customWidth="1"/>
    <col min="16" max="16" width="7.875" style="0" customWidth="1"/>
  </cols>
  <sheetData>
    <row r="1" spans="1:16" ht="30.7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 t="s">
        <v>1</v>
      </c>
    </row>
    <row r="3" spans="1:16" ht="24.75" customHeight="1">
      <c r="A3" s="30" t="s">
        <v>2</v>
      </c>
      <c r="B3" s="40"/>
      <c r="C3" s="42" t="s">
        <v>3</v>
      </c>
      <c r="D3" s="42" t="s">
        <v>4</v>
      </c>
      <c r="E3" s="30" t="s">
        <v>5</v>
      </c>
      <c r="F3" s="51"/>
      <c r="G3" s="51"/>
      <c r="H3" s="51"/>
      <c r="I3" s="50"/>
      <c r="J3" s="46" t="s">
        <v>6</v>
      </c>
      <c r="K3" s="47"/>
      <c r="L3" s="47"/>
      <c r="M3" s="47"/>
      <c r="N3" s="48" t="s">
        <v>7</v>
      </c>
      <c r="O3" s="30" t="s">
        <v>8</v>
      </c>
      <c r="P3" s="50"/>
    </row>
    <row r="4" spans="1:16" ht="24">
      <c r="A4" s="37"/>
      <c r="B4" s="41"/>
      <c r="C4" s="43"/>
      <c r="D4" s="43"/>
      <c r="E4" s="7"/>
      <c r="F4" s="6" t="s">
        <v>9</v>
      </c>
      <c r="G4" s="4" t="s">
        <v>10</v>
      </c>
      <c r="H4" s="6" t="s">
        <v>11</v>
      </c>
      <c r="I4" s="4" t="s">
        <v>12</v>
      </c>
      <c r="J4" s="6" t="s">
        <v>13</v>
      </c>
      <c r="K4" s="8" t="s">
        <v>14</v>
      </c>
      <c r="L4" s="5" t="s">
        <v>15</v>
      </c>
      <c r="M4" s="3" t="s">
        <v>16</v>
      </c>
      <c r="N4" s="49"/>
      <c r="O4" s="9"/>
      <c r="P4" s="6" t="s">
        <v>17</v>
      </c>
    </row>
    <row r="5" spans="1:16" ht="18" customHeight="1">
      <c r="A5" s="30" t="s">
        <v>18</v>
      </c>
      <c r="B5" s="31"/>
      <c r="C5" s="10">
        <f>C13+C15</f>
        <v>21</v>
      </c>
      <c r="D5" s="10">
        <f>D13+D15</f>
        <v>404</v>
      </c>
      <c r="E5" s="10">
        <f>E13+E15</f>
        <v>342</v>
      </c>
      <c r="F5" s="10">
        <f>F13+F15</f>
        <v>47</v>
      </c>
      <c r="G5" s="10">
        <f aca="true" t="shared" si="0" ref="G5:P5">G13+G15</f>
        <v>235</v>
      </c>
      <c r="H5" s="10">
        <f t="shared" si="0"/>
        <v>60</v>
      </c>
      <c r="I5" s="10">
        <f t="shared" si="0"/>
        <v>0</v>
      </c>
      <c r="J5" s="10">
        <f t="shared" si="0"/>
        <v>303</v>
      </c>
      <c r="K5" s="10">
        <f t="shared" si="0"/>
        <v>30</v>
      </c>
      <c r="L5" s="10">
        <f t="shared" si="0"/>
        <v>8</v>
      </c>
      <c r="M5" s="10">
        <f t="shared" si="0"/>
        <v>1</v>
      </c>
      <c r="N5" s="10">
        <f t="shared" si="0"/>
        <v>11</v>
      </c>
      <c r="O5" s="10">
        <f t="shared" si="0"/>
        <v>72</v>
      </c>
      <c r="P5" s="10">
        <f t="shared" si="0"/>
        <v>2</v>
      </c>
    </row>
    <row r="6" spans="1:16" ht="18" customHeight="1">
      <c r="A6" s="32"/>
      <c r="B6" s="33"/>
      <c r="C6" s="11"/>
      <c r="D6" s="11"/>
      <c r="E6" s="12">
        <v>100</v>
      </c>
      <c r="F6" s="13">
        <f>F5/E5*100</f>
        <v>13.742690058479532</v>
      </c>
      <c r="G6" s="13">
        <f>G5/E5*100</f>
        <v>68.71345029239765</v>
      </c>
      <c r="H6" s="13">
        <f>H5/E5*100</f>
        <v>17.543859649122805</v>
      </c>
      <c r="I6" s="13">
        <f>I5/E5*100</f>
        <v>0</v>
      </c>
      <c r="J6" s="13">
        <f>J5/E5*100</f>
        <v>88.59649122807018</v>
      </c>
      <c r="K6" s="13">
        <f>K5/E5*100</f>
        <v>8.771929824561402</v>
      </c>
      <c r="L6" s="13">
        <f>L5/E5*100</f>
        <v>2.3391812865497075</v>
      </c>
      <c r="M6" s="13">
        <f>M5/E5*100</f>
        <v>0.29239766081871343</v>
      </c>
      <c r="N6" s="11"/>
      <c r="O6" s="11"/>
      <c r="P6" s="14"/>
    </row>
    <row r="7" spans="1:16" ht="18" customHeight="1">
      <c r="A7" s="34" t="s">
        <v>19</v>
      </c>
      <c r="B7" s="30" t="s">
        <v>20</v>
      </c>
      <c r="C7" s="10">
        <f>E7+N7+O7-D7</f>
        <v>17</v>
      </c>
      <c r="D7" s="10">
        <v>171</v>
      </c>
      <c r="E7" s="10">
        <f>F7+G7+H7+I7</f>
        <v>120</v>
      </c>
      <c r="F7" s="10">
        <v>18</v>
      </c>
      <c r="G7" s="10">
        <v>78</v>
      </c>
      <c r="H7" s="10">
        <v>24</v>
      </c>
      <c r="I7" s="10">
        <v>0</v>
      </c>
      <c r="J7" s="10">
        <v>85</v>
      </c>
      <c r="K7" s="10">
        <v>28</v>
      </c>
      <c r="L7" s="10">
        <v>7</v>
      </c>
      <c r="M7" s="10">
        <v>0</v>
      </c>
      <c r="N7" s="10">
        <v>8</v>
      </c>
      <c r="O7" s="10">
        <v>60</v>
      </c>
      <c r="P7" s="15">
        <v>1</v>
      </c>
    </row>
    <row r="8" spans="1:16" ht="18" customHeight="1">
      <c r="A8" s="35"/>
      <c r="B8" s="37"/>
      <c r="C8" s="16"/>
      <c r="D8" s="16"/>
      <c r="E8" s="12">
        <v>100</v>
      </c>
      <c r="F8" s="13">
        <f>F7/E7*100</f>
        <v>15</v>
      </c>
      <c r="G8" s="13">
        <f>G7/E7*100</f>
        <v>65</v>
      </c>
      <c r="H8" s="13">
        <f>H7/E7*100</f>
        <v>20</v>
      </c>
      <c r="I8" s="13">
        <f>I7/E7*100</f>
        <v>0</v>
      </c>
      <c r="J8" s="13">
        <f>J7/E7*100</f>
        <v>70.83333333333334</v>
      </c>
      <c r="K8" s="13">
        <f>K7/E7*100</f>
        <v>23.333333333333332</v>
      </c>
      <c r="L8" s="13">
        <f>L7/E7*100</f>
        <v>5.833333333333333</v>
      </c>
      <c r="M8" s="13">
        <f>M7/E7*100</f>
        <v>0</v>
      </c>
      <c r="N8" s="16"/>
      <c r="O8" s="16"/>
      <c r="P8" s="17"/>
    </row>
    <row r="9" spans="1:16" ht="18" customHeight="1">
      <c r="A9" s="35"/>
      <c r="B9" s="30" t="s">
        <v>21</v>
      </c>
      <c r="C9" s="10">
        <f>E9+N9+O9-D9</f>
        <v>2</v>
      </c>
      <c r="D9" s="10">
        <v>6</v>
      </c>
      <c r="E9" s="10">
        <f>F9+G9+H9+I9</f>
        <v>6</v>
      </c>
      <c r="F9" s="10">
        <v>4</v>
      </c>
      <c r="G9" s="10">
        <v>1</v>
      </c>
      <c r="H9" s="10">
        <v>1</v>
      </c>
      <c r="I9" s="10">
        <v>0</v>
      </c>
      <c r="J9" s="10">
        <v>4</v>
      </c>
      <c r="K9" s="10">
        <v>0</v>
      </c>
      <c r="L9" s="10">
        <v>1</v>
      </c>
      <c r="M9" s="10">
        <v>1</v>
      </c>
      <c r="N9" s="10">
        <v>0</v>
      </c>
      <c r="O9" s="10">
        <v>2</v>
      </c>
      <c r="P9" s="15">
        <v>1</v>
      </c>
    </row>
    <row r="10" spans="1:16" ht="18" customHeight="1">
      <c r="A10" s="35"/>
      <c r="B10" s="32"/>
      <c r="C10" s="11"/>
      <c r="D10" s="11"/>
      <c r="E10" s="12">
        <v>100</v>
      </c>
      <c r="F10" s="13">
        <f>F9/E9*100</f>
        <v>66.66666666666666</v>
      </c>
      <c r="G10" s="13">
        <f>G9/E9*100</f>
        <v>16.666666666666664</v>
      </c>
      <c r="H10" s="13">
        <f>H9/E9*100</f>
        <v>16.666666666666664</v>
      </c>
      <c r="I10" s="13">
        <f>I9/E9*100</f>
        <v>0</v>
      </c>
      <c r="J10" s="13">
        <f>J9/E9*100</f>
        <v>66.66666666666666</v>
      </c>
      <c r="K10" s="13">
        <f>K9/E9*100</f>
        <v>0</v>
      </c>
      <c r="L10" s="13">
        <f>L9/E9*100</f>
        <v>16.666666666666664</v>
      </c>
      <c r="M10" s="13">
        <f>M9/E9*100</f>
        <v>16.666666666666664</v>
      </c>
      <c r="N10" s="11"/>
      <c r="O10" s="11"/>
      <c r="P10" s="14"/>
    </row>
    <row r="11" spans="1:16" ht="18" customHeight="1">
      <c r="A11" s="35"/>
      <c r="B11" s="30" t="s">
        <v>22</v>
      </c>
      <c r="C11" s="10">
        <f>E11+N11+O11-D11</f>
        <v>0</v>
      </c>
      <c r="D11" s="10">
        <v>0</v>
      </c>
      <c r="E11" s="16">
        <f>F11+G11+H11+I11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0">
        <v>0</v>
      </c>
      <c r="O11" s="10">
        <v>0</v>
      </c>
      <c r="P11" s="17">
        <v>0</v>
      </c>
    </row>
    <row r="12" spans="1:16" ht="18" customHeight="1">
      <c r="A12" s="35"/>
      <c r="B12" s="32"/>
      <c r="C12" s="16"/>
      <c r="D12" s="16"/>
      <c r="E12" s="18" t="s">
        <v>34</v>
      </c>
      <c r="F12" s="13" t="s">
        <v>34</v>
      </c>
      <c r="G12" s="13" t="s">
        <v>34</v>
      </c>
      <c r="H12" s="13" t="s">
        <v>34</v>
      </c>
      <c r="I12" s="13" t="s">
        <v>34</v>
      </c>
      <c r="J12" s="13" t="s">
        <v>34</v>
      </c>
      <c r="K12" s="13" t="s">
        <v>34</v>
      </c>
      <c r="L12" s="13" t="s">
        <v>34</v>
      </c>
      <c r="M12" s="13" t="s">
        <v>34</v>
      </c>
      <c r="N12" s="16"/>
      <c r="O12" s="16"/>
      <c r="P12" s="17"/>
    </row>
    <row r="13" spans="1:16" ht="18" customHeight="1">
      <c r="A13" s="35"/>
      <c r="B13" s="37" t="s">
        <v>23</v>
      </c>
      <c r="C13" s="10">
        <f aca="true" t="shared" si="1" ref="C13:P13">C7+C9+C11</f>
        <v>19</v>
      </c>
      <c r="D13" s="10">
        <f t="shared" si="1"/>
        <v>177</v>
      </c>
      <c r="E13" s="19">
        <f>E7+E9+E11</f>
        <v>126</v>
      </c>
      <c r="F13" s="19">
        <f>F7+F9+F11</f>
        <v>22</v>
      </c>
      <c r="G13" s="19">
        <f t="shared" si="1"/>
        <v>79</v>
      </c>
      <c r="H13" s="19">
        <f>H7+H9+H11</f>
        <v>25</v>
      </c>
      <c r="I13" s="19">
        <f t="shared" si="1"/>
        <v>0</v>
      </c>
      <c r="J13" s="19">
        <f t="shared" si="1"/>
        <v>89</v>
      </c>
      <c r="K13" s="19">
        <f t="shared" si="1"/>
        <v>28</v>
      </c>
      <c r="L13" s="19">
        <f t="shared" si="1"/>
        <v>8</v>
      </c>
      <c r="M13" s="19">
        <f t="shared" si="1"/>
        <v>1</v>
      </c>
      <c r="N13" s="10">
        <f t="shared" si="1"/>
        <v>8</v>
      </c>
      <c r="O13" s="10">
        <f t="shared" si="1"/>
        <v>62</v>
      </c>
      <c r="P13" s="15">
        <f t="shared" si="1"/>
        <v>2</v>
      </c>
    </row>
    <row r="14" spans="1:16" ht="18" customHeight="1">
      <c r="A14" s="36"/>
      <c r="B14" s="32"/>
      <c r="C14" s="11"/>
      <c r="D14" s="11"/>
      <c r="E14" s="20">
        <v>100</v>
      </c>
      <c r="F14" s="21">
        <f>F13/E13*100</f>
        <v>17.46031746031746</v>
      </c>
      <c r="G14" s="21">
        <f>G13/E13*100</f>
        <v>62.698412698412696</v>
      </c>
      <c r="H14" s="21">
        <f>H13/E13*100</f>
        <v>19.841269841269842</v>
      </c>
      <c r="I14" s="21">
        <f>I13/E13*100</f>
        <v>0</v>
      </c>
      <c r="J14" s="21">
        <f>J13/E13*100</f>
        <v>70.63492063492063</v>
      </c>
      <c r="K14" s="21">
        <f>K13/E13*100</f>
        <v>22.22222222222222</v>
      </c>
      <c r="L14" s="21">
        <f>L13/E13*100</f>
        <v>6.349206349206349</v>
      </c>
      <c r="M14" s="21">
        <f>M13/E13*100</f>
        <v>0.7936507936507936</v>
      </c>
      <c r="N14" s="11"/>
      <c r="O14" s="11"/>
      <c r="P14" s="14"/>
    </row>
    <row r="15" spans="1:16" ht="18.75" customHeight="1">
      <c r="A15" s="26" t="s">
        <v>24</v>
      </c>
      <c r="B15" s="27"/>
      <c r="C15" s="16">
        <f>E15+N15+O15-D15</f>
        <v>2</v>
      </c>
      <c r="D15" s="16">
        <v>227</v>
      </c>
      <c r="E15" s="16">
        <f>F15+G15+H15+I15</f>
        <v>216</v>
      </c>
      <c r="F15" s="16">
        <v>25</v>
      </c>
      <c r="G15" s="16">
        <v>156</v>
      </c>
      <c r="H15" s="16">
        <v>35</v>
      </c>
      <c r="I15" s="16">
        <v>0</v>
      </c>
      <c r="J15" s="16">
        <v>214</v>
      </c>
      <c r="K15" s="16">
        <v>2</v>
      </c>
      <c r="L15" s="16">
        <v>0</v>
      </c>
      <c r="M15" s="16">
        <v>0</v>
      </c>
      <c r="N15" s="16">
        <v>3</v>
      </c>
      <c r="O15" s="16">
        <v>10</v>
      </c>
      <c r="P15" s="17">
        <v>0</v>
      </c>
    </row>
    <row r="16" spans="1:16" ht="18.75" customHeight="1">
      <c r="A16" s="28"/>
      <c r="B16" s="29"/>
      <c r="C16" s="11"/>
      <c r="D16" s="11"/>
      <c r="E16" s="13">
        <v>100</v>
      </c>
      <c r="F16" s="13">
        <f>F15/E15*100</f>
        <v>11.574074074074074</v>
      </c>
      <c r="G16" s="13">
        <f>G15/E15*100</f>
        <v>72.22222222222221</v>
      </c>
      <c r="H16" s="13">
        <f>H15/E15*100</f>
        <v>16.203703703703702</v>
      </c>
      <c r="I16" s="13">
        <f>I15/E15*100</f>
        <v>0</v>
      </c>
      <c r="J16" s="13">
        <f>J15/E15*100</f>
        <v>99.07407407407408</v>
      </c>
      <c r="K16" s="13">
        <f>K15/E15*100</f>
        <v>0.9259259259259258</v>
      </c>
      <c r="L16" s="13">
        <f>L15/E15*100</f>
        <v>0</v>
      </c>
      <c r="M16" s="13">
        <f>M15/E15*100</f>
        <v>0</v>
      </c>
      <c r="N16" s="11"/>
      <c r="O16" s="11"/>
      <c r="P16" s="14"/>
    </row>
    <row r="17" spans="1:16" ht="18" customHeight="1">
      <c r="A17" s="22" t="s">
        <v>25</v>
      </c>
      <c r="B17" s="22" t="s">
        <v>26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18" customHeight="1">
      <c r="A18" s="1"/>
      <c r="B18" s="22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</row>
  </sheetData>
  <sheetProtection/>
  <mergeCells count="15">
    <mergeCell ref="A1:P1"/>
    <mergeCell ref="A3:B4"/>
    <mergeCell ref="C3:C4"/>
    <mergeCell ref="D3:D4"/>
    <mergeCell ref="E3:I3"/>
    <mergeCell ref="J3:M3"/>
    <mergeCell ref="N3:N4"/>
    <mergeCell ref="O3:P3"/>
    <mergeCell ref="A15:B16"/>
    <mergeCell ref="A5:B6"/>
    <mergeCell ref="A7:A14"/>
    <mergeCell ref="B7:B8"/>
    <mergeCell ref="B9:B10"/>
    <mergeCell ref="B11:B12"/>
    <mergeCell ref="B13:B1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&amp;C&amp;"ＭＳ 明朝,標準"-6-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010855</dc:creator>
  <cp:keywords/>
  <dc:description/>
  <cp:lastModifiedBy>大村修一</cp:lastModifiedBy>
  <dcterms:created xsi:type="dcterms:W3CDTF">2009-08-17T00:40:11Z</dcterms:created>
  <dcterms:modified xsi:type="dcterms:W3CDTF">2009-08-25T02:21:23Z</dcterms:modified>
  <cp:category/>
  <cp:version/>
  <cp:contentType/>
  <cp:contentStatus/>
</cp:coreProperties>
</file>