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21年度調査結果・国・概要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<sst xmlns="http://schemas.openxmlformats.org/spreadsheetml/2006/main" count="28" uniqueCount="28">
  <si>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６か月～
１年以内</t>
  </si>
  <si>
    <t>１年超</t>
  </si>
  <si>
    <t>（単位：件）</t>
  </si>
  <si>
    <t>前年度繰入</t>
  </si>
  <si>
    <t>処　　　　理</t>
  </si>
  <si>
    <t>その他</t>
  </si>
  <si>
    <t>３か月以内</t>
  </si>
  <si>
    <t>次年度繰越</t>
  </si>
  <si>
    <t>総　　件　　数</t>
  </si>
  <si>
    <t>区　　分</t>
  </si>
  <si>
    <t>不服申立て</t>
  </si>
  <si>
    <t>処　理　期　間</t>
  </si>
  <si>
    <t>取下げ</t>
  </si>
  <si>
    <t>容 認</t>
  </si>
  <si>
    <t>棄 却</t>
  </si>
  <si>
    <t>却 下</t>
  </si>
  <si>
    <t>３か月～
６か月以内</t>
  </si>
  <si>
    <t>1年以上</t>
  </si>
  <si>
    <t>行政不服審査法に基づくもの</t>
  </si>
  <si>
    <t>異議申立て</t>
  </si>
  <si>
    <t>審査請求</t>
  </si>
  <si>
    <t>再審査請求</t>
  </si>
  <si>
    <t>計</t>
  </si>
  <si>
    <t>行政不服審査法に基づかないもの</t>
  </si>
  <si>
    <t>（注）</t>
  </si>
  <si>
    <t>１　前年度繰入件数及び不服申立件数の合計と処理件数、取下件数及び次年度繰越件数の合計は一致する。</t>
  </si>
  <si>
    <t>２　処理件数欄及び処理期間欄の下段の数値は、処理件数を100とした場合の指数である。</t>
  </si>
  <si>
    <t>不服申立ての概況（平成21年度）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</si>
</sst>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d\-m"/>
    <numFmt numFmtId="178" formatCode="0_ "/>
    <numFmt numFmtId="179" formatCode="#,##0_ "/>
    <numFmt numFmtId="180" formatCode="#,##0_);[Red]\(#,##0\)"/>
    <numFmt numFmtId="181" formatCode="#,##0.0_);[Red]\(#,##0.0\)"/>
    <numFmt numFmtId="182" formatCode="0.0_);[Red]\(0.0\)"/>
    <numFmt numFmtId="183" formatCode="#,##0.0_ "/>
    <numFmt numFmtId="184" formatCode="#,##0.0_);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0" fontId="3" fillId="33" borderId="10" xfId="61" applyNumberFormat="1" applyFont="1" applyFill="1" applyBorder="1" applyAlignment="1">
      <alignment horizontal="right" vertical="center"/>
      <protection/>
    </xf>
    <xf numFmtId="180" fontId="3" fillId="33" borderId="11" xfId="61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80" fontId="3" fillId="0" borderId="11" xfId="61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0" fontId="3" fillId="0" borderId="11" xfId="61" applyNumberFormat="1" applyFont="1" applyFill="1" applyBorder="1" applyAlignment="1">
      <alignment horizontal="right" vertical="center"/>
      <protection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textRotation="255" wrapText="1"/>
    </xf>
    <xf numFmtId="0" fontId="3" fillId="0" borderId="16" xfId="0" applyFont="1" applyFill="1" applyBorder="1" applyAlignment="1">
      <alignment vertical="top" textRotation="255" wrapText="1"/>
    </xf>
    <xf numFmtId="0" fontId="3" fillId="0" borderId="14" xfId="0" applyFont="1" applyFill="1" applyBorder="1" applyAlignment="1">
      <alignment vertical="top" textRotation="255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625" style="0" customWidth="1"/>
  </cols>
  <sheetData>
    <row r="1" spans="1:16" ht="30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 t="s">
        <v>2</v>
      </c>
    </row>
    <row r="3" spans="1:16" ht="24.75" customHeight="1">
      <c r="A3" s="33" t="s">
        <v>9</v>
      </c>
      <c r="B3" s="45"/>
      <c r="C3" s="47" t="s">
        <v>3</v>
      </c>
      <c r="D3" s="47" t="s">
        <v>10</v>
      </c>
      <c r="E3" s="33" t="s">
        <v>4</v>
      </c>
      <c r="F3" s="49"/>
      <c r="G3" s="49"/>
      <c r="H3" s="49"/>
      <c r="I3" s="50"/>
      <c r="J3" s="51" t="s">
        <v>11</v>
      </c>
      <c r="K3" s="52"/>
      <c r="L3" s="52"/>
      <c r="M3" s="52"/>
      <c r="N3" s="40" t="s">
        <v>12</v>
      </c>
      <c r="O3" s="33" t="s">
        <v>7</v>
      </c>
      <c r="P3" s="50"/>
    </row>
    <row r="4" spans="1:16" ht="24">
      <c r="A4" s="42"/>
      <c r="B4" s="46"/>
      <c r="C4" s="48"/>
      <c r="D4" s="48"/>
      <c r="E4" s="9"/>
      <c r="F4" s="8" t="s">
        <v>13</v>
      </c>
      <c r="G4" s="6" t="s">
        <v>14</v>
      </c>
      <c r="H4" s="8" t="s">
        <v>15</v>
      </c>
      <c r="I4" s="6" t="s">
        <v>5</v>
      </c>
      <c r="J4" s="8" t="s">
        <v>6</v>
      </c>
      <c r="K4" s="10" t="s">
        <v>16</v>
      </c>
      <c r="L4" s="7" t="s">
        <v>0</v>
      </c>
      <c r="M4" s="5" t="s">
        <v>1</v>
      </c>
      <c r="N4" s="53"/>
      <c r="O4" s="11"/>
      <c r="P4" s="8" t="s">
        <v>17</v>
      </c>
    </row>
    <row r="5" spans="1:16" ht="18" customHeight="1">
      <c r="A5" s="33" t="s">
        <v>8</v>
      </c>
      <c r="B5" s="34"/>
      <c r="C5" s="12">
        <f>C13+C15</f>
        <v>48820</v>
      </c>
      <c r="D5" s="12">
        <f aca="true" t="shared" si="0" ref="D5:O5">D13+D15</f>
        <v>54712</v>
      </c>
      <c r="E5" s="12">
        <f>E13+E15</f>
        <v>51778</v>
      </c>
      <c r="F5" s="12">
        <f>F13+F15</f>
        <v>22577</v>
      </c>
      <c r="G5" s="12">
        <f t="shared" si="0"/>
        <v>22880</v>
      </c>
      <c r="H5" s="12">
        <f>H13+H15</f>
        <v>6281</v>
      </c>
      <c r="I5" s="12">
        <f>I13+I15</f>
        <v>40</v>
      </c>
      <c r="J5" s="12">
        <f>J13+J15</f>
        <v>19218</v>
      </c>
      <c r="K5" s="12">
        <f t="shared" si="0"/>
        <v>7780</v>
      </c>
      <c r="L5" s="12">
        <f t="shared" si="0"/>
        <v>7778</v>
      </c>
      <c r="M5" s="12">
        <f t="shared" si="0"/>
        <v>17002</v>
      </c>
      <c r="N5" s="12">
        <f>N13+N15</f>
        <v>6227</v>
      </c>
      <c r="O5" s="12">
        <f t="shared" si="0"/>
        <v>45527</v>
      </c>
      <c r="P5" s="13">
        <f>P13+P15</f>
        <v>21721</v>
      </c>
    </row>
    <row r="6" spans="1:16" ht="18" customHeight="1">
      <c r="A6" s="35"/>
      <c r="B6" s="36"/>
      <c r="C6" s="14"/>
      <c r="D6" s="14"/>
      <c r="E6" s="15">
        <v>100</v>
      </c>
      <c r="F6" s="16">
        <f>F5/E5*100</f>
        <v>43.60346092935223</v>
      </c>
      <c r="G6" s="16">
        <f>G5/E5*100</f>
        <v>44.188651550851716</v>
      </c>
      <c r="H6" s="16">
        <f>H5/E5*100</f>
        <v>12.13063463246939</v>
      </c>
      <c r="I6" s="16">
        <f>I5/E5*100</f>
        <v>0.07725288732666383</v>
      </c>
      <c r="J6" s="16">
        <f>J5/E5*100</f>
        <v>37.116149716095634</v>
      </c>
      <c r="K6" s="16">
        <f>K5/E5*100</f>
        <v>15.025686585036116</v>
      </c>
      <c r="L6" s="16">
        <f>L5/E5*100</f>
        <v>15.021823940669782</v>
      </c>
      <c r="M6" s="16">
        <f>M5/E5*100</f>
        <v>32.83633975819846</v>
      </c>
      <c r="N6" s="14"/>
      <c r="O6" s="14"/>
      <c r="P6" s="17"/>
    </row>
    <row r="7" spans="1:16" ht="18" customHeight="1">
      <c r="A7" s="37" t="s">
        <v>18</v>
      </c>
      <c r="B7" s="40" t="s">
        <v>19</v>
      </c>
      <c r="C7" s="12">
        <f>E7+N7+O7-D7</f>
        <v>3115</v>
      </c>
      <c r="D7" s="1">
        <v>8502</v>
      </c>
      <c r="E7" s="19">
        <f>SUM(F7:I7)</f>
        <v>6653</v>
      </c>
      <c r="F7" s="23">
        <v>854</v>
      </c>
      <c r="G7" s="23">
        <v>4556</v>
      </c>
      <c r="H7" s="23">
        <v>1242</v>
      </c>
      <c r="I7" s="23">
        <v>1</v>
      </c>
      <c r="J7" s="23">
        <v>5630</v>
      </c>
      <c r="K7" s="23">
        <v>233</v>
      </c>
      <c r="L7" s="23">
        <v>282</v>
      </c>
      <c r="M7" s="23">
        <v>508</v>
      </c>
      <c r="N7" s="28">
        <v>1124</v>
      </c>
      <c r="O7" s="28">
        <v>3840</v>
      </c>
      <c r="P7" s="23">
        <v>950</v>
      </c>
    </row>
    <row r="8" spans="1:16" ht="18" customHeight="1">
      <c r="A8" s="38"/>
      <c r="B8" s="41"/>
      <c r="C8" s="18"/>
      <c r="D8" s="14"/>
      <c r="E8" s="15">
        <v>100</v>
      </c>
      <c r="F8" s="16">
        <f>F7/E7*100</f>
        <v>12.836314444611455</v>
      </c>
      <c r="G8" s="16">
        <f>G7/E7*100</f>
        <v>68.48038478881708</v>
      </c>
      <c r="H8" s="16">
        <f>H7/E7*100</f>
        <v>18.66826995340448</v>
      </c>
      <c r="I8" s="16">
        <f>I7/E7*100</f>
        <v>0.015030813166992335</v>
      </c>
      <c r="J8" s="16">
        <f>J7/E7*100</f>
        <v>84.62347813016684</v>
      </c>
      <c r="K8" s="16">
        <f>K7/E7*100</f>
        <v>3.502179467909214</v>
      </c>
      <c r="L8" s="16">
        <f>L7/E7*100</f>
        <v>4.238689313091839</v>
      </c>
      <c r="M8" s="16">
        <f>M7/E7*100</f>
        <v>7.635653088832106</v>
      </c>
      <c r="N8" s="24"/>
      <c r="O8" s="24"/>
      <c r="P8" s="25"/>
    </row>
    <row r="9" spans="1:16" ht="18" customHeight="1">
      <c r="A9" s="38"/>
      <c r="B9" s="40" t="s">
        <v>20</v>
      </c>
      <c r="C9" s="12">
        <f>E9+N9+O9-D9</f>
        <v>6634</v>
      </c>
      <c r="D9" s="1">
        <v>12869</v>
      </c>
      <c r="E9" s="19">
        <f>SUM(F9:I9)</f>
        <v>9827</v>
      </c>
      <c r="F9" s="23">
        <v>1237</v>
      </c>
      <c r="G9" s="23">
        <v>7713</v>
      </c>
      <c r="H9" s="23">
        <v>861</v>
      </c>
      <c r="I9" s="23">
        <v>16</v>
      </c>
      <c r="J9" s="23">
        <v>3140</v>
      </c>
      <c r="K9" s="23">
        <v>2088</v>
      </c>
      <c r="L9" s="23">
        <v>3409</v>
      </c>
      <c r="M9" s="23">
        <v>1190</v>
      </c>
      <c r="N9" s="28">
        <v>977</v>
      </c>
      <c r="O9" s="28">
        <v>8699</v>
      </c>
      <c r="P9" s="23">
        <v>1374</v>
      </c>
    </row>
    <row r="10" spans="1:16" ht="18" customHeight="1">
      <c r="A10" s="38"/>
      <c r="B10" s="41"/>
      <c r="C10" s="14"/>
      <c r="D10" s="14"/>
      <c r="E10" s="15">
        <v>100</v>
      </c>
      <c r="F10" s="16">
        <f>F9/E9*100</f>
        <v>12.587768393202401</v>
      </c>
      <c r="G10" s="16">
        <f>G9/E9*100</f>
        <v>78.48783962552153</v>
      </c>
      <c r="H10" s="16">
        <f>H9/E9*100</f>
        <v>8.76157525185713</v>
      </c>
      <c r="I10" s="16">
        <f>I9/E9*100</f>
        <v>0.1628167294189478</v>
      </c>
      <c r="J10" s="16">
        <f>J9/E9*100</f>
        <v>31.952783148468505</v>
      </c>
      <c r="K10" s="16">
        <f>K9/E9*100</f>
        <v>21.247583189172687</v>
      </c>
      <c r="L10" s="16">
        <f>L9/E9*100</f>
        <v>34.69013941182457</v>
      </c>
      <c r="M10" s="16">
        <f>M9/E9*100</f>
        <v>12.109494250534242</v>
      </c>
      <c r="N10" s="24"/>
      <c r="O10" s="24"/>
      <c r="P10" s="25"/>
    </row>
    <row r="11" spans="1:16" ht="18" customHeight="1">
      <c r="A11" s="38"/>
      <c r="B11" s="40" t="s">
        <v>21</v>
      </c>
      <c r="C11" s="12">
        <f>E11+N11+O11-D11</f>
        <v>1838</v>
      </c>
      <c r="D11" s="1">
        <v>2085</v>
      </c>
      <c r="E11" s="19">
        <f>SUM(F11:I11)</f>
        <v>1822</v>
      </c>
      <c r="F11" s="23">
        <v>95</v>
      </c>
      <c r="G11" s="23">
        <v>1508</v>
      </c>
      <c r="H11" s="23">
        <v>211</v>
      </c>
      <c r="I11" s="23">
        <v>8</v>
      </c>
      <c r="J11" s="23">
        <v>145</v>
      </c>
      <c r="K11" s="23">
        <v>562</v>
      </c>
      <c r="L11" s="23">
        <v>708</v>
      </c>
      <c r="M11" s="23">
        <v>407</v>
      </c>
      <c r="N11" s="2">
        <v>244</v>
      </c>
      <c r="O11" s="2">
        <v>1857</v>
      </c>
      <c r="P11" s="23">
        <v>713</v>
      </c>
    </row>
    <row r="12" spans="1:16" ht="18" customHeight="1">
      <c r="A12" s="38"/>
      <c r="B12" s="41"/>
      <c r="C12" s="18"/>
      <c r="D12" s="14"/>
      <c r="E12" s="15">
        <v>100</v>
      </c>
      <c r="F12" s="16">
        <f>F11/E11*100</f>
        <v>5.214050493962678</v>
      </c>
      <c r="G12" s="16">
        <f>G11/E11*100</f>
        <v>82.7661909989023</v>
      </c>
      <c r="H12" s="16">
        <f>H11/E11*100</f>
        <v>11.580680570801318</v>
      </c>
      <c r="I12" s="16">
        <f>I11/E11*100</f>
        <v>0.43907793633369924</v>
      </c>
      <c r="J12" s="16">
        <f>J11/E11*100</f>
        <v>7.958287596048298</v>
      </c>
      <c r="K12" s="16">
        <f>K11/E11*100</f>
        <v>30.845225027442368</v>
      </c>
      <c r="L12" s="16">
        <f>L11/E11*100</f>
        <v>38.85839736553238</v>
      </c>
      <c r="M12" s="16">
        <f>M11/E11*100</f>
        <v>22.33809001097695</v>
      </c>
      <c r="N12" s="24"/>
      <c r="O12" s="24"/>
      <c r="P12" s="25"/>
    </row>
    <row r="13" spans="1:16" ht="18" customHeight="1">
      <c r="A13" s="38"/>
      <c r="B13" s="42" t="s">
        <v>22</v>
      </c>
      <c r="C13" s="12">
        <f aca="true" t="shared" si="1" ref="C13:O13">C7+C9+C11</f>
        <v>11587</v>
      </c>
      <c r="D13" s="12">
        <f>D7+D9+D11</f>
        <v>23456</v>
      </c>
      <c r="E13" s="19">
        <f>E7+E9+E11</f>
        <v>18302</v>
      </c>
      <c r="F13" s="19">
        <f>F7+F9+F11</f>
        <v>2186</v>
      </c>
      <c r="G13" s="19">
        <f t="shared" si="1"/>
        <v>13777</v>
      </c>
      <c r="H13" s="19">
        <f>H7+H9+H11</f>
        <v>2314</v>
      </c>
      <c r="I13" s="19">
        <f t="shared" si="1"/>
        <v>25</v>
      </c>
      <c r="J13" s="19">
        <f t="shared" si="1"/>
        <v>8915</v>
      </c>
      <c r="K13" s="19">
        <f t="shared" si="1"/>
        <v>2883</v>
      </c>
      <c r="L13" s="19">
        <f t="shared" si="1"/>
        <v>4399</v>
      </c>
      <c r="M13" s="19">
        <f t="shared" si="1"/>
        <v>2105</v>
      </c>
      <c r="N13" s="19">
        <f t="shared" si="1"/>
        <v>2345</v>
      </c>
      <c r="O13" s="19">
        <f t="shared" si="1"/>
        <v>14396</v>
      </c>
      <c r="P13" s="26">
        <f>P7+P9+P11</f>
        <v>3037</v>
      </c>
    </row>
    <row r="14" spans="1:16" ht="18" customHeight="1">
      <c r="A14" s="39"/>
      <c r="B14" s="35"/>
      <c r="C14" s="14"/>
      <c r="D14" s="14"/>
      <c r="E14" s="27">
        <v>100</v>
      </c>
      <c r="F14" s="16">
        <f>F13/E13*100</f>
        <v>11.944049830619605</v>
      </c>
      <c r="G14" s="16">
        <f>G13/E13*100</f>
        <v>75.27592612829199</v>
      </c>
      <c r="H14" s="16">
        <f>H13/E13*100</f>
        <v>12.64342694787455</v>
      </c>
      <c r="I14" s="16">
        <f>I13/E13*100</f>
        <v>0.1365970932138564</v>
      </c>
      <c r="J14" s="16">
        <f>J13/E13*100</f>
        <v>48.710523440061195</v>
      </c>
      <c r="K14" s="16">
        <f>K13/E13*100</f>
        <v>15.752376789421922</v>
      </c>
      <c r="L14" s="16">
        <f>L13/E13*100</f>
        <v>24.035624521910172</v>
      </c>
      <c r="M14" s="16">
        <f>M13/E13*100</f>
        <v>11.50147524860671</v>
      </c>
      <c r="N14" s="24"/>
      <c r="O14" s="24"/>
      <c r="P14" s="25"/>
    </row>
    <row r="15" spans="1:16" ht="18.75" customHeight="1">
      <c r="A15" s="29" t="s">
        <v>23</v>
      </c>
      <c r="B15" s="30"/>
      <c r="C15" s="18">
        <f>E15+N15+O15-D15</f>
        <v>37233</v>
      </c>
      <c r="D15" s="1">
        <v>31256</v>
      </c>
      <c r="E15" s="19">
        <f>SUM(F15:I15)</f>
        <v>33476</v>
      </c>
      <c r="F15" s="23">
        <v>20391</v>
      </c>
      <c r="G15" s="23">
        <v>9103</v>
      </c>
      <c r="H15" s="23">
        <v>3967</v>
      </c>
      <c r="I15" s="23">
        <v>15</v>
      </c>
      <c r="J15" s="23">
        <v>10303</v>
      </c>
      <c r="K15" s="23">
        <v>4897</v>
      </c>
      <c r="L15" s="23">
        <v>3379</v>
      </c>
      <c r="M15" s="23">
        <v>14897</v>
      </c>
      <c r="N15" s="2">
        <v>3882</v>
      </c>
      <c r="O15" s="2">
        <v>31131</v>
      </c>
      <c r="P15" s="23">
        <v>18684</v>
      </c>
    </row>
    <row r="16" spans="1:16" ht="18.75" customHeight="1">
      <c r="A16" s="31"/>
      <c r="B16" s="32"/>
      <c r="C16" s="14"/>
      <c r="D16" s="14"/>
      <c r="E16" s="16">
        <v>100</v>
      </c>
      <c r="F16" s="16">
        <f>F15/E15*100</f>
        <v>60.912295375791615</v>
      </c>
      <c r="G16" s="16">
        <f>G15/E15*100</f>
        <v>27.192615605209703</v>
      </c>
      <c r="H16" s="16">
        <f>H15/E15*100</f>
        <v>11.850280798183773</v>
      </c>
      <c r="I16" s="16">
        <f>I15/E15*100</f>
        <v>0.044808220814912175</v>
      </c>
      <c r="J16" s="16">
        <f>J15/E15*100</f>
        <v>30.777273270402677</v>
      </c>
      <c r="K16" s="16">
        <f>K15/E15*100</f>
        <v>14.628390488708328</v>
      </c>
      <c r="L16" s="16">
        <f>L15/E15*100</f>
        <v>10.093798542239215</v>
      </c>
      <c r="M16" s="16">
        <f>M15/E15*100</f>
        <v>44.50053769864978</v>
      </c>
      <c r="N16" s="24"/>
      <c r="O16" s="24"/>
      <c r="P16" s="25"/>
    </row>
    <row r="17" spans="1:16" ht="18" customHeight="1">
      <c r="A17" s="20" t="s">
        <v>24</v>
      </c>
      <c r="B17" s="20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8" customHeight="1">
      <c r="A18" s="3"/>
      <c r="B18" s="20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長官官房企画課</dc:creator>
  <cp:keywords/>
  <dc:description/>
  <cp:lastModifiedBy>大村修一</cp:lastModifiedBy>
  <cp:lastPrinted>2010-08-02T06:47:12Z</cp:lastPrinted>
  <dcterms:created xsi:type="dcterms:W3CDTF">2003-05-07T06:27:09Z</dcterms:created>
  <dcterms:modified xsi:type="dcterms:W3CDTF">2010-09-14T08:08:30Z</dcterms:modified>
  <cp:category/>
  <cp:version/>
  <cp:contentType/>
  <cp:contentStatus/>
</cp:coreProperties>
</file>