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提出用" sheetId="1" r:id="rId1"/>
  </sheets>
  <definedNames>
    <definedName name="_xlnm.Print_Area" localSheetId="0">'提出用'!$A$1:$K$129</definedName>
  </definedNames>
  <calcPr fullCalcOnLoad="1"/>
</workbook>
</file>

<file path=xl/sharedStrings.xml><?xml version="1.0" encoding="utf-8"?>
<sst xmlns="http://schemas.openxmlformats.org/spreadsheetml/2006/main" count="312" uniqueCount="157">
  <si>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</si>
  <si>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</si>
  <si>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</si>
  <si>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</si>
  <si>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</si>
  <si>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</si>
  <si>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</si>
  <si>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</si>
  <si>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</si>
  <si>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</si>
  <si>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</si>
  <si>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</si>
  <si>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</si>
  <si>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</si>
  <si>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</si>
  <si>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</si>
  <si>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</si>
  <si>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</si>
  <si>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</si>
  <si>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</si>
  <si>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</si>
  <si>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</si>
  <si>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</si>
  <si>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</si>
  <si>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</si>
  <si>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</si>
  <si>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連結実質赤字比率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</si>
  <si>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</si>
  <si>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</si>
  <si>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</si>
  <si>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</si>
  <si>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</si>
  <si>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</si>
  <si>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</si>
  <si>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</si>
  <si>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</si>
  <si>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</si>
  <si>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</si>
  <si>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</si>
  <si>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</si>
  <si>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</si>
  <si>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</si>
  <si>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</si>
  <si>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</si>
  <si>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</si>
  <si>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</si>
  <si>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</si>
  <si>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</si>
  <si>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</si>
  <si>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</si>
  <si>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</si>
  <si>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</si>
  <si>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</si>
  <si>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</si>
  <si>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</si>
  <si>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</si>
  <si>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</si>
  <si>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</si>
  <si>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</si>
  <si>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</si>
  <si>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</si>
  <si>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</si>
  <si>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</si>
  <si>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</si>
  <si>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</si>
  <si>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北九州市</t>
  </si>
  <si>
    <t>土地区画整理特別会計</t>
  </si>
  <si>
    <t>土地区画整理事業清算特別会計</t>
  </si>
  <si>
    <t>公債償還特別会計</t>
  </si>
  <si>
    <t>住宅新築資金等貸付特別会計</t>
  </si>
  <si>
    <t>土地取得特別会計</t>
  </si>
  <si>
    <t>母子寡婦福祉資金特別会計</t>
  </si>
  <si>
    <t>臨海部産業用地貸付特別会計</t>
  </si>
  <si>
    <t>国民健康保険特別会計</t>
  </si>
  <si>
    <t>競輪、競艇特別会計</t>
  </si>
  <si>
    <t>老人保健医療特別会計</t>
  </si>
  <si>
    <t>駐車場特別会計</t>
  </si>
  <si>
    <t>介護保険特別会計</t>
  </si>
  <si>
    <t>上水道事業会計</t>
  </si>
  <si>
    <t>工業用水道事業会計</t>
  </si>
  <si>
    <t>交通事業会計</t>
  </si>
  <si>
    <t>病院事業会計</t>
  </si>
  <si>
    <t>下水道事業会計</t>
  </si>
  <si>
    <t>食肉センター特別会計</t>
  </si>
  <si>
    <t>中央卸売市場特別会計</t>
  </si>
  <si>
    <t>渡船特別会計</t>
  </si>
  <si>
    <t>国民宿舎特別会計</t>
  </si>
  <si>
    <t>廃棄物発電特別会計</t>
  </si>
  <si>
    <t>漁業集落排水特別会計</t>
  </si>
  <si>
    <t>港湾整備特別会計</t>
  </si>
  <si>
    <t>産業用地整備特別会計</t>
  </si>
  <si>
    <t>空港関連用地整備特別会計</t>
  </si>
  <si>
    <t>学術研究都市土地区画整理特別会計</t>
  </si>
  <si>
    <t>後期高齢者医療広域連合</t>
  </si>
  <si>
    <t>福岡県自治振興組合</t>
  </si>
  <si>
    <t>福岡県市町村災害共済基金組合</t>
  </si>
  <si>
    <t>※単位：千円</t>
  </si>
  <si>
    <t>法適用</t>
  </si>
  <si>
    <t>　　　　　２．「資金不足比率」の早期健全化基準に相当する「経営健全化基準」は、公営競技を除き、一律 △20％である（公営競技は0％）。</t>
  </si>
  <si>
    <t>北九州市土地開発公社</t>
  </si>
  <si>
    <t>北九州市道路公社</t>
  </si>
  <si>
    <t>北九州市住宅供給公社</t>
  </si>
  <si>
    <t>福岡北九州高速道路公社</t>
  </si>
  <si>
    <t>北九州市立大学</t>
  </si>
  <si>
    <t>（財）北九州産業学術推進機構</t>
  </si>
  <si>
    <t>（財）北九州国際交流協会</t>
  </si>
  <si>
    <t>（財）北九州市都市整備公社</t>
  </si>
  <si>
    <t>（財）北九州市学校給食協会</t>
  </si>
  <si>
    <t>（財）北九州市芸術文化振興財団</t>
  </si>
  <si>
    <t>（財）アジア女性交流・研究フォーラム</t>
  </si>
  <si>
    <t>（財）国際東アジア研究センター</t>
  </si>
  <si>
    <t>（財）西日本産業貿易コンベンション協会</t>
  </si>
  <si>
    <t>（財）九州ヒューマンメディア創造センター</t>
  </si>
  <si>
    <t>（財）北九州勤労青少年福祉公社</t>
  </si>
  <si>
    <t>（財）北九州国際技術協力協会</t>
  </si>
  <si>
    <t>（財）北九州市環境整備協会</t>
  </si>
  <si>
    <t>北九州高速鉄道（株）</t>
  </si>
  <si>
    <t>帆柱ケーブル（株）</t>
  </si>
  <si>
    <t>北九州埠頭（株）</t>
  </si>
  <si>
    <t>ひびき灘開発（株）</t>
  </si>
  <si>
    <t>北九州貨物鉄道施設保有（株）</t>
  </si>
  <si>
    <t>北九州エアターミナル（株）</t>
  </si>
  <si>
    <t>（株）北九州輸入促進センター</t>
  </si>
  <si>
    <t>（株）北九州テクノセンター</t>
  </si>
  <si>
    <t>（財）福岡県暴力追放運動推進センター</t>
  </si>
  <si>
    <t>（社）ふくおか園芸農業振興協会</t>
  </si>
  <si>
    <t>（財）福岡県高齢者・障害者雇用支援協会</t>
  </si>
  <si>
    <t>（財）福岡県中小企業振興センター</t>
  </si>
  <si>
    <t>（財）福岡県豊前海漁業振興基金</t>
  </si>
  <si>
    <t>（財）福岡県消費者協会</t>
  </si>
  <si>
    <t>北九州紫川開発（株）</t>
  </si>
  <si>
    <t>-</t>
  </si>
  <si>
    <t>-</t>
  </si>
  <si>
    <t>-</t>
  </si>
  <si>
    <t>-</t>
  </si>
  <si>
    <t>上水道事業会計</t>
  </si>
  <si>
    <t>工業用水道事業会計</t>
  </si>
  <si>
    <t>交通事業会計</t>
  </si>
  <si>
    <t>病院事業会計</t>
  </si>
  <si>
    <t>下水道事業会計</t>
  </si>
  <si>
    <t>食肉センター特別会計</t>
  </si>
  <si>
    <t>中央卸売市場特別会計</t>
  </si>
  <si>
    <t>渡船特別会計</t>
  </si>
  <si>
    <t>国民宿舎特別会計</t>
  </si>
  <si>
    <t>廃棄物発電特別会計</t>
  </si>
  <si>
    <t>漁業集落排水特別会計</t>
  </si>
  <si>
    <t>港湾整備特別会計</t>
  </si>
  <si>
    <t>産業用地整備特別会計</t>
  </si>
  <si>
    <t>空港関連用地整備特別会計</t>
  </si>
  <si>
    <t>学術研究都市土地区画整理特別会計</t>
  </si>
  <si>
    <t>簡易水道特別会計</t>
  </si>
  <si>
    <t>(※)実質赤字比率</t>
  </si>
  <si>
    <t>(※)直方市・北九州市岡森用水組合</t>
  </si>
  <si>
    <t>(※)簡易水道特別会計</t>
  </si>
  <si>
    <t>(※)実質公債費比率</t>
  </si>
  <si>
    <t>※ 18年度の実質赤字比率は、「実質収支比率」を表示している。</t>
  </si>
  <si>
    <t>※ 18年度の実質公債費比率は、地方公共団体財政健全化法施行前の算定方法による数値である。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</si>
</sst>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hair"/>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color indexed="63"/>
      </left>
      <right style="hair"/>
      <top style="hair"/>
      <bottom style="hair"/>
    </border>
    <border>
      <left>
        <color indexed="63"/>
      </left>
      <right style="hair"/>
      <top style="hair"/>
      <bottom style="thin"/>
    </border>
    <border diagonalUp="1">
      <left style="thin"/>
      <right style="hair"/>
      <top style="hair"/>
      <bottom>
        <color indexed="63"/>
      </bottom>
      <diagonal style="hair"/>
    </border>
    <border diagonalUp="1">
      <left style="hair"/>
      <right style="thin"/>
      <top style="hair"/>
      <bottom>
        <color indexed="63"/>
      </bottom>
      <diagonal style="hair"/>
    </border>
    <border>
      <left>
        <color indexed="63"/>
      </left>
      <right>
        <color indexed="63"/>
      </right>
      <top style="thin"/>
      <bottom>
        <color indexed="63"/>
      </bottom>
    </border>
    <border>
      <left>
        <color indexed="63"/>
      </left>
      <right style="thin"/>
      <top>
        <color indexed="63"/>
      </top>
      <bottom>
        <color indexed="63"/>
      </bottom>
    </border>
    <border>
      <left style="thin"/>
      <right style="hair"/>
      <top style="hair"/>
      <bottom>
        <color indexed="63"/>
      </bottom>
    </border>
    <border>
      <left>
        <color indexed="63"/>
      </left>
      <right style="hair"/>
      <top>
        <color indexed="63"/>
      </top>
      <bottom style="hair"/>
    </border>
    <border>
      <left style="thin"/>
      <right style="hair"/>
      <top style="thin"/>
      <bottom style="thin"/>
    </border>
    <border>
      <left style="thin"/>
      <right>
        <color indexed="63"/>
      </right>
      <top>
        <color indexed="63"/>
      </top>
      <bottom>
        <color indexed="63"/>
      </bottom>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hair"/>
      <bottom style="hair"/>
    </border>
    <border>
      <left>
        <color indexed="63"/>
      </left>
      <right style="thin"/>
      <top style="hair"/>
      <bottom style="hair"/>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61">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176" fontId="2" fillId="33" borderId="33" xfId="0" applyNumberFormat="1" applyFont="1" applyFill="1" applyBorder="1" applyAlignment="1">
      <alignment vertical="center" shrinkToFit="1"/>
    </xf>
    <xf numFmtId="176" fontId="2" fillId="33" borderId="34" xfId="0" applyNumberFormat="1" applyFont="1" applyFill="1" applyBorder="1" applyAlignment="1">
      <alignment vertical="center" shrinkToFit="1"/>
    </xf>
    <xf numFmtId="176" fontId="2" fillId="33" borderId="35" xfId="0" applyNumberFormat="1" applyFont="1" applyFill="1" applyBorder="1" applyAlignment="1">
      <alignment vertical="center" shrinkToFit="1"/>
    </xf>
    <xf numFmtId="176" fontId="2" fillId="33" borderId="36" xfId="0" applyNumberFormat="1" applyFont="1" applyFill="1" applyBorder="1" applyAlignment="1">
      <alignment vertical="center" shrinkToFit="1"/>
    </xf>
    <xf numFmtId="176" fontId="2" fillId="33" borderId="37" xfId="0" applyNumberFormat="1" applyFont="1" applyFill="1" applyBorder="1" applyAlignment="1">
      <alignment vertical="center" shrinkToFit="1"/>
    </xf>
    <xf numFmtId="0" fontId="2" fillId="33" borderId="38" xfId="0"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1" fillId="34" borderId="40" xfId="0" applyFont="1" applyFill="1" applyBorder="1" applyAlignment="1">
      <alignment horizontal="center" vertical="center" wrapText="1"/>
    </xf>
    <xf numFmtId="0" fontId="1" fillId="34" borderId="41" xfId="0" applyFont="1" applyFill="1" applyBorder="1" applyAlignment="1">
      <alignment horizontal="center" vertical="center" wrapText="1"/>
    </xf>
    <xf numFmtId="0" fontId="2" fillId="33" borderId="42" xfId="0" applyFont="1" applyFill="1" applyBorder="1" applyAlignment="1">
      <alignment horizontal="center" vertical="center"/>
    </xf>
    <xf numFmtId="176" fontId="2" fillId="33" borderId="33" xfId="0" applyNumberFormat="1" applyFont="1" applyFill="1" applyBorder="1" applyAlignment="1">
      <alignment horizontal="center" vertical="center" shrinkToFit="1"/>
    </xf>
    <xf numFmtId="176" fontId="2" fillId="33" borderId="34" xfId="0" applyNumberFormat="1" applyFont="1" applyFill="1" applyBorder="1" applyAlignment="1">
      <alignment horizontal="center" vertical="center" shrinkToFit="1"/>
    </xf>
    <xf numFmtId="176" fontId="2" fillId="33" borderId="37" xfId="0" applyNumberFormat="1" applyFont="1" applyFill="1" applyBorder="1" applyAlignment="1">
      <alignment horizontal="center" vertical="center" shrinkToFit="1"/>
    </xf>
    <xf numFmtId="0" fontId="2" fillId="33" borderId="42"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40"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2" fillId="34" borderId="43" xfId="0" applyFont="1" applyFill="1" applyBorder="1" applyAlignment="1">
      <alignment horizontal="center" vertical="center" wrapText="1"/>
    </xf>
    <xf numFmtId="0" fontId="2" fillId="33" borderId="38" xfId="0" applyFont="1" applyFill="1" applyBorder="1" applyAlignment="1">
      <alignment horizontal="distributed" vertical="center" indent="1"/>
    </xf>
    <xf numFmtId="0" fontId="2" fillId="33" borderId="39" xfId="0" applyFont="1" applyFill="1" applyBorder="1" applyAlignment="1">
      <alignment horizontal="distributed" vertical="center" indent="1"/>
    </xf>
    <xf numFmtId="0" fontId="2" fillId="33" borderId="44" xfId="0" applyFont="1" applyFill="1" applyBorder="1" applyAlignment="1">
      <alignment horizontal="center" vertical="center"/>
    </xf>
    <xf numFmtId="0" fontId="2" fillId="33" borderId="42"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5" xfId="0" applyFont="1" applyFill="1" applyBorder="1" applyAlignment="1">
      <alignment horizontal="center" vertical="center" wrapTex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0" fontId="2" fillId="33" borderId="44" xfId="0" applyFont="1" applyFill="1" applyBorder="1" applyAlignment="1">
      <alignment horizontal="distributed" vertical="center" indent="1"/>
    </xf>
    <xf numFmtId="176" fontId="2" fillId="33" borderId="0" xfId="0" applyNumberFormat="1" applyFont="1" applyFill="1" applyAlignment="1">
      <alignment vertical="center"/>
    </xf>
    <xf numFmtId="176" fontId="2" fillId="33" borderId="28" xfId="0" applyNumberFormat="1" applyFont="1" applyFill="1" applyBorder="1" applyAlignment="1">
      <alignment horizontal="center" vertical="center" shrinkToFit="1"/>
    </xf>
    <xf numFmtId="176" fontId="2" fillId="33" borderId="46" xfId="0" applyNumberFormat="1" applyFont="1" applyFill="1" applyBorder="1" applyAlignment="1">
      <alignment horizontal="center" vertical="center" shrinkToFit="1"/>
    </xf>
    <xf numFmtId="176" fontId="2" fillId="33" borderId="29" xfId="0" applyNumberFormat="1" applyFont="1" applyFill="1" applyBorder="1" applyAlignment="1">
      <alignment horizontal="center" vertical="center"/>
    </xf>
    <xf numFmtId="176" fontId="2" fillId="33" borderId="46" xfId="0" applyNumberFormat="1" applyFont="1" applyFill="1" applyBorder="1" applyAlignment="1">
      <alignment vertical="center"/>
    </xf>
    <xf numFmtId="176" fontId="2" fillId="33" borderId="29" xfId="0" applyNumberFormat="1" applyFont="1" applyFill="1" applyBorder="1" applyAlignment="1">
      <alignment vertical="center"/>
    </xf>
    <xf numFmtId="176" fontId="2" fillId="33" borderId="47" xfId="0" applyNumberFormat="1" applyFont="1" applyFill="1" applyBorder="1" applyAlignment="1">
      <alignment vertical="center"/>
    </xf>
    <xf numFmtId="176" fontId="2" fillId="33" borderId="36" xfId="0" applyNumberFormat="1" applyFont="1" applyFill="1" applyBorder="1" applyAlignment="1">
      <alignment vertical="center"/>
    </xf>
    <xf numFmtId="176" fontId="2" fillId="33" borderId="26" xfId="0" applyNumberFormat="1" applyFont="1" applyFill="1" applyBorder="1" applyAlignment="1">
      <alignment horizontal="center" vertical="center" shrinkToFit="1"/>
    </xf>
    <xf numFmtId="176" fontId="2" fillId="33" borderId="27" xfId="0" applyNumberFormat="1" applyFont="1" applyFill="1" applyBorder="1" applyAlignment="1">
      <alignment horizontal="center" vertical="center" shrinkToFit="1"/>
    </xf>
    <xf numFmtId="176" fontId="2" fillId="33" borderId="29" xfId="0" applyNumberFormat="1" applyFont="1" applyFill="1" applyBorder="1" applyAlignment="1">
      <alignment horizontal="center" vertical="center" shrinkToFit="1"/>
    </xf>
    <xf numFmtId="176" fontId="2" fillId="33" borderId="48" xfId="0" applyNumberFormat="1" applyFont="1" applyFill="1" applyBorder="1" applyAlignment="1">
      <alignment vertical="center" shrinkToFit="1"/>
    </xf>
    <xf numFmtId="176" fontId="2" fillId="33" borderId="49" xfId="0" applyNumberFormat="1" applyFont="1" applyFill="1" applyBorder="1" applyAlignment="1">
      <alignment vertical="center" shrinkToFit="1"/>
    </xf>
    <xf numFmtId="0" fontId="2" fillId="33" borderId="50" xfId="0" applyFont="1" applyFill="1" applyBorder="1" applyAlignment="1">
      <alignment horizontal="center" vertical="center" shrinkToFit="1"/>
    </xf>
    <xf numFmtId="182" fontId="2" fillId="33" borderId="18"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81" fontId="2" fillId="33" borderId="21" xfId="0" applyNumberFormat="1" applyFont="1" applyFill="1" applyBorder="1" applyAlignment="1">
      <alignment horizontal="center" vertical="center" shrinkToFit="1"/>
    </xf>
    <xf numFmtId="182" fontId="2" fillId="33" borderId="51" xfId="0" applyNumberFormat="1" applyFont="1" applyFill="1" applyBorder="1" applyAlignment="1">
      <alignment horizontal="center" vertical="center" shrinkToFit="1"/>
    </xf>
    <xf numFmtId="181" fontId="2" fillId="33" borderId="52" xfId="0" applyNumberFormat="1" applyFont="1" applyFill="1" applyBorder="1" applyAlignment="1">
      <alignment horizontal="center" vertical="center" shrinkToFit="1"/>
    </xf>
    <xf numFmtId="181" fontId="2" fillId="33" borderId="30" xfId="0" applyNumberFormat="1" applyFont="1" applyFill="1" applyBorder="1" applyAlignment="1">
      <alignment horizontal="center" vertical="center" shrinkToFit="1"/>
    </xf>
    <xf numFmtId="182" fontId="2" fillId="33" borderId="0" xfId="0" applyNumberFormat="1" applyFont="1" applyFill="1" applyAlignment="1">
      <alignment vertical="center"/>
    </xf>
    <xf numFmtId="176" fontId="2" fillId="33" borderId="53" xfId="0" applyNumberFormat="1" applyFont="1" applyFill="1" applyBorder="1" applyAlignment="1">
      <alignment horizontal="center" vertical="center" shrinkToFit="1"/>
    </xf>
    <xf numFmtId="176" fontId="2" fillId="33" borderId="54" xfId="0" applyNumberFormat="1" applyFont="1" applyFill="1" applyBorder="1" applyAlignment="1">
      <alignment horizontal="center" vertical="center" shrinkToFit="1"/>
    </xf>
    <xf numFmtId="0" fontId="2" fillId="33" borderId="55" xfId="0" applyFont="1" applyFill="1" applyBorder="1" applyAlignment="1">
      <alignment horizontal="distributed" vertical="center" indent="1"/>
    </xf>
    <xf numFmtId="181" fontId="2" fillId="33" borderId="55" xfId="0" applyNumberFormat="1" applyFont="1" applyFill="1" applyBorder="1" applyAlignment="1">
      <alignment horizontal="center" vertical="center" shrinkToFit="1"/>
    </xf>
    <xf numFmtId="176" fontId="2" fillId="33" borderId="55" xfId="0" applyNumberFormat="1" applyFont="1" applyFill="1" applyBorder="1" applyAlignment="1">
      <alignment vertical="center"/>
    </xf>
    <xf numFmtId="0" fontId="2" fillId="33" borderId="0" xfId="0" applyFont="1" applyFill="1" applyBorder="1" applyAlignment="1">
      <alignment horizontal="distributed" vertical="center" indent="1"/>
    </xf>
    <xf numFmtId="181" fontId="2" fillId="33" borderId="0" xfId="0" applyNumberFormat="1" applyFont="1" applyFill="1" applyBorder="1" applyAlignment="1">
      <alignment horizontal="center" vertical="center" shrinkToFit="1"/>
    </xf>
    <xf numFmtId="176" fontId="2" fillId="33" borderId="0" xfId="0" applyNumberFormat="1" applyFont="1" applyFill="1" applyBorder="1" applyAlignment="1">
      <alignment vertical="center"/>
    </xf>
    <xf numFmtId="176" fontId="2" fillId="33" borderId="56" xfId="0" applyNumberFormat="1" applyFont="1" applyFill="1" applyBorder="1" applyAlignment="1">
      <alignment vertical="center"/>
    </xf>
    <xf numFmtId="181" fontId="2" fillId="33" borderId="24" xfId="0" applyNumberFormat="1" applyFont="1" applyFill="1" applyBorder="1" applyAlignment="1">
      <alignment horizontal="center" vertical="center" shrinkToFit="1"/>
    </xf>
    <xf numFmtId="181" fontId="2" fillId="33" borderId="48" xfId="0" applyNumberFormat="1" applyFont="1" applyFill="1" applyBorder="1" applyAlignment="1">
      <alignment horizontal="center" vertical="center" shrinkToFit="1"/>
    </xf>
    <xf numFmtId="0" fontId="2" fillId="0" borderId="38" xfId="0" applyFont="1" applyFill="1" applyBorder="1" applyAlignment="1">
      <alignment horizontal="distributed" vertical="center" indent="1"/>
    </xf>
    <xf numFmtId="0" fontId="2" fillId="0" borderId="39" xfId="0" applyFont="1" applyFill="1" applyBorder="1" applyAlignment="1">
      <alignment horizontal="distributed" vertical="center" inden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33" xfId="0" applyNumberFormat="1" applyFont="1" applyFill="1" applyBorder="1" applyAlignment="1">
      <alignment horizontal="center" vertical="center" shrinkToFit="1"/>
    </xf>
    <xf numFmtId="176" fontId="2" fillId="0" borderId="34" xfId="0" applyNumberFormat="1" applyFont="1" applyFill="1" applyBorder="1" applyAlignment="1">
      <alignment horizontal="center" vertical="center" shrinkToFit="1"/>
    </xf>
    <xf numFmtId="176" fontId="2" fillId="0" borderId="31"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33" borderId="21" xfId="0" applyNumberFormat="1" applyFont="1" applyFill="1" applyBorder="1" applyAlignment="1">
      <alignment horizontal="right" vertical="center" shrinkToFit="1"/>
    </xf>
    <xf numFmtId="176" fontId="2" fillId="33" borderId="24" xfId="0" applyNumberFormat="1" applyFont="1" applyFill="1" applyBorder="1" applyAlignment="1">
      <alignment horizontal="right" vertical="center" shrinkToFit="1"/>
    </xf>
    <xf numFmtId="182" fontId="2" fillId="0" borderId="58" xfId="0" applyNumberFormat="1" applyFont="1" applyFill="1" applyBorder="1" applyAlignment="1">
      <alignment horizontal="center" vertical="center" shrinkToFit="1"/>
    </xf>
    <xf numFmtId="176" fontId="2" fillId="0" borderId="28" xfId="0" applyNumberFormat="1" applyFont="1" applyFill="1" applyBorder="1" applyAlignment="1">
      <alignment horizontal="center" vertical="center" shrinkToFit="1"/>
    </xf>
    <xf numFmtId="181" fontId="2" fillId="0" borderId="51" xfId="0" applyNumberFormat="1" applyFont="1" applyFill="1" applyBorder="1" applyAlignment="1">
      <alignment horizontal="center" vertical="center" shrinkToFit="1"/>
    </xf>
    <xf numFmtId="0" fontId="2" fillId="0" borderId="42" xfId="0" applyFont="1" applyFill="1" applyBorder="1" applyAlignment="1">
      <alignment horizontal="center" vertical="center"/>
    </xf>
    <xf numFmtId="176" fontId="2" fillId="0" borderId="59"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176" fontId="2" fillId="0" borderId="34" xfId="48" applyNumberFormat="1" applyFont="1" applyFill="1" applyBorder="1" applyAlignment="1">
      <alignment vertical="center" shrinkToFit="1"/>
    </xf>
    <xf numFmtId="0" fontId="2" fillId="0" borderId="37" xfId="0" applyFont="1" applyFill="1" applyBorder="1" applyAlignment="1">
      <alignment vertical="center" shrinkToFit="1"/>
    </xf>
    <xf numFmtId="0" fontId="2" fillId="0" borderId="0" xfId="0" applyFont="1" applyFill="1" applyAlignment="1">
      <alignment vertical="center"/>
    </xf>
    <xf numFmtId="0" fontId="2" fillId="0" borderId="39" xfId="0"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33" borderId="35" xfId="0" applyNumberFormat="1" applyFont="1" applyFill="1" applyBorder="1" applyAlignment="1">
      <alignment horizontal="center" vertical="center" shrinkToFit="1"/>
    </xf>
    <xf numFmtId="176" fontId="2" fillId="33" borderId="36" xfId="0" applyNumberFormat="1" applyFont="1" applyFill="1" applyBorder="1" applyAlignment="1">
      <alignment horizontal="center" vertical="center" shrinkToFit="1"/>
    </xf>
    <xf numFmtId="0" fontId="2" fillId="0" borderId="60" xfId="0" applyFont="1" applyFill="1" applyBorder="1" applyAlignment="1">
      <alignment vertical="center"/>
    </xf>
    <xf numFmtId="0" fontId="2" fillId="0" borderId="0" xfId="0" applyFont="1" applyFill="1" applyBorder="1" applyAlignment="1">
      <alignment vertical="center"/>
    </xf>
    <xf numFmtId="176" fontId="2" fillId="0" borderId="21" xfId="48" applyNumberFormat="1" applyFont="1" applyFill="1" applyBorder="1" applyAlignment="1">
      <alignment horizontal="right" vertical="center" shrinkToFit="1"/>
    </xf>
    <xf numFmtId="176" fontId="2" fillId="33" borderId="21" xfId="48" applyNumberFormat="1" applyFont="1" applyFill="1" applyBorder="1" applyAlignment="1">
      <alignment horizontal="right" vertical="center" shrinkToFit="1"/>
    </xf>
    <xf numFmtId="176" fontId="2" fillId="33" borderId="48" xfId="0" applyNumberFormat="1" applyFont="1" applyFill="1" applyBorder="1" applyAlignment="1">
      <alignment horizontal="right"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wrapText="1"/>
    </xf>
    <xf numFmtId="0" fontId="2" fillId="34" borderId="68" xfId="0" applyFont="1" applyFill="1" applyBorder="1" applyAlignment="1">
      <alignment horizontal="center" vertical="center"/>
    </xf>
    <xf numFmtId="0" fontId="2" fillId="34" borderId="63" xfId="0" applyFont="1" applyFill="1" applyBorder="1" applyAlignment="1">
      <alignment horizontal="center" vertical="center" shrinkToFit="1"/>
    </xf>
    <xf numFmtId="0" fontId="2" fillId="34" borderId="64"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1" fillId="34" borderId="67" xfId="0" applyFont="1" applyFill="1" applyBorder="1" applyAlignment="1">
      <alignment horizontal="center" vertical="center" wrapText="1"/>
    </xf>
    <xf numFmtId="0" fontId="1" fillId="34" borderId="68"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1" fillId="34" borderId="68" xfId="0" applyFont="1" applyFill="1" applyBorder="1" applyAlignment="1">
      <alignment horizontal="center" vertical="center" wrapText="1"/>
    </xf>
    <xf numFmtId="0" fontId="2" fillId="34" borderId="68" xfId="0" applyFont="1" applyFill="1" applyBorder="1" applyAlignment="1">
      <alignment horizontal="center" vertical="center" wrapText="1"/>
    </xf>
    <xf numFmtId="0" fontId="2" fillId="34" borderId="67"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73" xfId="0" applyFont="1" applyFill="1" applyBorder="1" applyAlignment="1">
      <alignment horizontal="center" vertical="center" wrapText="1"/>
    </xf>
    <xf numFmtId="0" fontId="2" fillId="34" borderId="74" xfId="0" applyFont="1" applyFill="1" applyBorder="1" applyAlignment="1">
      <alignment horizontal="center" vertical="center"/>
    </xf>
    <xf numFmtId="0" fontId="2" fillId="0" borderId="75" xfId="0" applyFont="1" applyFill="1" applyBorder="1" applyAlignment="1">
      <alignment horizontal="center" vertical="center" shrinkToFit="1"/>
    </xf>
    <xf numFmtId="0" fontId="2" fillId="0" borderId="76" xfId="0" applyFont="1" applyFill="1" applyBorder="1" applyAlignment="1">
      <alignment horizontal="center" vertical="center" shrinkToFit="1"/>
    </xf>
    <xf numFmtId="0" fontId="2" fillId="0" borderId="77" xfId="0" applyFont="1" applyFill="1" applyBorder="1" applyAlignment="1">
      <alignment horizontal="center" vertical="center" shrinkToFit="1"/>
    </xf>
    <xf numFmtId="0" fontId="2" fillId="0" borderId="7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1:K131"/>
  <sheetViews>
    <sheetView tabSelected="1" view="pageBreakPreview" zoomScale="120" zoomScaleSheetLayoutView="120" zoomScalePageLayoutView="0" workbookViewId="0" topLeftCell="A1">
      <selection activeCell="A1" sqref="A1"/>
    </sheetView>
  </sheetViews>
  <sheetFormatPr defaultColWidth="9.00390625" defaultRowHeight="13.5" customHeight="1"/>
  <cols>
    <col min="1" max="1" width="19.125" style="1" customWidth="1"/>
    <col min="2" max="11" width="8.625" style="1" customWidth="1"/>
    <col min="12" max="16384" width="9.00390625" style="1" customWidth="1"/>
  </cols>
  <sheetData>
    <row r="1" spans="1:11" ht="21" customHeight="1">
      <c r="A1" s="5" t="s">
        <v>33</v>
      </c>
      <c r="B1" s="4"/>
      <c r="C1" s="4"/>
      <c r="D1" s="4"/>
      <c r="E1" s="4"/>
      <c r="F1" s="4"/>
      <c r="G1" s="4"/>
      <c r="H1" s="4"/>
      <c r="I1" s="4"/>
      <c r="J1" s="4"/>
      <c r="K1" s="4"/>
    </row>
    <row r="2" spans="1:11" ht="13.5" customHeight="1">
      <c r="A2" s="5"/>
      <c r="B2" s="4"/>
      <c r="C2" s="4"/>
      <c r="D2" s="4"/>
      <c r="E2" s="4"/>
      <c r="F2" s="4"/>
      <c r="G2" s="4"/>
      <c r="H2" s="4"/>
      <c r="I2" s="4"/>
      <c r="J2" s="4"/>
      <c r="K2" s="4"/>
    </row>
    <row r="3" ht="13.5" customHeight="1">
      <c r="J3" s="3" t="s">
        <v>12</v>
      </c>
    </row>
    <row r="4" spans="1:10" ht="21" customHeight="1" thickBot="1">
      <c r="A4" s="7" t="s">
        <v>65</v>
      </c>
      <c r="B4" s="9"/>
      <c r="G4" s="42" t="s">
        <v>54</v>
      </c>
      <c r="H4" s="43" t="s">
        <v>55</v>
      </c>
      <c r="I4" s="8" t="s">
        <v>56</v>
      </c>
      <c r="J4" s="10" t="s">
        <v>57</v>
      </c>
    </row>
    <row r="5" spans="7:10" ht="13.5" customHeight="1" thickTop="1">
      <c r="G5" s="11">
        <v>182224</v>
      </c>
      <c r="H5" s="12">
        <f>55503+1</f>
        <v>55504</v>
      </c>
      <c r="I5" s="13">
        <v>9966</v>
      </c>
      <c r="J5" s="14">
        <f>SUM(G5:I5)</f>
        <v>247694</v>
      </c>
    </row>
    <row r="6" ht="14.25">
      <c r="A6" s="6" t="s">
        <v>2</v>
      </c>
    </row>
    <row r="7" spans="8:9" ht="10.5">
      <c r="H7" s="3" t="s">
        <v>12</v>
      </c>
      <c r="I7" s="3"/>
    </row>
    <row r="8" spans="1:8" ht="13.5" customHeight="1">
      <c r="A8" s="137" t="s">
        <v>0</v>
      </c>
      <c r="B8" s="154" t="s">
        <v>3</v>
      </c>
      <c r="C8" s="153" t="s">
        <v>4</v>
      </c>
      <c r="D8" s="153" t="s">
        <v>5</v>
      </c>
      <c r="E8" s="153" t="s">
        <v>6</v>
      </c>
      <c r="F8" s="141" t="s">
        <v>59</v>
      </c>
      <c r="G8" s="153" t="s">
        <v>7</v>
      </c>
      <c r="H8" s="149" t="s">
        <v>8</v>
      </c>
    </row>
    <row r="9" spans="1:8" ht="13.5" customHeight="1" thickBot="1">
      <c r="A9" s="138"/>
      <c r="B9" s="140"/>
      <c r="C9" s="142"/>
      <c r="D9" s="142"/>
      <c r="E9" s="142"/>
      <c r="F9" s="152"/>
      <c r="G9" s="142"/>
      <c r="H9" s="150"/>
    </row>
    <row r="10" spans="1:8" ht="13.5" customHeight="1" thickTop="1">
      <c r="A10" s="40" t="s">
        <v>9</v>
      </c>
      <c r="B10" s="15">
        <f>495095</f>
        <v>495095</v>
      </c>
      <c r="C10" s="16">
        <v>491297</v>
      </c>
      <c r="D10" s="16">
        <f>B10-C10</f>
        <v>3798</v>
      </c>
      <c r="E10" s="16">
        <v>1086</v>
      </c>
      <c r="F10" s="103">
        <v>13376</v>
      </c>
      <c r="G10" s="16">
        <v>925348</v>
      </c>
      <c r="H10" s="17"/>
    </row>
    <row r="11" spans="1:8" ht="13.5" customHeight="1">
      <c r="A11" s="41" t="s">
        <v>66</v>
      </c>
      <c r="B11" s="18">
        <f>1985-1</f>
        <v>1984</v>
      </c>
      <c r="C11" s="19">
        <v>998</v>
      </c>
      <c r="D11" s="19">
        <f aca="true" t="shared" si="0" ref="D11:D17">B11-C11</f>
        <v>986</v>
      </c>
      <c r="E11" s="19">
        <v>960</v>
      </c>
      <c r="F11" s="104">
        <v>4</v>
      </c>
      <c r="G11" s="19">
        <v>6020</v>
      </c>
      <c r="H11" s="20"/>
    </row>
    <row r="12" spans="1:8" ht="13.5" customHeight="1">
      <c r="A12" s="41" t="s">
        <v>67</v>
      </c>
      <c r="B12" s="18">
        <v>51</v>
      </c>
      <c r="C12" s="19">
        <f>6+1</f>
        <v>7</v>
      </c>
      <c r="D12" s="19">
        <f t="shared" si="0"/>
        <v>44</v>
      </c>
      <c r="E12" s="19">
        <f>44</f>
        <v>44</v>
      </c>
      <c r="F12" s="132" t="s">
        <v>132</v>
      </c>
      <c r="G12" s="133" t="s">
        <v>131</v>
      </c>
      <c r="H12" s="20"/>
    </row>
    <row r="13" spans="1:8" ht="13.5" customHeight="1">
      <c r="A13" s="41" t="s">
        <v>68</v>
      </c>
      <c r="B13" s="18">
        <v>206130</v>
      </c>
      <c r="C13" s="19">
        <v>206130</v>
      </c>
      <c r="D13" s="19">
        <f t="shared" si="0"/>
        <v>0</v>
      </c>
      <c r="E13" s="19">
        <v>0</v>
      </c>
      <c r="F13" s="104">
        <v>134593</v>
      </c>
      <c r="G13" s="133" t="s">
        <v>131</v>
      </c>
      <c r="H13" s="20"/>
    </row>
    <row r="14" spans="1:8" ht="13.5" customHeight="1">
      <c r="A14" s="41" t="s">
        <v>69</v>
      </c>
      <c r="B14" s="18">
        <v>508</v>
      </c>
      <c r="C14" s="19">
        <v>185</v>
      </c>
      <c r="D14" s="19">
        <f t="shared" si="0"/>
        <v>323</v>
      </c>
      <c r="E14" s="19">
        <v>323</v>
      </c>
      <c r="F14" s="132" t="s">
        <v>131</v>
      </c>
      <c r="G14" s="19">
        <v>601</v>
      </c>
      <c r="H14" s="20"/>
    </row>
    <row r="15" spans="1:8" ht="13.5" customHeight="1">
      <c r="A15" s="41" t="s">
        <v>70</v>
      </c>
      <c r="B15" s="18">
        <v>31</v>
      </c>
      <c r="C15" s="19">
        <v>31</v>
      </c>
      <c r="D15" s="19">
        <f t="shared" si="0"/>
        <v>0</v>
      </c>
      <c r="E15" s="19">
        <v>0</v>
      </c>
      <c r="F15" s="104">
        <v>9</v>
      </c>
      <c r="G15" s="19">
        <v>1526</v>
      </c>
      <c r="H15" s="20"/>
    </row>
    <row r="16" spans="1:8" ht="13.5" customHeight="1">
      <c r="A16" s="41" t="s">
        <v>71</v>
      </c>
      <c r="B16" s="18">
        <v>950</v>
      </c>
      <c r="C16" s="19">
        <v>381</v>
      </c>
      <c r="D16" s="19">
        <f t="shared" si="0"/>
        <v>569</v>
      </c>
      <c r="E16" s="19">
        <v>438</v>
      </c>
      <c r="F16" s="104">
        <v>13</v>
      </c>
      <c r="G16" s="19">
        <v>3244</v>
      </c>
      <c r="H16" s="20"/>
    </row>
    <row r="17" spans="1:8" ht="13.5" customHeight="1">
      <c r="A17" s="41" t="s">
        <v>72</v>
      </c>
      <c r="B17" s="18">
        <v>1849</v>
      </c>
      <c r="C17" s="19">
        <v>1849</v>
      </c>
      <c r="D17" s="19">
        <f t="shared" si="0"/>
        <v>0</v>
      </c>
      <c r="E17" s="19">
        <v>0</v>
      </c>
      <c r="F17" s="132" t="s">
        <v>131</v>
      </c>
      <c r="G17" s="133" t="s">
        <v>131</v>
      </c>
      <c r="H17" s="20"/>
    </row>
    <row r="18" spans="1:11" s="122" customFormat="1" ht="13.5" customHeight="1">
      <c r="A18" s="117" t="s">
        <v>1</v>
      </c>
      <c r="B18" s="118">
        <v>632809</v>
      </c>
      <c r="C18" s="119">
        <v>627088</v>
      </c>
      <c r="D18" s="119">
        <f>B18-C18</f>
        <v>5721</v>
      </c>
      <c r="E18" s="119">
        <v>2852</v>
      </c>
      <c r="F18" s="120"/>
      <c r="G18" s="119">
        <f>SUM(G10:G17)</f>
        <v>936739</v>
      </c>
      <c r="H18" s="121"/>
      <c r="I18" s="130"/>
      <c r="J18" s="131"/>
      <c r="K18" s="131"/>
    </row>
    <row r="19" ht="9.75" customHeight="1"/>
    <row r="20" ht="14.25">
      <c r="A20" s="6" t="s">
        <v>10</v>
      </c>
    </row>
    <row r="21" spans="9:11" ht="10.5">
      <c r="I21" s="3" t="s">
        <v>12</v>
      </c>
      <c r="K21" s="3"/>
    </row>
    <row r="22" spans="1:9" ht="13.5" customHeight="1">
      <c r="A22" s="137" t="s">
        <v>0</v>
      </c>
      <c r="B22" s="139" t="s">
        <v>45</v>
      </c>
      <c r="C22" s="141" t="s">
        <v>46</v>
      </c>
      <c r="D22" s="141" t="s">
        <v>47</v>
      </c>
      <c r="E22" s="147" t="s">
        <v>48</v>
      </c>
      <c r="F22" s="141" t="s">
        <v>59</v>
      </c>
      <c r="G22" s="141" t="s">
        <v>11</v>
      </c>
      <c r="H22" s="147" t="s">
        <v>43</v>
      </c>
      <c r="I22" s="149" t="s">
        <v>8</v>
      </c>
    </row>
    <row r="23" spans="1:9" ht="13.5" customHeight="1" thickBot="1">
      <c r="A23" s="138"/>
      <c r="B23" s="140"/>
      <c r="C23" s="142"/>
      <c r="D23" s="142"/>
      <c r="E23" s="148"/>
      <c r="F23" s="152"/>
      <c r="G23" s="152"/>
      <c r="H23" s="151"/>
      <c r="I23" s="150"/>
    </row>
    <row r="24" spans="1:9" s="122" customFormat="1" ht="13.5" customHeight="1" thickTop="1">
      <c r="A24" s="123" t="s">
        <v>78</v>
      </c>
      <c r="B24" s="101">
        <v>19016</v>
      </c>
      <c r="C24" s="102">
        <v>17905</v>
      </c>
      <c r="D24" s="107">
        <f aca="true" t="shared" si="1" ref="D24:D39">B24-C24</f>
        <v>1111</v>
      </c>
      <c r="E24" s="102">
        <v>5794</v>
      </c>
      <c r="F24" s="102">
        <v>1372</v>
      </c>
      <c r="G24" s="102">
        <v>65906</v>
      </c>
      <c r="H24" s="102">
        <v>1516</v>
      </c>
      <c r="I24" s="124" t="s">
        <v>97</v>
      </c>
    </row>
    <row r="25" spans="1:9" s="122" customFormat="1" ht="13.5" customHeight="1">
      <c r="A25" s="123" t="s">
        <v>79</v>
      </c>
      <c r="B25" s="101">
        <v>2237</v>
      </c>
      <c r="C25" s="102">
        <v>1559</v>
      </c>
      <c r="D25" s="107">
        <f t="shared" si="1"/>
        <v>678</v>
      </c>
      <c r="E25" s="102">
        <v>1235</v>
      </c>
      <c r="F25" s="102">
        <v>109</v>
      </c>
      <c r="G25" s="102">
        <v>3956</v>
      </c>
      <c r="H25" s="102">
        <v>542</v>
      </c>
      <c r="I25" s="124" t="s">
        <v>97</v>
      </c>
    </row>
    <row r="26" spans="1:9" s="122" customFormat="1" ht="13.5" customHeight="1">
      <c r="A26" s="123" t="s">
        <v>80</v>
      </c>
      <c r="B26" s="101">
        <v>2237</v>
      </c>
      <c r="C26" s="102">
        <v>2250</v>
      </c>
      <c r="D26" s="107">
        <f t="shared" si="1"/>
        <v>-13</v>
      </c>
      <c r="E26" s="102">
        <v>1386</v>
      </c>
      <c r="F26" s="102">
        <v>172</v>
      </c>
      <c r="G26" s="102">
        <v>210</v>
      </c>
      <c r="H26" s="107" t="s">
        <v>134</v>
      </c>
      <c r="I26" s="124" t="s">
        <v>97</v>
      </c>
    </row>
    <row r="27" spans="1:9" s="122" customFormat="1" ht="13.5" customHeight="1">
      <c r="A27" s="123" t="s">
        <v>81</v>
      </c>
      <c r="B27" s="101">
        <v>22846</v>
      </c>
      <c r="C27" s="102">
        <v>25005</v>
      </c>
      <c r="D27" s="107">
        <f t="shared" si="1"/>
        <v>-2159</v>
      </c>
      <c r="E27" s="102">
        <v>1487</v>
      </c>
      <c r="F27" s="102">
        <v>4043</v>
      </c>
      <c r="G27" s="102">
        <v>25487</v>
      </c>
      <c r="H27" s="102">
        <v>17102</v>
      </c>
      <c r="I27" s="124" t="s">
        <v>97</v>
      </c>
    </row>
    <row r="28" spans="1:9" s="122" customFormat="1" ht="13.5" customHeight="1">
      <c r="A28" s="123" t="s">
        <v>82</v>
      </c>
      <c r="B28" s="101">
        <v>24924</v>
      </c>
      <c r="C28" s="102">
        <v>24990</v>
      </c>
      <c r="D28" s="107">
        <f t="shared" si="1"/>
        <v>-66</v>
      </c>
      <c r="E28" s="102">
        <v>4450</v>
      </c>
      <c r="F28" s="102">
        <v>8882</v>
      </c>
      <c r="G28" s="102">
        <v>206200</v>
      </c>
      <c r="H28" s="102">
        <v>84954</v>
      </c>
      <c r="I28" s="124" t="s">
        <v>97</v>
      </c>
    </row>
    <row r="29" spans="1:9" s="122" customFormat="1" ht="13.5" customHeight="1">
      <c r="A29" s="123" t="s">
        <v>83</v>
      </c>
      <c r="B29" s="101">
        <v>638</v>
      </c>
      <c r="C29" s="102">
        <v>551</v>
      </c>
      <c r="D29" s="102">
        <f t="shared" si="1"/>
        <v>87</v>
      </c>
      <c r="E29" s="102">
        <f>D29</f>
        <v>87</v>
      </c>
      <c r="F29" s="102">
        <v>362</v>
      </c>
      <c r="G29" s="102">
        <v>452</v>
      </c>
      <c r="H29" s="102">
        <v>452</v>
      </c>
      <c r="I29" s="124"/>
    </row>
    <row r="30" spans="1:9" s="122" customFormat="1" ht="13.5" customHeight="1">
      <c r="A30" s="123" t="s">
        <v>153</v>
      </c>
      <c r="B30" s="101">
        <v>28452</v>
      </c>
      <c r="C30" s="102">
        <v>10</v>
      </c>
      <c r="D30" s="102">
        <f t="shared" si="1"/>
        <v>28442</v>
      </c>
      <c r="E30" s="102">
        <f aca="true" t="shared" si="2" ref="E30:E44">D30</f>
        <v>28442</v>
      </c>
      <c r="F30" s="107" t="s">
        <v>134</v>
      </c>
      <c r="G30" s="107" t="s">
        <v>134</v>
      </c>
      <c r="H30" s="107" t="s">
        <v>134</v>
      </c>
      <c r="I30" s="124" t="s">
        <v>96</v>
      </c>
    </row>
    <row r="31" spans="1:9" s="122" customFormat="1" ht="13.5" customHeight="1">
      <c r="A31" s="123" t="s">
        <v>84</v>
      </c>
      <c r="B31" s="101">
        <f>1027-1</f>
        <v>1026</v>
      </c>
      <c r="C31" s="102">
        <f>930-1</f>
        <v>929</v>
      </c>
      <c r="D31" s="102">
        <f t="shared" si="1"/>
        <v>97</v>
      </c>
      <c r="E31" s="102">
        <f t="shared" si="2"/>
        <v>97</v>
      </c>
      <c r="F31" s="102">
        <v>273</v>
      </c>
      <c r="G31" s="102">
        <v>851</v>
      </c>
      <c r="H31" s="102">
        <v>515</v>
      </c>
      <c r="I31" s="124"/>
    </row>
    <row r="32" spans="1:9" s="122" customFormat="1" ht="13.5" customHeight="1">
      <c r="A32" s="123" t="s">
        <v>85</v>
      </c>
      <c r="B32" s="101">
        <v>399</v>
      </c>
      <c r="C32" s="102">
        <v>355</v>
      </c>
      <c r="D32" s="102">
        <f t="shared" si="1"/>
        <v>44</v>
      </c>
      <c r="E32" s="102">
        <f t="shared" si="2"/>
        <v>44</v>
      </c>
      <c r="F32" s="102">
        <v>239</v>
      </c>
      <c r="G32" s="102">
        <v>151</v>
      </c>
      <c r="H32" s="102">
        <v>151</v>
      </c>
      <c r="I32" s="124"/>
    </row>
    <row r="33" spans="1:9" s="122" customFormat="1" ht="13.5" customHeight="1">
      <c r="A33" s="123" t="s">
        <v>86</v>
      </c>
      <c r="B33" s="101">
        <v>48</v>
      </c>
      <c r="C33" s="102">
        <v>9</v>
      </c>
      <c r="D33" s="102">
        <f t="shared" si="1"/>
        <v>39</v>
      </c>
      <c r="E33" s="102">
        <f t="shared" si="2"/>
        <v>39</v>
      </c>
      <c r="F33" s="107" t="s">
        <v>134</v>
      </c>
      <c r="G33" s="107" t="s">
        <v>134</v>
      </c>
      <c r="H33" s="107" t="s">
        <v>134</v>
      </c>
      <c r="I33" s="124"/>
    </row>
    <row r="34" spans="1:9" s="122" customFormat="1" ht="13.5" customHeight="1">
      <c r="A34" s="123" t="s">
        <v>87</v>
      </c>
      <c r="B34" s="101">
        <v>2190</v>
      </c>
      <c r="C34" s="102">
        <v>1478</v>
      </c>
      <c r="D34" s="102">
        <f t="shared" si="1"/>
        <v>712</v>
      </c>
      <c r="E34" s="102">
        <f t="shared" si="2"/>
        <v>712</v>
      </c>
      <c r="F34" s="107" t="s">
        <v>134</v>
      </c>
      <c r="G34" s="102">
        <v>2174</v>
      </c>
      <c r="H34" s="107" t="s">
        <v>134</v>
      </c>
      <c r="I34" s="124"/>
    </row>
    <row r="35" spans="1:9" s="122" customFormat="1" ht="13.5" customHeight="1">
      <c r="A35" s="123" t="s">
        <v>88</v>
      </c>
      <c r="B35" s="101">
        <v>43</v>
      </c>
      <c r="C35" s="102">
        <v>27</v>
      </c>
      <c r="D35" s="102">
        <f t="shared" si="1"/>
        <v>16</v>
      </c>
      <c r="E35" s="102">
        <f t="shared" si="2"/>
        <v>16</v>
      </c>
      <c r="F35" s="102">
        <v>5</v>
      </c>
      <c r="G35" s="102">
        <v>188</v>
      </c>
      <c r="H35" s="102">
        <v>78</v>
      </c>
      <c r="I35" s="124"/>
    </row>
    <row r="36" spans="1:9" s="122" customFormat="1" ht="13.5" customHeight="1">
      <c r="A36" s="123" t="s">
        <v>89</v>
      </c>
      <c r="B36" s="101">
        <v>26530</v>
      </c>
      <c r="C36" s="102">
        <v>21509</v>
      </c>
      <c r="D36" s="102">
        <f t="shared" si="1"/>
        <v>5021</v>
      </c>
      <c r="E36" s="102">
        <f t="shared" si="2"/>
        <v>5021</v>
      </c>
      <c r="F36" s="107" t="s">
        <v>134</v>
      </c>
      <c r="G36" s="102">
        <v>95036</v>
      </c>
      <c r="H36" s="107">
        <v>13356</v>
      </c>
      <c r="I36" s="124"/>
    </row>
    <row r="37" spans="1:9" s="122" customFormat="1" ht="13.5" customHeight="1">
      <c r="A37" s="123" t="s">
        <v>90</v>
      </c>
      <c r="B37" s="101">
        <v>9895</v>
      </c>
      <c r="C37" s="102">
        <v>4389</v>
      </c>
      <c r="D37" s="102">
        <f t="shared" si="1"/>
        <v>5506</v>
      </c>
      <c r="E37" s="102">
        <f t="shared" si="2"/>
        <v>5506</v>
      </c>
      <c r="F37" s="107" t="s">
        <v>134</v>
      </c>
      <c r="G37" s="102">
        <v>6432</v>
      </c>
      <c r="H37" s="107" t="s">
        <v>134</v>
      </c>
      <c r="I37" s="124"/>
    </row>
    <row r="38" spans="1:9" s="122" customFormat="1" ht="13.5" customHeight="1">
      <c r="A38" s="123" t="s">
        <v>91</v>
      </c>
      <c r="B38" s="101">
        <v>514</v>
      </c>
      <c r="C38" s="102">
        <v>337</v>
      </c>
      <c r="D38" s="102">
        <f t="shared" si="1"/>
        <v>177</v>
      </c>
      <c r="E38" s="102">
        <f t="shared" si="2"/>
        <v>177</v>
      </c>
      <c r="F38" s="107" t="s">
        <v>134</v>
      </c>
      <c r="G38" s="102">
        <v>307</v>
      </c>
      <c r="H38" s="107" t="s">
        <v>134</v>
      </c>
      <c r="I38" s="124"/>
    </row>
    <row r="39" spans="1:9" s="122" customFormat="1" ht="13.5" customHeight="1">
      <c r="A39" s="123" t="s">
        <v>92</v>
      </c>
      <c r="B39" s="101">
        <v>1903</v>
      </c>
      <c r="C39" s="102">
        <v>1704</v>
      </c>
      <c r="D39" s="102">
        <f t="shared" si="1"/>
        <v>199</v>
      </c>
      <c r="E39" s="102">
        <v>185</v>
      </c>
      <c r="F39" s="102">
        <v>211</v>
      </c>
      <c r="G39" s="102">
        <v>8944</v>
      </c>
      <c r="H39" s="107" t="s">
        <v>134</v>
      </c>
      <c r="I39" s="124"/>
    </row>
    <row r="40" spans="1:9" s="122" customFormat="1" ht="13.5" customHeight="1">
      <c r="A40" s="123" t="s">
        <v>73</v>
      </c>
      <c r="B40" s="101">
        <v>125400</v>
      </c>
      <c r="C40" s="102">
        <v>121864</v>
      </c>
      <c r="D40" s="102">
        <f>B40-C40</f>
        <v>3536</v>
      </c>
      <c r="E40" s="102">
        <f t="shared" si="2"/>
        <v>3536</v>
      </c>
      <c r="F40" s="102">
        <v>14650</v>
      </c>
      <c r="G40" s="107" t="s">
        <v>134</v>
      </c>
      <c r="H40" s="107" t="s">
        <v>134</v>
      </c>
      <c r="I40" s="124"/>
    </row>
    <row r="41" spans="1:9" s="122" customFormat="1" ht="13.5" customHeight="1">
      <c r="A41" s="123" t="s">
        <v>74</v>
      </c>
      <c r="B41" s="101">
        <v>95105</v>
      </c>
      <c r="C41" s="102">
        <v>91691</v>
      </c>
      <c r="D41" s="102">
        <f>B41-C41</f>
        <v>3414</v>
      </c>
      <c r="E41" s="102">
        <f t="shared" si="2"/>
        <v>3414</v>
      </c>
      <c r="F41" s="107" t="s">
        <v>134</v>
      </c>
      <c r="G41" s="102">
        <v>29885</v>
      </c>
      <c r="H41" s="107" t="s">
        <v>134</v>
      </c>
      <c r="I41" s="124"/>
    </row>
    <row r="42" spans="1:9" s="122" customFormat="1" ht="13.5" customHeight="1">
      <c r="A42" s="123" t="s">
        <v>75</v>
      </c>
      <c r="B42" s="101">
        <v>115475</v>
      </c>
      <c r="C42" s="102">
        <v>115252</v>
      </c>
      <c r="D42" s="102">
        <f>B42-C42</f>
        <v>223</v>
      </c>
      <c r="E42" s="102">
        <f t="shared" si="2"/>
        <v>223</v>
      </c>
      <c r="F42" s="102">
        <v>8759</v>
      </c>
      <c r="G42" s="107" t="s">
        <v>134</v>
      </c>
      <c r="H42" s="107" t="s">
        <v>134</v>
      </c>
      <c r="I42" s="124"/>
    </row>
    <row r="43" spans="1:9" s="122" customFormat="1" ht="13.5" customHeight="1">
      <c r="A43" s="123" t="s">
        <v>76</v>
      </c>
      <c r="B43" s="101">
        <v>871</v>
      </c>
      <c r="C43" s="102">
        <v>753</v>
      </c>
      <c r="D43" s="102">
        <f>B43-C43</f>
        <v>118</v>
      </c>
      <c r="E43" s="102">
        <f t="shared" si="2"/>
        <v>118</v>
      </c>
      <c r="F43" s="102">
        <v>420</v>
      </c>
      <c r="G43" s="102">
        <v>3482</v>
      </c>
      <c r="H43" s="102">
        <v>3291</v>
      </c>
      <c r="I43" s="124"/>
    </row>
    <row r="44" spans="1:9" s="122" customFormat="1" ht="13.5" customHeight="1">
      <c r="A44" s="123" t="s">
        <v>77</v>
      </c>
      <c r="B44" s="101">
        <v>66885</v>
      </c>
      <c r="C44" s="102">
        <v>64705</v>
      </c>
      <c r="D44" s="102">
        <f>B44-C44</f>
        <v>2180</v>
      </c>
      <c r="E44" s="102">
        <f t="shared" si="2"/>
        <v>2180</v>
      </c>
      <c r="F44" s="102">
        <v>9461</v>
      </c>
      <c r="G44" s="102">
        <v>733</v>
      </c>
      <c r="H44" s="102">
        <v>733</v>
      </c>
      <c r="I44" s="124"/>
    </row>
    <row r="45" spans="1:9" s="122" customFormat="1" ht="13.5" customHeight="1">
      <c r="A45" s="117" t="s">
        <v>15</v>
      </c>
      <c r="B45" s="108"/>
      <c r="C45" s="109"/>
      <c r="D45" s="109"/>
      <c r="E45" s="110">
        <f>SUM(E24:E29,E31:E44)+28</f>
        <v>35735</v>
      </c>
      <c r="F45" s="111"/>
      <c r="G45" s="110">
        <f>SUM(G24:G44)</f>
        <v>450394</v>
      </c>
      <c r="H45" s="110">
        <f>SUM(H24:H44)</f>
        <v>122690</v>
      </c>
      <c r="I45" s="125"/>
    </row>
    <row r="46" spans="1:8" ht="10.5">
      <c r="A46" s="1" t="s">
        <v>25</v>
      </c>
      <c r="B46" s="63"/>
      <c r="C46" s="63"/>
      <c r="D46" s="63"/>
      <c r="E46" s="63"/>
      <c r="F46" s="63"/>
      <c r="G46" s="63"/>
      <c r="H46" s="63"/>
    </row>
    <row r="47" ht="10.5">
      <c r="A47" s="1" t="s">
        <v>52</v>
      </c>
    </row>
    <row r="48" ht="10.5">
      <c r="A48" s="1" t="s">
        <v>51</v>
      </c>
    </row>
    <row r="49" ht="10.5">
      <c r="A49" s="1" t="s">
        <v>50</v>
      </c>
    </row>
    <row r="50" ht="9.75" customHeight="1"/>
    <row r="51" ht="14.25">
      <c r="A51" s="6" t="s">
        <v>13</v>
      </c>
    </row>
    <row r="52" spans="9:10" ht="10.5">
      <c r="I52" s="3" t="s">
        <v>12</v>
      </c>
      <c r="J52" s="3"/>
    </row>
    <row r="53" spans="1:9" ht="13.5" customHeight="1">
      <c r="A53" s="137" t="s">
        <v>14</v>
      </c>
      <c r="B53" s="139" t="s">
        <v>45</v>
      </c>
      <c r="C53" s="141" t="s">
        <v>46</v>
      </c>
      <c r="D53" s="141" t="s">
        <v>47</v>
      </c>
      <c r="E53" s="147" t="s">
        <v>48</v>
      </c>
      <c r="F53" s="141" t="s">
        <v>59</v>
      </c>
      <c r="G53" s="141" t="s">
        <v>11</v>
      </c>
      <c r="H53" s="147" t="s">
        <v>44</v>
      </c>
      <c r="I53" s="149" t="s">
        <v>8</v>
      </c>
    </row>
    <row r="54" spans="1:9" ht="13.5" customHeight="1" thickBot="1">
      <c r="A54" s="138"/>
      <c r="B54" s="140"/>
      <c r="C54" s="142"/>
      <c r="D54" s="142"/>
      <c r="E54" s="148"/>
      <c r="F54" s="152"/>
      <c r="G54" s="152"/>
      <c r="H54" s="151"/>
      <c r="I54" s="150"/>
    </row>
    <row r="55" spans="1:9" ht="13.5" customHeight="1" thickTop="1">
      <c r="A55" s="40" t="s">
        <v>94</v>
      </c>
      <c r="B55" s="126">
        <v>179</v>
      </c>
      <c r="C55" s="127">
        <v>176</v>
      </c>
      <c r="D55" s="127">
        <v>3</v>
      </c>
      <c r="E55" s="22">
        <v>3</v>
      </c>
      <c r="F55" s="113" t="s">
        <v>131</v>
      </c>
      <c r="G55" s="113" t="s">
        <v>131</v>
      </c>
      <c r="H55" s="113" t="s">
        <v>131</v>
      </c>
      <c r="I55" s="27"/>
    </row>
    <row r="56" spans="1:9" ht="13.5" customHeight="1">
      <c r="A56" s="76" t="s">
        <v>95</v>
      </c>
      <c r="B56" s="105">
        <v>3093</v>
      </c>
      <c r="C56" s="106">
        <v>3000</v>
      </c>
      <c r="D56" s="106">
        <v>93</v>
      </c>
      <c r="E56" s="74">
        <v>1</v>
      </c>
      <c r="F56" s="134" t="s">
        <v>131</v>
      </c>
      <c r="G56" s="134" t="s">
        <v>131</v>
      </c>
      <c r="H56" s="134" t="s">
        <v>131</v>
      </c>
      <c r="I56" s="75"/>
    </row>
    <row r="57" spans="1:9" ht="13.5" customHeight="1">
      <c r="A57" s="41" t="s">
        <v>152</v>
      </c>
      <c r="B57" s="101">
        <v>40980</v>
      </c>
      <c r="C57" s="102">
        <v>40436</v>
      </c>
      <c r="D57" s="102">
        <v>544</v>
      </c>
      <c r="E57" s="25">
        <v>544</v>
      </c>
      <c r="F57" s="112" t="s">
        <v>131</v>
      </c>
      <c r="G57" s="112" t="s">
        <v>131</v>
      </c>
      <c r="H57" s="112" t="s">
        <v>131</v>
      </c>
      <c r="I57" s="26" t="s">
        <v>96</v>
      </c>
    </row>
    <row r="58" spans="1:9" ht="13.5" customHeight="1">
      <c r="A58" s="41" t="s">
        <v>93</v>
      </c>
      <c r="B58" s="101">
        <v>2544</v>
      </c>
      <c r="C58" s="102">
        <v>2430</v>
      </c>
      <c r="D58" s="102">
        <v>114</v>
      </c>
      <c r="E58" s="25">
        <v>114</v>
      </c>
      <c r="F58" s="112" t="s">
        <v>131</v>
      </c>
      <c r="G58" s="112" t="s">
        <v>131</v>
      </c>
      <c r="H58" s="112" t="s">
        <v>131</v>
      </c>
      <c r="I58" s="26"/>
    </row>
    <row r="59" spans="1:9" ht="13.5" customHeight="1">
      <c r="A59" s="44" t="s">
        <v>16</v>
      </c>
      <c r="B59" s="45"/>
      <c r="C59" s="46"/>
      <c r="D59" s="46"/>
      <c r="E59" s="33">
        <v>119</v>
      </c>
      <c r="F59" s="36"/>
      <c r="G59" s="33">
        <f>SUM(G55:G58)</f>
        <v>0</v>
      </c>
      <c r="H59" s="33">
        <f>SUM(H55:H58)</f>
        <v>0</v>
      </c>
      <c r="I59" s="47"/>
    </row>
    <row r="60" ht="9.75" customHeight="1">
      <c r="A60" s="2"/>
    </row>
    <row r="61" ht="14.25">
      <c r="A61" s="6" t="s">
        <v>60</v>
      </c>
    </row>
    <row r="62" ht="10.5">
      <c r="J62" s="3" t="s">
        <v>12</v>
      </c>
    </row>
    <row r="63" spans="1:10" ht="13.5" customHeight="1">
      <c r="A63" s="143" t="s">
        <v>17</v>
      </c>
      <c r="B63" s="139" t="s">
        <v>19</v>
      </c>
      <c r="C63" s="141" t="s">
        <v>49</v>
      </c>
      <c r="D63" s="141" t="s">
        <v>20</v>
      </c>
      <c r="E63" s="141" t="s">
        <v>21</v>
      </c>
      <c r="F63" s="141" t="s">
        <v>22</v>
      </c>
      <c r="G63" s="147" t="s">
        <v>23</v>
      </c>
      <c r="H63" s="147" t="s">
        <v>24</v>
      </c>
      <c r="I63" s="147" t="s">
        <v>64</v>
      </c>
      <c r="J63" s="149" t="s">
        <v>8</v>
      </c>
    </row>
    <row r="64" spans="1:10" ht="13.5" customHeight="1" thickBot="1">
      <c r="A64" s="144"/>
      <c r="B64" s="140"/>
      <c r="C64" s="142"/>
      <c r="D64" s="142"/>
      <c r="E64" s="142"/>
      <c r="F64" s="142"/>
      <c r="G64" s="148"/>
      <c r="H64" s="148"/>
      <c r="I64" s="151"/>
      <c r="J64" s="150"/>
    </row>
    <row r="65" spans="1:10" ht="13.5" customHeight="1" thickTop="1">
      <c r="A65" s="40" t="s">
        <v>99</v>
      </c>
      <c r="B65" s="21">
        <v>-1</v>
      </c>
      <c r="C65" s="22">
        <v>6280</v>
      </c>
      <c r="D65" s="22">
        <v>30</v>
      </c>
      <c r="E65" s="22">
        <v>0</v>
      </c>
      <c r="F65" s="22">
        <v>2760</v>
      </c>
      <c r="G65" s="22">
        <v>26139</v>
      </c>
      <c r="H65" s="113" t="s">
        <v>131</v>
      </c>
      <c r="I65" s="113" t="s">
        <v>131</v>
      </c>
      <c r="J65" s="23"/>
    </row>
    <row r="66" spans="1:10" ht="13.5" customHeight="1">
      <c r="A66" s="41" t="s">
        <v>100</v>
      </c>
      <c r="B66" s="24">
        <v>0</v>
      </c>
      <c r="C66" s="25">
        <v>30</v>
      </c>
      <c r="D66" s="25">
        <v>30</v>
      </c>
      <c r="E66" s="25">
        <v>0</v>
      </c>
      <c r="F66" s="25">
        <v>0</v>
      </c>
      <c r="G66" s="25">
        <v>6924</v>
      </c>
      <c r="H66" s="112" t="s">
        <v>131</v>
      </c>
      <c r="I66" s="112" t="s">
        <v>131</v>
      </c>
      <c r="J66" s="26"/>
    </row>
    <row r="67" spans="1:10" ht="13.5" customHeight="1">
      <c r="A67" s="41" t="s">
        <v>101</v>
      </c>
      <c r="B67" s="24">
        <v>598</v>
      </c>
      <c r="C67" s="25">
        <v>4468</v>
      </c>
      <c r="D67" s="25">
        <v>10</v>
      </c>
      <c r="E67" s="25">
        <v>101</v>
      </c>
      <c r="F67" s="25">
        <v>0</v>
      </c>
      <c r="G67" s="112" t="s">
        <v>133</v>
      </c>
      <c r="H67" s="112" t="s">
        <v>131</v>
      </c>
      <c r="I67" s="112" t="s">
        <v>131</v>
      </c>
      <c r="J67" s="26"/>
    </row>
    <row r="68" spans="1:10" ht="13.5" customHeight="1">
      <c r="A68" s="41" t="s">
        <v>102</v>
      </c>
      <c r="B68" s="24">
        <v>46</v>
      </c>
      <c r="C68" s="25">
        <v>210239</v>
      </c>
      <c r="D68" s="25">
        <v>27684</v>
      </c>
      <c r="E68" s="25">
        <v>0</v>
      </c>
      <c r="F68" s="25">
        <v>36702</v>
      </c>
      <c r="G68" s="25">
        <v>111008</v>
      </c>
      <c r="H68" s="112" t="s">
        <v>131</v>
      </c>
      <c r="I68" s="112" t="s">
        <v>131</v>
      </c>
      <c r="J68" s="26"/>
    </row>
    <row r="69" spans="1:10" ht="13.5" customHeight="1">
      <c r="A69" s="41" t="s">
        <v>103</v>
      </c>
      <c r="B69" s="24">
        <v>183</v>
      </c>
      <c r="C69" s="25">
        <v>17239</v>
      </c>
      <c r="D69" s="25">
        <v>17975</v>
      </c>
      <c r="E69" s="25">
        <v>2374</v>
      </c>
      <c r="F69" s="25">
        <v>0</v>
      </c>
      <c r="G69" s="112" t="s">
        <v>131</v>
      </c>
      <c r="H69" s="112" t="s">
        <v>131</v>
      </c>
      <c r="I69" s="112" t="s">
        <v>131</v>
      </c>
      <c r="J69" s="26"/>
    </row>
    <row r="70" spans="1:10" ht="13.5" customHeight="1">
      <c r="A70" s="41" t="s">
        <v>104</v>
      </c>
      <c r="B70" s="24">
        <v>-154</v>
      </c>
      <c r="C70" s="25">
        <v>1919</v>
      </c>
      <c r="D70" s="25">
        <v>800</v>
      </c>
      <c r="E70" s="25">
        <v>1148</v>
      </c>
      <c r="F70" s="25">
        <v>0</v>
      </c>
      <c r="G70" s="112" t="s">
        <v>131</v>
      </c>
      <c r="H70" s="112" t="s">
        <v>131</v>
      </c>
      <c r="I70" s="112" t="s">
        <v>131</v>
      </c>
      <c r="J70" s="26"/>
    </row>
    <row r="71" spans="1:10" ht="13.5" customHeight="1">
      <c r="A71" s="41" t="s">
        <v>105</v>
      </c>
      <c r="B71" s="24">
        <v>-1</v>
      </c>
      <c r="C71" s="25">
        <v>364</v>
      </c>
      <c r="D71" s="25">
        <v>300</v>
      </c>
      <c r="E71" s="25">
        <v>67</v>
      </c>
      <c r="F71" s="25">
        <v>0</v>
      </c>
      <c r="G71" s="112" t="s">
        <v>131</v>
      </c>
      <c r="H71" s="112" t="s">
        <v>131</v>
      </c>
      <c r="I71" s="112" t="s">
        <v>131</v>
      </c>
      <c r="J71" s="26"/>
    </row>
    <row r="72" spans="1:10" ht="13.5" customHeight="1">
      <c r="A72" s="41" t="s">
        <v>106</v>
      </c>
      <c r="B72" s="24">
        <v>36</v>
      </c>
      <c r="C72" s="25">
        <v>694</v>
      </c>
      <c r="D72" s="25">
        <v>200</v>
      </c>
      <c r="E72" s="25">
        <v>0</v>
      </c>
      <c r="F72" s="25">
        <v>0</v>
      </c>
      <c r="G72" s="112" t="s">
        <v>131</v>
      </c>
      <c r="H72" s="112" t="s">
        <v>131</v>
      </c>
      <c r="I72" s="112" t="s">
        <v>131</v>
      </c>
      <c r="J72" s="26"/>
    </row>
    <row r="73" spans="1:10" ht="13.5" customHeight="1">
      <c r="A73" s="41" t="s">
        <v>107</v>
      </c>
      <c r="B73" s="24">
        <v>0</v>
      </c>
      <c r="C73" s="25">
        <v>5</v>
      </c>
      <c r="D73" s="25">
        <v>5</v>
      </c>
      <c r="E73" s="25">
        <v>43</v>
      </c>
      <c r="F73" s="25">
        <v>0</v>
      </c>
      <c r="G73" s="112" t="s">
        <v>131</v>
      </c>
      <c r="H73" s="112" t="s">
        <v>131</v>
      </c>
      <c r="I73" s="112" t="s">
        <v>131</v>
      </c>
      <c r="J73" s="26"/>
    </row>
    <row r="74" spans="1:10" ht="13.5" customHeight="1">
      <c r="A74" s="41" t="s">
        <v>108</v>
      </c>
      <c r="B74" s="24">
        <v>33</v>
      </c>
      <c r="C74" s="25">
        <v>59</v>
      </c>
      <c r="D74" s="25">
        <v>5</v>
      </c>
      <c r="E74" s="25">
        <v>159</v>
      </c>
      <c r="F74" s="25">
        <v>0</v>
      </c>
      <c r="G74" s="112" t="s">
        <v>131</v>
      </c>
      <c r="H74" s="112" t="s">
        <v>131</v>
      </c>
      <c r="I74" s="112" t="s">
        <v>131</v>
      </c>
      <c r="J74" s="26"/>
    </row>
    <row r="75" spans="1:10" ht="13.5" customHeight="1">
      <c r="A75" s="41" t="s">
        <v>109</v>
      </c>
      <c r="B75" s="24">
        <v>3</v>
      </c>
      <c r="C75" s="25">
        <v>345</v>
      </c>
      <c r="D75" s="25">
        <v>300</v>
      </c>
      <c r="E75" s="25">
        <v>75</v>
      </c>
      <c r="F75" s="25">
        <v>0</v>
      </c>
      <c r="G75" s="112" t="s">
        <v>131</v>
      </c>
      <c r="H75" s="112" t="s">
        <v>131</v>
      </c>
      <c r="I75" s="112" t="s">
        <v>131</v>
      </c>
      <c r="J75" s="26"/>
    </row>
    <row r="76" spans="1:10" ht="13.5" customHeight="1">
      <c r="A76" s="41" t="s">
        <v>110</v>
      </c>
      <c r="B76" s="24">
        <v>-4</v>
      </c>
      <c r="C76" s="25">
        <v>950</v>
      </c>
      <c r="D76" s="25">
        <v>760</v>
      </c>
      <c r="E76" s="25">
        <v>235</v>
      </c>
      <c r="F76" s="25">
        <v>0</v>
      </c>
      <c r="G76" s="112" t="s">
        <v>131</v>
      </c>
      <c r="H76" s="112" t="s">
        <v>131</v>
      </c>
      <c r="I76" s="112" t="s">
        <v>131</v>
      </c>
      <c r="J76" s="26"/>
    </row>
    <row r="77" spans="1:10" ht="13.5" customHeight="1">
      <c r="A77" s="41" t="s">
        <v>111</v>
      </c>
      <c r="B77" s="24">
        <v>88</v>
      </c>
      <c r="C77" s="25">
        <v>3194</v>
      </c>
      <c r="D77" s="25">
        <v>1750</v>
      </c>
      <c r="E77" s="25">
        <v>2</v>
      </c>
      <c r="F77" s="25">
        <v>0</v>
      </c>
      <c r="G77" s="112" t="s">
        <v>131</v>
      </c>
      <c r="H77" s="112" t="s">
        <v>131</v>
      </c>
      <c r="I77" s="112" t="s">
        <v>131</v>
      </c>
      <c r="J77" s="26"/>
    </row>
    <row r="78" spans="1:10" ht="13.5" customHeight="1">
      <c r="A78" s="41" t="s">
        <v>112</v>
      </c>
      <c r="B78" s="24">
        <v>32</v>
      </c>
      <c r="C78" s="25">
        <v>1719</v>
      </c>
      <c r="D78" s="25">
        <v>100</v>
      </c>
      <c r="E78" s="25">
        <v>201</v>
      </c>
      <c r="F78" s="25">
        <v>0</v>
      </c>
      <c r="G78" s="112" t="s">
        <v>131</v>
      </c>
      <c r="H78" s="112" t="s">
        <v>131</v>
      </c>
      <c r="I78" s="112" t="s">
        <v>131</v>
      </c>
      <c r="J78" s="26"/>
    </row>
    <row r="79" spans="1:10" ht="13.5" customHeight="1">
      <c r="A79" s="41" t="s">
        <v>113</v>
      </c>
      <c r="B79" s="24">
        <v>15</v>
      </c>
      <c r="C79" s="25">
        <v>55</v>
      </c>
      <c r="D79" s="25">
        <v>5</v>
      </c>
      <c r="E79" s="25">
        <v>71</v>
      </c>
      <c r="F79" s="25">
        <v>0</v>
      </c>
      <c r="G79" s="112" t="s">
        <v>131</v>
      </c>
      <c r="H79" s="112" t="s">
        <v>131</v>
      </c>
      <c r="I79" s="112" t="s">
        <v>131</v>
      </c>
      <c r="J79" s="26"/>
    </row>
    <row r="80" spans="1:10" ht="13.5" customHeight="1">
      <c r="A80" s="41" t="s">
        <v>114</v>
      </c>
      <c r="B80" s="24">
        <v>-1</v>
      </c>
      <c r="C80" s="25">
        <v>572</v>
      </c>
      <c r="D80" s="25">
        <v>210</v>
      </c>
      <c r="E80" s="25">
        <v>43</v>
      </c>
      <c r="F80" s="25">
        <v>0</v>
      </c>
      <c r="G80" s="112" t="s">
        <v>131</v>
      </c>
      <c r="H80" s="112" t="s">
        <v>131</v>
      </c>
      <c r="I80" s="112" t="s">
        <v>131</v>
      </c>
      <c r="J80" s="26"/>
    </row>
    <row r="81" spans="1:10" ht="13.5" customHeight="1">
      <c r="A81" s="41" t="s">
        <v>115</v>
      </c>
      <c r="B81" s="24">
        <v>45</v>
      </c>
      <c r="C81" s="25">
        <v>777</v>
      </c>
      <c r="D81" s="25">
        <v>3</v>
      </c>
      <c r="E81" s="25">
        <v>0</v>
      </c>
      <c r="F81" s="25">
        <v>0</v>
      </c>
      <c r="G81" s="112" t="s">
        <v>131</v>
      </c>
      <c r="H81" s="112" t="s">
        <v>131</v>
      </c>
      <c r="I81" s="112" t="s">
        <v>131</v>
      </c>
      <c r="J81" s="26"/>
    </row>
    <row r="82" spans="1:10" ht="13.5" customHeight="1">
      <c r="A82" s="41" t="s">
        <v>128</v>
      </c>
      <c r="B82" s="24">
        <v>9</v>
      </c>
      <c r="C82" s="25">
        <v>2273</v>
      </c>
      <c r="D82" s="25">
        <v>570</v>
      </c>
      <c r="E82" s="25">
        <v>4</v>
      </c>
      <c r="F82" s="25">
        <v>0</v>
      </c>
      <c r="G82" s="112" t="s">
        <v>131</v>
      </c>
      <c r="H82" s="112" t="s">
        <v>131</v>
      </c>
      <c r="I82" s="112" t="s">
        <v>131</v>
      </c>
      <c r="J82" s="26"/>
    </row>
    <row r="83" spans="1:10" ht="13.5" customHeight="1">
      <c r="A83" s="41" t="s">
        <v>129</v>
      </c>
      <c r="B83" s="24">
        <v>4</v>
      </c>
      <c r="C83" s="25">
        <v>12</v>
      </c>
      <c r="D83" s="25">
        <v>0</v>
      </c>
      <c r="E83" s="25">
        <v>0</v>
      </c>
      <c r="F83" s="25">
        <v>0</v>
      </c>
      <c r="G83" s="112" t="s">
        <v>131</v>
      </c>
      <c r="H83" s="112" t="s">
        <v>131</v>
      </c>
      <c r="I83" s="112" t="s">
        <v>131</v>
      </c>
      <c r="J83" s="26"/>
    </row>
    <row r="84" spans="1:10" ht="13.5" customHeight="1">
      <c r="A84" s="41" t="s">
        <v>124</v>
      </c>
      <c r="B84" s="24">
        <v>12</v>
      </c>
      <c r="C84" s="25">
        <v>1769</v>
      </c>
      <c r="D84" s="25">
        <v>78</v>
      </c>
      <c r="E84" s="25">
        <v>2</v>
      </c>
      <c r="F84" s="25">
        <v>0</v>
      </c>
      <c r="G84" s="112" t="s">
        <v>131</v>
      </c>
      <c r="H84" s="112" t="s">
        <v>131</v>
      </c>
      <c r="I84" s="112" t="s">
        <v>131</v>
      </c>
      <c r="J84" s="26"/>
    </row>
    <row r="85" spans="1:10" ht="13.5" customHeight="1">
      <c r="A85" s="41" t="s">
        <v>126</v>
      </c>
      <c r="B85" s="24">
        <v>-1</v>
      </c>
      <c r="C85" s="25">
        <v>25</v>
      </c>
      <c r="D85" s="25">
        <v>1</v>
      </c>
      <c r="E85" s="25">
        <v>2</v>
      </c>
      <c r="F85" s="25">
        <v>0</v>
      </c>
      <c r="G85" s="112" t="s">
        <v>131</v>
      </c>
      <c r="H85" s="112" t="s">
        <v>131</v>
      </c>
      <c r="I85" s="112" t="s">
        <v>131</v>
      </c>
      <c r="J85" s="26"/>
    </row>
    <row r="86" spans="1:10" ht="13.5" customHeight="1">
      <c r="A86" s="41" t="s">
        <v>127</v>
      </c>
      <c r="B86" s="24">
        <v>45</v>
      </c>
      <c r="C86" s="25">
        <v>3087</v>
      </c>
      <c r="D86" s="25">
        <v>100</v>
      </c>
      <c r="E86" s="25">
        <v>2</v>
      </c>
      <c r="F86" s="25">
        <v>0</v>
      </c>
      <c r="G86" s="112" t="s">
        <v>131</v>
      </c>
      <c r="H86" s="112" t="s">
        <v>131</v>
      </c>
      <c r="I86" s="112" t="s">
        <v>131</v>
      </c>
      <c r="J86" s="26"/>
    </row>
    <row r="87" spans="1:10" ht="13.5" customHeight="1">
      <c r="A87" s="41" t="s">
        <v>125</v>
      </c>
      <c r="B87" s="24">
        <v>-10</v>
      </c>
      <c r="C87" s="25">
        <v>1878</v>
      </c>
      <c r="D87" s="25">
        <v>0</v>
      </c>
      <c r="E87" s="25">
        <v>0</v>
      </c>
      <c r="F87" s="25">
        <v>0</v>
      </c>
      <c r="G87" s="112" t="s">
        <v>131</v>
      </c>
      <c r="H87" s="112" t="s">
        <v>131</v>
      </c>
      <c r="I87" s="112" t="s">
        <v>131</v>
      </c>
      <c r="J87" s="26"/>
    </row>
    <row r="88" spans="1:10" ht="13.5" customHeight="1">
      <c r="A88" s="41" t="s">
        <v>116</v>
      </c>
      <c r="B88" s="24">
        <v>443</v>
      </c>
      <c r="C88" s="25">
        <v>12801</v>
      </c>
      <c r="D88" s="25">
        <v>3000</v>
      </c>
      <c r="E88" s="25">
        <v>0</v>
      </c>
      <c r="F88" s="25">
        <v>1300</v>
      </c>
      <c r="G88" s="112" t="s">
        <v>131</v>
      </c>
      <c r="H88" s="112" t="s">
        <v>131</v>
      </c>
      <c r="I88" s="112" t="s">
        <v>131</v>
      </c>
      <c r="J88" s="26"/>
    </row>
    <row r="89" spans="1:10" ht="13.5" customHeight="1">
      <c r="A89" s="41" t="s">
        <v>117</v>
      </c>
      <c r="B89" s="24">
        <v>-44</v>
      </c>
      <c r="C89" s="25">
        <v>9</v>
      </c>
      <c r="D89" s="25">
        <v>1683</v>
      </c>
      <c r="E89" s="25">
        <v>0</v>
      </c>
      <c r="F89" s="25">
        <v>94</v>
      </c>
      <c r="G89" s="112" t="s">
        <v>131</v>
      </c>
      <c r="H89" s="112" t="s">
        <v>131</v>
      </c>
      <c r="I89" s="112" t="s">
        <v>131</v>
      </c>
      <c r="J89" s="26"/>
    </row>
    <row r="90" spans="1:10" ht="13.5" customHeight="1">
      <c r="A90" s="41" t="s">
        <v>118</v>
      </c>
      <c r="B90" s="24">
        <v>10</v>
      </c>
      <c r="C90" s="25">
        <v>219</v>
      </c>
      <c r="D90" s="25">
        <v>5</v>
      </c>
      <c r="E90" s="25">
        <v>0</v>
      </c>
      <c r="F90" s="25">
        <v>0</v>
      </c>
      <c r="G90" s="112" t="s">
        <v>131</v>
      </c>
      <c r="H90" s="112" t="s">
        <v>131</v>
      </c>
      <c r="I90" s="112" t="s">
        <v>131</v>
      </c>
      <c r="J90" s="26"/>
    </row>
    <row r="91" spans="1:10" ht="13.5" customHeight="1">
      <c r="A91" s="41" t="s">
        <v>119</v>
      </c>
      <c r="B91" s="24">
        <v>1682</v>
      </c>
      <c r="C91" s="25">
        <v>4276</v>
      </c>
      <c r="D91" s="25">
        <v>670</v>
      </c>
      <c r="E91" s="25">
        <v>0</v>
      </c>
      <c r="F91" s="25">
        <v>0</v>
      </c>
      <c r="G91" s="112" t="s">
        <v>131</v>
      </c>
      <c r="H91" s="112" t="s">
        <v>131</v>
      </c>
      <c r="I91" s="112" t="s">
        <v>131</v>
      </c>
      <c r="J91" s="26"/>
    </row>
    <row r="92" spans="1:10" ht="13.5" customHeight="1">
      <c r="A92" s="41" t="s">
        <v>120</v>
      </c>
      <c r="B92" s="24">
        <v>6</v>
      </c>
      <c r="C92" s="25">
        <v>360</v>
      </c>
      <c r="D92" s="25">
        <v>196</v>
      </c>
      <c r="E92" s="25">
        <v>0</v>
      </c>
      <c r="F92" s="25">
        <v>0</v>
      </c>
      <c r="G92" s="112" t="s">
        <v>131</v>
      </c>
      <c r="H92" s="112" t="s">
        <v>131</v>
      </c>
      <c r="I92" s="112" t="s">
        <v>131</v>
      </c>
      <c r="J92" s="26"/>
    </row>
    <row r="93" spans="1:10" ht="13.5" customHeight="1">
      <c r="A93" s="41" t="s">
        <v>121</v>
      </c>
      <c r="B93" s="24">
        <v>142</v>
      </c>
      <c r="C93" s="25">
        <v>3659</v>
      </c>
      <c r="D93" s="25">
        <v>1000</v>
      </c>
      <c r="E93" s="25">
        <v>0</v>
      </c>
      <c r="F93" s="25">
        <v>346</v>
      </c>
      <c r="G93" s="112" t="s">
        <v>131</v>
      </c>
      <c r="H93" s="112" t="s">
        <v>131</v>
      </c>
      <c r="I93" s="112" t="s">
        <v>131</v>
      </c>
      <c r="J93" s="26"/>
    </row>
    <row r="94" spans="1:10" ht="13.5" customHeight="1">
      <c r="A94" s="41" t="s">
        <v>122</v>
      </c>
      <c r="B94" s="24">
        <v>208</v>
      </c>
      <c r="C94" s="25">
        <v>4561</v>
      </c>
      <c r="D94" s="25">
        <v>1867</v>
      </c>
      <c r="E94" s="25">
        <v>0</v>
      </c>
      <c r="F94" s="25">
        <v>0</v>
      </c>
      <c r="G94" s="112" t="s">
        <v>131</v>
      </c>
      <c r="H94" s="112" t="s">
        <v>131</v>
      </c>
      <c r="I94" s="112" t="s">
        <v>131</v>
      </c>
      <c r="J94" s="26"/>
    </row>
    <row r="95" spans="1:10" ht="13.5" customHeight="1">
      <c r="A95" s="41" t="s">
        <v>123</v>
      </c>
      <c r="B95" s="24">
        <v>16</v>
      </c>
      <c r="C95" s="25">
        <v>1794</v>
      </c>
      <c r="D95" s="25">
        <v>610</v>
      </c>
      <c r="E95" s="25">
        <v>0</v>
      </c>
      <c r="F95" s="25">
        <v>0</v>
      </c>
      <c r="G95" s="112" t="s">
        <v>131</v>
      </c>
      <c r="H95" s="112" t="s">
        <v>131</v>
      </c>
      <c r="I95" s="112" t="s">
        <v>131</v>
      </c>
      <c r="J95" s="26"/>
    </row>
    <row r="96" spans="1:10" ht="13.5" customHeight="1">
      <c r="A96" s="41" t="s">
        <v>130</v>
      </c>
      <c r="B96" s="24">
        <v>97</v>
      </c>
      <c r="C96" s="25">
        <v>6402</v>
      </c>
      <c r="D96" s="25">
        <v>1526</v>
      </c>
      <c r="E96" s="25">
        <v>0</v>
      </c>
      <c r="F96" s="25">
        <v>1800</v>
      </c>
      <c r="G96" s="112" t="s">
        <v>131</v>
      </c>
      <c r="H96" s="112" t="s">
        <v>131</v>
      </c>
      <c r="I96" s="112" t="s">
        <v>131</v>
      </c>
      <c r="J96" s="26"/>
    </row>
    <row r="97" spans="1:10" ht="13.5" customHeight="1">
      <c r="A97" s="48" t="s">
        <v>18</v>
      </c>
      <c r="B97" s="35"/>
      <c r="C97" s="36"/>
      <c r="D97" s="33">
        <f aca="true" t="shared" si="3" ref="D97:I97">SUM(D65:D96)</f>
        <v>61473</v>
      </c>
      <c r="E97" s="33">
        <f t="shared" si="3"/>
        <v>4529</v>
      </c>
      <c r="F97" s="33">
        <f t="shared" si="3"/>
        <v>43002</v>
      </c>
      <c r="G97" s="33">
        <f t="shared" si="3"/>
        <v>144071</v>
      </c>
      <c r="H97" s="33">
        <f t="shared" si="3"/>
        <v>0</v>
      </c>
      <c r="I97" s="33">
        <f t="shared" si="3"/>
        <v>0</v>
      </c>
      <c r="J97" s="39"/>
    </row>
    <row r="98" ht="10.5">
      <c r="A98" s="1" t="s">
        <v>58</v>
      </c>
    </row>
    <row r="99" ht="9.75" customHeight="1"/>
    <row r="100" ht="14.25">
      <c r="A100" s="6" t="s">
        <v>41</v>
      </c>
    </row>
    <row r="101" ht="10.5">
      <c r="D101" s="3" t="s">
        <v>12</v>
      </c>
    </row>
    <row r="102" spans="1:4" ht="21.75" thickBot="1">
      <c r="A102" s="49" t="s">
        <v>34</v>
      </c>
      <c r="B102" s="50" t="s">
        <v>39</v>
      </c>
      <c r="C102" s="51" t="s">
        <v>40</v>
      </c>
      <c r="D102" s="52" t="s">
        <v>53</v>
      </c>
    </row>
    <row r="103" spans="1:4" ht="13.5" customHeight="1" thickTop="1">
      <c r="A103" s="53" t="s">
        <v>35</v>
      </c>
      <c r="B103" s="28"/>
      <c r="C103" s="22">
        <v>16924</v>
      </c>
      <c r="D103" s="29"/>
    </row>
    <row r="104" spans="1:4" ht="13.5" customHeight="1">
      <c r="A104" s="54" t="s">
        <v>36</v>
      </c>
      <c r="B104" s="30"/>
      <c r="C104" s="25">
        <v>101965</v>
      </c>
      <c r="D104" s="31"/>
    </row>
    <row r="105" spans="1:4" ht="13.5" customHeight="1">
      <c r="A105" s="55" t="s">
        <v>37</v>
      </c>
      <c r="B105" s="37"/>
      <c r="C105" s="32">
        <v>16004</v>
      </c>
      <c r="D105" s="38"/>
    </row>
    <row r="106" spans="1:4" ht="13.5" customHeight="1">
      <c r="A106" s="56" t="s">
        <v>38</v>
      </c>
      <c r="B106" s="35"/>
      <c r="C106" s="33">
        <v>134893</v>
      </c>
      <c r="D106" s="34"/>
    </row>
    <row r="107" spans="1:4" ht="10.5">
      <c r="A107" s="1" t="s">
        <v>62</v>
      </c>
      <c r="B107" s="57"/>
      <c r="C107" s="57"/>
      <c r="D107" s="57"/>
    </row>
    <row r="108" spans="1:4" ht="9.75" customHeight="1">
      <c r="A108" s="58"/>
      <c r="B108" s="57"/>
      <c r="C108" s="57"/>
      <c r="D108" s="57"/>
    </row>
    <row r="109" ht="14.25">
      <c r="A109" s="6" t="s">
        <v>61</v>
      </c>
    </row>
    <row r="110" ht="10.5" customHeight="1">
      <c r="A110" s="6"/>
    </row>
    <row r="111" spans="1:11" ht="21.75" thickBot="1">
      <c r="A111" s="49" t="s">
        <v>32</v>
      </c>
      <c r="B111" s="50" t="s">
        <v>39</v>
      </c>
      <c r="C111" s="51" t="s">
        <v>40</v>
      </c>
      <c r="D111" s="51" t="s">
        <v>53</v>
      </c>
      <c r="E111" s="59" t="s">
        <v>30</v>
      </c>
      <c r="F111" s="52" t="s">
        <v>31</v>
      </c>
      <c r="G111" s="155" t="s">
        <v>42</v>
      </c>
      <c r="H111" s="156"/>
      <c r="I111" s="50" t="s">
        <v>39</v>
      </c>
      <c r="J111" s="51" t="s">
        <v>40</v>
      </c>
      <c r="K111" s="52" t="s">
        <v>53</v>
      </c>
    </row>
    <row r="112" spans="1:11" ht="13.5" customHeight="1" thickTop="1">
      <c r="A112" s="99" t="s">
        <v>151</v>
      </c>
      <c r="B112" s="114">
        <v>1.32</v>
      </c>
      <c r="C112" s="77">
        <v>1.15</v>
      </c>
      <c r="D112" s="77">
        <f>C112-B112</f>
        <v>-0.17000000000000015</v>
      </c>
      <c r="E112" s="79">
        <v>-11.25</v>
      </c>
      <c r="F112" s="80">
        <v>-20</v>
      </c>
      <c r="G112" s="159" t="s">
        <v>135</v>
      </c>
      <c r="H112" s="160"/>
      <c r="I112" s="71"/>
      <c r="J112" s="97">
        <v>0.3147396467628839</v>
      </c>
      <c r="K112" s="72"/>
    </row>
    <row r="113" spans="1:11" ht="13.5" customHeight="1">
      <c r="A113" s="100" t="s">
        <v>26</v>
      </c>
      <c r="B113" s="115"/>
      <c r="C113" s="78">
        <v>11.22</v>
      </c>
      <c r="D113" s="65"/>
      <c r="E113" s="81">
        <v>-16.25</v>
      </c>
      <c r="F113" s="82">
        <v>-40</v>
      </c>
      <c r="G113" s="145" t="s">
        <v>136</v>
      </c>
      <c r="H113" s="146"/>
      <c r="I113" s="64"/>
      <c r="J113" s="83">
        <v>0.562103462995037</v>
      </c>
      <c r="K113" s="73"/>
    </row>
    <row r="114" spans="1:11" ht="13.5" customHeight="1">
      <c r="A114" s="54" t="s">
        <v>154</v>
      </c>
      <c r="B114" s="116">
        <v>12.1</v>
      </c>
      <c r="C114" s="83">
        <v>6.3</v>
      </c>
      <c r="D114" s="83">
        <f>C114-B114</f>
        <v>-5.8</v>
      </c>
      <c r="E114" s="60">
        <v>25</v>
      </c>
      <c r="F114" s="61">
        <v>35</v>
      </c>
      <c r="G114" s="145" t="s">
        <v>137</v>
      </c>
      <c r="H114" s="146"/>
      <c r="I114" s="64"/>
      <c r="J114" s="83">
        <v>0.6835986124343134</v>
      </c>
      <c r="K114" s="73"/>
    </row>
    <row r="115" spans="1:11" ht="13.5" customHeight="1">
      <c r="A115" s="54" t="s">
        <v>27</v>
      </c>
      <c r="B115" s="64"/>
      <c r="C115" s="83">
        <v>163.9</v>
      </c>
      <c r="D115" s="65"/>
      <c r="E115" s="60">
        <v>400</v>
      </c>
      <c r="F115" s="66"/>
      <c r="G115" s="145" t="s">
        <v>138</v>
      </c>
      <c r="H115" s="146"/>
      <c r="I115" s="64"/>
      <c r="J115" s="83">
        <v>0.07081221282171336</v>
      </c>
      <c r="K115" s="73"/>
    </row>
    <row r="116" spans="1:11" ht="13.5" customHeight="1">
      <c r="A116" s="54" t="s">
        <v>28</v>
      </c>
      <c r="B116" s="84">
        <v>0.66</v>
      </c>
      <c r="C116" s="78">
        <v>0.69</v>
      </c>
      <c r="D116" s="78">
        <f>C116-B116</f>
        <v>0.029999999999999916</v>
      </c>
      <c r="E116" s="67"/>
      <c r="F116" s="68"/>
      <c r="G116" s="145" t="s">
        <v>139</v>
      </c>
      <c r="H116" s="146"/>
      <c r="I116" s="64"/>
      <c r="J116" s="83">
        <v>0.1828947507959661</v>
      </c>
      <c r="K116" s="73"/>
    </row>
    <row r="117" spans="1:11" ht="13.5" customHeight="1">
      <c r="A117" s="62" t="s">
        <v>29</v>
      </c>
      <c r="B117" s="85">
        <v>94.2</v>
      </c>
      <c r="C117" s="86">
        <v>97.7</v>
      </c>
      <c r="D117" s="86">
        <f>C117-B117</f>
        <v>3.5</v>
      </c>
      <c r="E117" s="69"/>
      <c r="F117" s="70"/>
      <c r="G117" s="157" t="s">
        <v>140</v>
      </c>
      <c r="H117" s="158"/>
      <c r="I117" s="88"/>
      <c r="J117" s="98">
        <v>0.6368527874310078</v>
      </c>
      <c r="K117" s="89"/>
    </row>
    <row r="118" spans="1:11" ht="13.5" customHeight="1">
      <c r="A118" s="90"/>
      <c r="B118" s="91"/>
      <c r="C118" s="91"/>
      <c r="D118" s="91"/>
      <c r="E118" s="92"/>
      <c r="F118" s="92"/>
      <c r="G118" s="145" t="s">
        <v>150</v>
      </c>
      <c r="H118" s="146"/>
      <c r="I118" s="64"/>
      <c r="J118" s="83">
        <v>0</v>
      </c>
      <c r="K118" s="73"/>
    </row>
    <row r="119" spans="1:11" ht="13.5" customHeight="1">
      <c r="A119" s="57" t="s">
        <v>155</v>
      </c>
      <c r="B119" s="94"/>
      <c r="C119" s="94"/>
      <c r="D119" s="94"/>
      <c r="E119" s="95"/>
      <c r="F119" s="96"/>
      <c r="G119" s="145" t="s">
        <v>141</v>
      </c>
      <c r="H119" s="146"/>
      <c r="I119" s="64"/>
      <c r="J119" s="83">
        <v>0.15716798209276298</v>
      </c>
      <c r="K119" s="73"/>
    </row>
    <row r="120" spans="1:11" ht="13.5" customHeight="1">
      <c r="A120" s="57" t="s">
        <v>156</v>
      </c>
      <c r="B120" s="94"/>
      <c r="C120" s="94"/>
      <c r="D120" s="94"/>
      <c r="E120" s="95"/>
      <c r="F120" s="96"/>
      <c r="G120" s="145" t="s">
        <v>142</v>
      </c>
      <c r="H120" s="146"/>
      <c r="I120" s="64"/>
      <c r="J120" s="83">
        <v>0.588092830148507</v>
      </c>
      <c r="K120" s="73"/>
    </row>
    <row r="121" spans="1:11" ht="13.5" customHeight="1">
      <c r="A121" s="93"/>
      <c r="B121" s="94"/>
      <c r="C121" s="94"/>
      <c r="D121" s="94"/>
      <c r="E121" s="95"/>
      <c r="F121" s="95"/>
      <c r="G121" s="145" t="s">
        <v>143</v>
      </c>
      <c r="H121" s="146"/>
      <c r="I121" s="64"/>
      <c r="J121" s="83">
        <v>0.14739792902229257</v>
      </c>
      <c r="K121" s="73"/>
    </row>
    <row r="122" spans="1:11" ht="13.5" customHeight="1">
      <c r="A122" s="93"/>
      <c r="B122" s="94"/>
      <c r="C122" s="94"/>
      <c r="D122" s="94"/>
      <c r="E122" s="95"/>
      <c r="F122" s="96"/>
      <c r="G122" s="145" t="s">
        <v>144</v>
      </c>
      <c r="H122" s="146"/>
      <c r="I122" s="64"/>
      <c r="J122" s="83">
        <v>0.5260873326220857</v>
      </c>
      <c r="K122" s="73"/>
    </row>
    <row r="123" spans="1:11" ht="13.5" customHeight="1">
      <c r="A123" s="93"/>
      <c r="B123" s="94"/>
      <c r="C123" s="94"/>
      <c r="D123" s="94"/>
      <c r="E123" s="95"/>
      <c r="F123" s="96"/>
      <c r="G123" s="145" t="s">
        <v>145</v>
      </c>
      <c r="H123" s="146"/>
      <c r="I123" s="64"/>
      <c r="J123" s="83">
        <v>5.008304056212073</v>
      </c>
      <c r="K123" s="73"/>
    </row>
    <row r="124" spans="1:11" ht="13.5" customHeight="1">
      <c r="A124" s="93"/>
      <c r="B124" s="94"/>
      <c r="C124" s="94"/>
      <c r="D124" s="94"/>
      <c r="E124" s="95"/>
      <c r="F124" s="95"/>
      <c r="G124" s="145" t="s">
        <v>146</v>
      </c>
      <c r="H124" s="146"/>
      <c r="I124" s="64"/>
      <c r="J124" s="83">
        <v>0</v>
      </c>
      <c r="K124" s="73"/>
    </row>
    <row r="125" spans="1:11" ht="13.5" customHeight="1">
      <c r="A125" s="93"/>
      <c r="B125" s="94"/>
      <c r="C125" s="94"/>
      <c r="D125" s="94"/>
      <c r="E125" s="95"/>
      <c r="F125" s="96"/>
      <c r="G125" s="145" t="s">
        <v>147</v>
      </c>
      <c r="H125" s="146"/>
      <c r="I125" s="64"/>
      <c r="J125" s="83">
        <v>0</v>
      </c>
      <c r="K125" s="73"/>
    </row>
    <row r="126" spans="1:11" ht="13.5" customHeight="1">
      <c r="A126" s="93"/>
      <c r="B126" s="94"/>
      <c r="C126" s="94"/>
      <c r="D126" s="94"/>
      <c r="E126" s="95"/>
      <c r="F126" s="96"/>
      <c r="G126" s="145" t="s">
        <v>148</v>
      </c>
      <c r="H126" s="146"/>
      <c r="I126" s="64"/>
      <c r="J126" s="83">
        <v>0.244277928484568</v>
      </c>
      <c r="K126" s="73"/>
    </row>
    <row r="127" spans="1:11" ht="13.5" customHeight="1">
      <c r="A127" s="93"/>
      <c r="B127" s="94"/>
      <c r="C127" s="94"/>
      <c r="D127" s="94"/>
      <c r="E127" s="95"/>
      <c r="F127" s="95"/>
      <c r="G127" s="135" t="s">
        <v>149</v>
      </c>
      <c r="H127" s="136"/>
      <c r="I127" s="128"/>
      <c r="J127" s="86">
        <v>0</v>
      </c>
      <c r="K127" s="129"/>
    </row>
    <row r="128" ht="10.5">
      <c r="A128" s="1" t="s">
        <v>63</v>
      </c>
    </row>
    <row r="129" ht="10.5">
      <c r="A129" s="1" t="s">
        <v>98</v>
      </c>
    </row>
    <row r="131" ht="13.5" customHeight="1">
      <c r="C131" s="87"/>
    </row>
  </sheetData>
  <sheetProtection/>
  <mergeCells count="53">
    <mergeCell ref="G114:H114"/>
    <mergeCell ref="G125:H125"/>
    <mergeCell ref="G126:H126"/>
    <mergeCell ref="G119:H119"/>
    <mergeCell ref="G120:H120"/>
    <mergeCell ref="G121:H121"/>
    <mergeCell ref="G122:H122"/>
    <mergeCell ref="G8:G9"/>
    <mergeCell ref="F8:F9"/>
    <mergeCell ref="G111:H111"/>
    <mergeCell ref="F53:F54"/>
    <mergeCell ref="G117:H117"/>
    <mergeCell ref="G118:H118"/>
    <mergeCell ref="G113:H113"/>
    <mergeCell ref="G112:H112"/>
    <mergeCell ref="G116:H116"/>
    <mergeCell ref="G115:H115"/>
    <mergeCell ref="A8:A9"/>
    <mergeCell ref="H8:H9"/>
    <mergeCell ref="A22:A23"/>
    <mergeCell ref="B22:B23"/>
    <mergeCell ref="C22:C23"/>
    <mergeCell ref="D8:D9"/>
    <mergeCell ref="C8:C9"/>
    <mergeCell ref="E8:E9"/>
    <mergeCell ref="B8:B9"/>
    <mergeCell ref="G22:G23"/>
    <mergeCell ref="D53:D54"/>
    <mergeCell ref="E53:E54"/>
    <mergeCell ref="I22:I23"/>
    <mergeCell ref="D22:D23"/>
    <mergeCell ref="E22:E23"/>
    <mergeCell ref="F22:F23"/>
    <mergeCell ref="H53:H54"/>
    <mergeCell ref="I53:I54"/>
    <mergeCell ref="G53:G54"/>
    <mergeCell ref="H22:H23"/>
    <mergeCell ref="E63:E64"/>
    <mergeCell ref="H63:H64"/>
    <mergeCell ref="J63:J64"/>
    <mergeCell ref="F63:F64"/>
    <mergeCell ref="G63:G64"/>
    <mergeCell ref="I63:I64"/>
    <mergeCell ref="G127:H127"/>
    <mergeCell ref="A53:A54"/>
    <mergeCell ref="B53:B54"/>
    <mergeCell ref="C53:C54"/>
    <mergeCell ref="A63:A64"/>
    <mergeCell ref="B63:B64"/>
    <mergeCell ref="C63:C64"/>
    <mergeCell ref="D63:D64"/>
    <mergeCell ref="G123:H123"/>
    <mergeCell ref="G124:H124"/>
  </mergeCells>
  <dataValidations count="1">
    <dataValidation allowBlank="1" showInputMessage="1" showErrorMessage="1" imeMode="off" sqref="B103:D106 B10:G18 B24:H45 B55:H59 B65:I97 B112:F127 I112:K127"/>
  </dataValidations>
  <printOptions/>
  <pageMargins left="0.5905511811023623" right="0.31496062992125984" top="0.5905511811023623" bottom="0.31496062992125984" header="0.4330708661417323" footer="0.1968503937007874"/>
  <pageSetup horizontalDpi="300" verticalDpi="300" orientation="portrait" paperSize="9" scale="88" r:id="rId1"/>
  <rowBreaks count="1" manualBreakCount="1">
    <brk id="5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2009-03-25T00:39:30Z</cp:lastPrinted>
  <dcterms:created xsi:type="dcterms:W3CDTF">1997-01-08T22:48:59Z</dcterms:created>
  <dcterms:modified xsi:type="dcterms:W3CDTF">2009-03-25T00:41:00Z</dcterms:modified>
  <cp:category/>
  <cp:version/>
  <cp:contentType/>
  <cp:contentStatus/>
</cp:coreProperties>
</file>