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251" windowWidth="17820" windowHeight="8985" activeTab="0"/>
  </bookViews>
  <sheets>
    <sheet name="様式" sheetId="1" r:id="rId1"/>
  </sheets>
  <definedNames>
    <definedName name="_xlnm.Print_Area" localSheetId="0">'様式'!$A$1:$K$137</definedName>
  </definedNames>
  <calcPr fullCalcOnLoad="1"/>
</workbook>
</file>

<file path=xl/sharedStrings.xml><?xml version="1.0" encoding="utf-8"?>
<sst xmlns="http://schemas.openxmlformats.org/spreadsheetml/2006/main" count="230" uniqueCount="168">
  <si>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</si>
  <si>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</si>
  <si>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</si>
  <si>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</si>
  <si>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</si>
  <si>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</si>
  <si>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</si>
  <si>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</si>
  <si>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</si>
  <si>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</si>
  <si>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</si>
  <si>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</si>
  <si>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</si>
  <si>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</si>
  <si>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</si>
  <si>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</si>
  <si>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</si>
  <si>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</si>
  <si>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</si>
  <si>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</si>
  <si>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</si>
  <si>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</si>
  <si>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</si>
  <si>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</si>
  <si>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</si>
  <si>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</si>
  <si>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</si>
  <si>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</si>
  <si>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</si>
  <si>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</si>
  <si>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</si>
  <si>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</si>
  <si>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</si>
  <si>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</si>
  <si>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</si>
  <si>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</si>
  <si>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</si>
  <si>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</si>
  <si>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</si>
  <si>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</si>
  <si>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</si>
  <si>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</si>
  <si>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</si>
  <si>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</si>
  <si>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</si>
  <si>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</si>
  <si>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</si>
  <si>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</si>
  <si>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</si>
  <si>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</si>
  <si>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</si>
  <si>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</si>
  <si>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</si>
  <si>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</si>
  <si>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</si>
  <si>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</si>
  <si>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</si>
  <si>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</si>
  <si>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</si>
  <si>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</si>
  <si>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</si>
  <si>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</si>
  <si>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</si>
  <si>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</si>
  <si>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</si>
  <si>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</si>
  <si>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</si>
  <si>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</si>
  <si>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</si>
  <si>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</si>
  <si>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</si>
  <si>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沖縄県</t>
  </si>
  <si>
    <t>沖縄県農業改良資金特別会計</t>
  </si>
  <si>
    <t>沖縄県小規模企業者等設備導入資金特別会計</t>
  </si>
  <si>
    <t>沖縄県中小企業振興資金特別会計</t>
  </si>
  <si>
    <t>沖縄県下地島空港特別会計</t>
  </si>
  <si>
    <t>沖縄県母子寡婦福祉資金特別会計</t>
  </si>
  <si>
    <t>沖縄県所有者不明土地管理特別会計</t>
  </si>
  <si>
    <t>沖縄県沿岸漁業改善資金特別会計</t>
  </si>
  <si>
    <t>沖縄県林業改善資金特別会計</t>
  </si>
  <si>
    <t>沖縄県産業振興基金特別会計</t>
  </si>
  <si>
    <t>沖縄県公共用地先行取得事業特別会計</t>
  </si>
  <si>
    <t>沖縄県水道事業会計</t>
  </si>
  <si>
    <t>法適用企業</t>
  </si>
  <si>
    <t>沖縄県工業用水事業会計</t>
  </si>
  <si>
    <t>〃</t>
  </si>
  <si>
    <t>沖縄県病院事業会計</t>
  </si>
  <si>
    <t>〃</t>
  </si>
  <si>
    <t>沖縄県下水道事業特別会計</t>
  </si>
  <si>
    <t>法非適用企業</t>
  </si>
  <si>
    <t>沖縄県自由貿易地域特別会計</t>
  </si>
  <si>
    <t>〃</t>
  </si>
  <si>
    <t>沖縄県中央卸売市場特別会計</t>
  </si>
  <si>
    <t>〃</t>
  </si>
  <si>
    <t>沖縄県宜野湾港整備事業特別会計</t>
  </si>
  <si>
    <t>〃</t>
  </si>
  <si>
    <t>沖縄県中城湾港（新港地区）整備事業特別会計</t>
  </si>
  <si>
    <t>〃</t>
  </si>
  <si>
    <t>沖縄県中城湾港（新港地区）臨海部土地造成事業特別会計</t>
  </si>
  <si>
    <t>沖縄県中城湾港（泡瀬地区）整備事業特別会計</t>
  </si>
  <si>
    <t>沖縄県中城湾港マリン・タウン整備事業特別会計</t>
  </si>
  <si>
    <t>沖縄県駐車場事業特別会計</t>
  </si>
  <si>
    <t>沖縄県離島医療組合</t>
  </si>
  <si>
    <t>那覇港管理組合</t>
  </si>
  <si>
    <t>（一般会計）</t>
  </si>
  <si>
    <t>（港湾整備事業）</t>
  </si>
  <si>
    <t>（臨海土地造成事業）</t>
  </si>
  <si>
    <t>読谷村漁業協同組合</t>
  </si>
  <si>
    <t>那覇地区漁業協同組合</t>
  </si>
  <si>
    <t>宮古島漁業協同組合</t>
  </si>
  <si>
    <t>八重山漁業協同組合</t>
  </si>
  <si>
    <t>産業振興公社</t>
  </si>
  <si>
    <t>信用保証協会</t>
  </si>
  <si>
    <t>-</t>
  </si>
  <si>
    <t>-</t>
  </si>
  <si>
    <t>-</t>
  </si>
  <si>
    <t>-</t>
  </si>
  <si>
    <t>-</t>
  </si>
  <si>
    <t>-</t>
  </si>
  <si>
    <t>-</t>
  </si>
  <si>
    <t>-</t>
  </si>
  <si>
    <t>沖縄県私学教育振興会</t>
  </si>
  <si>
    <t>おきなわ女性財団</t>
  </si>
  <si>
    <t>沖縄科学技術振興センター</t>
  </si>
  <si>
    <t>沖縄県水源基金</t>
  </si>
  <si>
    <t>那覇空港ビルディング</t>
  </si>
  <si>
    <t>沖縄県文化振興会</t>
  </si>
  <si>
    <t>沖縄県立芸術大学芸術振興財団</t>
  </si>
  <si>
    <t>沖縄県看護学術振興財団</t>
  </si>
  <si>
    <t>沖縄県保健医療福祉事業団</t>
  </si>
  <si>
    <t>沖縄県老人クラブ連合会</t>
  </si>
  <si>
    <t>沖縄県セルプセンター</t>
  </si>
  <si>
    <t>沖縄県生活衛生営業指導センター</t>
  </si>
  <si>
    <t>沖縄県農業開発公社</t>
  </si>
  <si>
    <t>沖縄県糖業振興協会</t>
  </si>
  <si>
    <t>沖縄県畜産振興基金公社</t>
  </si>
  <si>
    <t>沖縄県水産公社</t>
  </si>
  <si>
    <t>沖縄産業振興センター</t>
  </si>
  <si>
    <t>沖縄県建設技術センター</t>
  </si>
  <si>
    <t>沖縄県土地開発公社</t>
  </si>
  <si>
    <t>海洋博覧会記念公園管理財団</t>
  </si>
  <si>
    <t>久米島空港ターミナルビル</t>
  </si>
  <si>
    <t>宮古空港ターミナル</t>
  </si>
  <si>
    <t>沖縄県住宅供給公社</t>
  </si>
  <si>
    <t>沖縄都市モノレール</t>
  </si>
  <si>
    <t>国立劇場おきなわ運営財団</t>
  </si>
  <si>
    <t>沖縄マリンレジャーセイフティービューロー</t>
  </si>
  <si>
    <t>暴力団追放沖縄県民会議</t>
  </si>
  <si>
    <t>旭橋都市再開発</t>
  </si>
  <si>
    <t>石垣空港ターミナル</t>
  </si>
  <si>
    <t>那覇空港貨物ターミナルビル</t>
  </si>
  <si>
    <t>沖縄県漁業信用基金協会</t>
  </si>
  <si>
    <t>沖縄県土地改良事業団体連合会</t>
  </si>
  <si>
    <t>財団法人沖縄観光コンベンションビューロー</t>
  </si>
  <si>
    <t>財団法人雇用開発推進機構</t>
  </si>
  <si>
    <t>財団法人沖縄県国際交流・人材育成財団</t>
  </si>
  <si>
    <t>△0.55</t>
  </si>
  <si>
    <t>△0.67</t>
  </si>
  <si>
    <t>△3.75</t>
  </si>
  <si>
    <t>△5.00</t>
  </si>
  <si>
    <t>△8.75</t>
  </si>
  <si>
    <t>△25.00</t>
  </si>
  <si>
    <t>琉球エアーコミューター</t>
  </si>
  <si>
    <t>日本トランスオーシャン航空</t>
  </si>
  <si>
    <t>沖縄県交通遺児育成会</t>
  </si>
  <si>
    <t>沖縄県青少年育成県民会議</t>
  </si>
  <si>
    <t>トロピカルテクノセンター</t>
  </si>
  <si>
    <t>沖縄県園芸農業振興基金協会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</si>
</sst>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00_);[Red]\(0.00000\)"/>
    <numFmt numFmtId="184" formatCode="0.00000;&quot;△ &quot;0.0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style="hair"/>
      <top>
        <color indexed="63"/>
      </top>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7"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81" fontId="2" fillId="33" borderId="42"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29"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8" fontId="2" fillId="33" borderId="46" xfId="0" applyNumberFormat="1" applyFont="1" applyFill="1" applyBorder="1" applyAlignment="1">
      <alignment horizontal="center"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0" fontId="2" fillId="33" borderId="33" xfId="0" applyFont="1" applyFill="1" applyBorder="1" applyAlignment="1">
      <alignment horizontal="left" vertical="center" shrinkToFit="1"/>
    </xf>
    <xf numFmtId="176" fontId="2" fillId="0" borderId="31" xfId="48"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33" borderId="19"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33" borderId="24" xfId="0" applyNumberFormat="1" applyFont="1" applyFill="1" applyBorder="1" applyAlignment="1">
      <alignment horizontal="center" vertical="center" shrinkToFit="1"/>
    </xf>
    <xf numFmtId="0" fontId="2" fillId="33" borderId="39" xfId="0" applyFont="1" applyFill="1" applyBorder="1" applyAlignment="1">
      <alignment horizontal="left" vertical="center" shrinkToFit="1"/>
    </xf>
    <xf numFmtId="176" fontId="2" fillId="0" borderId="22" xfId="0" applyNumberFormat="1" applyFont="1" applyFill="1" applyBorder="1" applyAlignment="1">
      <alignment vertical="center" shrinkToFit="1"/>
    </xf>
    <xf numFmtId="0" fontId="2" fillId="33" borderId="47" xfId="0" applyFont="1" applyFill="1" applyBorder="1" applyAlignment="1">
      <alignment horizontal="lef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0" fontId="2" fillId="0" borderId="39" xfId="0" applyFont="1" applyFill="1" applyBorder="1" applyAlignment="1">
      <alignment horizontal="left" vertical="center" shrinkToFit="1"/>
    </xf>
    <xf numFmtId="176" fontId="2" fillId="0" borderId="20" xfId="0" applyNumberFormat="1" applyFont="1" applyFill="1" applyBorder="1" applyAlignment="1">
      <alignment vertical="center" shrinkToFit="1"/>
    </xf>
    <xf numFmtId="0" fontId="2" fillId="0" borderId="51" xfId="0" applyFont="1" applyFill="1" applyBorder="1" applyAlignment="1">
      <alignment horizontal="lef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33" borderId="47" xfId="0" applyFont="1" applyFill="1" applyBorder="1" applyAlignment="1">
      <alignment horizontal="distributed" vertical="center" indent="1"/>
    </xf>
    <xf numFmtId="179" fontId="2" fillId="33" borderId="49" xfId="0" applyNumberFormat="1" applyFont="1" applyFill="1" applyBorder="1" applyAlignment="1">
      <alignment horizontal="center" vertical="center" shrinkToFit="1"/>
    </xf>
    <xf numFmtId="178" fontId="2" fillId="33" borderId="55"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1" fontId="2" fillId="33" borderId="56" xfId="0" applyNumberFormat="1" applyFont="1" applyFill="1" applyBorder="1" applyAlignment="1">
      <alignment vertical="center"/>
    </xf>
    <xf numFmtId="181" fontId="2" fillId="33" borderId="57" xfId="0" applyNumberFormat="1" applyFont="1" applyFill="1" applyBorder="1" applyAlignment="1">
      <alignment vertical="center"/>
    </xf>
    <xf numFmtId="178" fontId="2" fillId="33" borderId="48"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8" fontId="2" fillId="33" borderId="58"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0" fontId="2" fillId="0" borderId="33" xfId="0" applyFont="1" applyFill="1" applyBorder="1" applyAlignment="1">
      <alignment horizontal="left" vertical="center" shrinkToFit="1"/>
    </xf>
    <xf numFmtId="178" fontId="2" fillId="0" borderId="59"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9" fontId="2" fillId="0" borderId="46"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43" xfId="0" applyNumberFormat="1" applyFont="1" applyFill="1" applyBorder="1" applyAlignment="1">
      <alignment horizontal="center" vertical="center"/>
    </xf>
    <xf numFmtId="176" fontId="2" fillId="0" borderId="19" xfId="0"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6" fillId="33" borderId="0" xfId="0" applyFont="1" applyFill="1" applyAlignment="1">
      <alignment horizontal="left" vertical="center" wrapText="1" indent="1"/>
    </xf>
    <xf numFmtId="0" fontId="2" fillId="33" borderId="60" xfId="0" applyFont="1" applyFill="1" applyBorder="1" applyAlignment="1">
      <alignment horizontal="left" vertical="center" shrinkToFit="1"/>
    </xf>
    <xf numFmtId="0" fontId="2" fillId="33" borderId="61" xfId="0" applyFont="1" applyFill="1" applyBorder="1" applyAlignment="1">
      <alignment horizontal="left" vertical="center" shrinkToFit="1"/>
    </xf>
    <xf numFmtId="0" fontId="2" fillId="33" borderId="62" xfId="0" applyFont="1" applyFill="1" applyBorder="1" applyAlignment="1">
      <alignment horizontal="left" vertical="center" shrinkToFit="1"/>
    </xf>
    <xf numFmtId="0" fontId="2" fillId="33" borderId="63" xfId="0" applyFont="1" applyFill="1" applyBorder="1" applyAlignment="1">
      <alignment horizontal="left" vertical="center" shrinkToFi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wrapText="1"/>
    </xf>
    <xf numFmtId="0" fontId="2" fillId="34" borderId="73" xfId="0" applyFont="1" applyFill="1" applyBorder="1" applyAlignment="1">
      <alignment horizontal="center" vertical="center"/>
    </xf>
    <xf numFmtId="0" fontId="2" fillId="34" borderId="72" xfId="0" applyFont="1" applyFill="1" applyBorder="1" applyAlignment="1">
      <alignment horizontal="center" vertical="center"/>
    </xf>
    <xf numFmtId="0" fontId="1" fillId="34" borderId="66"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2" fillId="33" borderId="74" xfId="0" applyFont="1" applyFill="1" applyBorder="1" applyAlignment="1">
      <alignment horizontal="left" vertical="center" shrinkToFit="1"/>
    </xf>
    <xf numFmtId="0" fontId="2" fillId="33" borderId="75" xfId="0" applyFont="1" applyFill="1" applyBorder="1" applyAlignment="1">
      <alignment horizontal="left" vertical="center" shrinkToFit="1"/>
    </xf>
    <xf numFmtId="0" fontId="1" fillId="34" borderId="67" xfId="0" applyFont="1" applyFill="1" applyBorder="1" applyAlignment="1">
      <alignment horizontal="center" vertical="center"/>
    </xf>
    <xf numFmtId="0" fontId="2" fillId="34" borderId="68" xfId="0" applyFont="1" applyFill="1" applyBorder="1" applyAlignment="1">
      <alignment horizontal="center" vertical="center" shrinkToFit="1"/>
    </xf>
    <xf numFmtId="0" fontId="2" fillId="3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22.5" customHeight="1">
      <c r="A2" s="132"/>
      <c r="B2" s="132"/>
      <c r="C2" s="132"/>
      <c r="D2" s="132"/>
      <c r="E2" s="132"/>
      <c r="F2" s="132"/>
      <c r="G2" s="132"/>
      <c r="H2" s="132"/>
      <c r="I2" s="132"/>
      <c r="J2" s="132"/>
      <c r="K2" s="132"/>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
        <v>99306</v>
      </c>
      <c r="H5" s="13">
        <v>186262</v>
      </c>
      <c r="I5" s="14">
        <v>45703</v>
      </c>
      <c r="J5" s="15">
        <v>331271</v>
      </c>
    </row>
    <row r="6" ht="14.25">
      <c r="A6" s="6" t="s">
        <v>2</v>
      </c>
    </row>
    <row r="7" spans="8:9" ht="10.5">
      <c r="H7" s="3" t="s">
        <v>12</v>
      </c>
      <c r="I7" s="3"/>
    </row>
    <row r="8" spans="1:8" ht="13.5" customHeight="1">
      <c r="A8" s="143" t="s">
        <v>0</v>
      </c>
      <c r="B8" s="149" t="s">
        <v>3</v>
      </c>
      <c r="C8" s="141" t="s">
        <v>4</v>
      </c>
      <c r="D8" s="141" t="s">
        <v>5</v>
      </c>
      <c r="E8" s="141" t="s">
        <v>6</v>
      </c>
      <c r="F8" s="139" t="s">
        <v>55</v>
      </c>
      <c r="G8" s="141" t="s">
        <v>7</v>
      </c>
      <c r="H8" s="145" t="s">
        <v>8</v>
      </c>
    </row>
    <row r="9" spans="1:8" ht="13.5" customHeight="1" thickBot="1">
      <c r="A9" s="144"/>
      <c r="B9" s="148"/>
      <c r="C9" s="142"/>
      <c r="D9" s="142"/>
      <c r="E9" s="142"/>
      <c r="F9" s="140"/>
      <c r="G9" s="142"/>
      <c r="H9" s="146"/>
    </row>
    <row r="10" spans="1:8" ht="13.5" customHeight="1" thickTop="1">
      <c r="A10" s="36" t="s">
        <v>9</v>
      </c>
      <c r="B10" s="16">
        <v>648371</v>
      </c>
      <c r="C10" s="17">
        <v>642344</v>
      </c>
      <c r="D10" s="17">
        <v>6027</v>
      </c>
      <c r="E10" s="17">
        <v>1991</v>
      </c>
      <c r="F10" s="73">
        <v>4</v>
      </c>
      <c r="G10" s="17">
        <v>663499</v>
      </c>
      <c r="H10" s="18"/>
    </row>
    <row r="11" spans="1:8" ht="13.5" customHeight="1">
      <c r="A11" s="74" t="s">
        <v>72</v>
      </c>
      <c r="B11" s="16">
        <v>658</v>
      </c>
      <c r="C11" s="17">
        <v>57</v>
      </c>
      <c r="D11" s="17">
        <v>601</v>
      </c>
      <c r="E11" s="17">
        <v>580</v>
      </c>
      <c r="F11" s="73"/>
      <c r="G11" s="17">
        <v>397</v>
      </c>
      <c r="H11" s="18"/>
    </row>
    <row r="12" spans="1:8" ht="13.5" customHeight="1">
      <c r="A12" s="74" t="s">
        <v>73</v>
      </c>
      <c r="B12" s="16">
        <v>2954</v>
      </c>
      <c r="C12" s="17">
        <v>992</v>
      </c>
      <c r="D12" s="17">
        <v>1962</v>
      </c>
      <c r="E12" s="17">
        <v>0</v>
      </c>
      <c r="F12" s="73"/>
      <c r="G12" s="17">
        <v>7095</v>
      </c>
      <c r="H12" s="18"/>
    </row>
    <row r="13" spans="1:8" ht="13.5" customHeight="1">
      <c r="A13" s="74" t="s">
        <v>74</v>
      </c>
      <c r="B13" s="16">
        <v>520</v>
      </c>
      <c r="C13" s="17">
        <v>483</v>
      </c>
      <c r="D13" s="17">
        <v>37</v>
      </c>
      <c r="E13" s="17">
        <v>37</v>
      </c>
      <c r="F13" s="73"/>
      <c r="G13" s="17"/>
      <c r="H13" s="18"/>
    </row>
    <row r="14" spans="1:8" ht="13.5" customHeight="1">
      <c r="A14" s="74" t="s">
        <v>75</v>
      </c>
      <c r="B14" s="16">
        <v>742</v>
      </c>
      <c r="C14" s="17">
        <v>625</v>
      </c>
      <c r="D14" s="17">
        <v>117</v>
      </c>
      <c r="E14" s="17">
        <v>117</v>
      </c>
      <c r="F14" s="73"/>
      <c r="G14" s="17"/>
      <c r="H14" s="18"/>
    </row>
    <row r="15" spans="1:8" ht="13.5" customHeight="1">
      <c r="A15" s="74" t="s">
        <v>76</v>
      </c>
      <c r="B15" s="16">
        <v>214</v>
      </c>
      <c r="C15" s="17">
        <v>181</v>
      </c>
      <c r="D15" s="17">
        <v>33</v>
      </c>
      <c r="E15" s="17">
        <v>0</v>
      </c>
      <c r="F15" s="73">
        <v>3</v>
      </c>
      <c r="G15" s="17">
        <v>737</v>
      </c>
      <c r="H15" s="18"/>
    </row>
    <row r="16" spans="1:8" ht="13.5" customHeight="1">
      <c r="A16" s="74" t="s">
        <v>77</v>
      </c>
      <c r="B16" s="16">
        <v>158</v>
      </c>
      <c r="C16" s="17">
        <v>22</v>
      </c>
      <c r="D16" s="17">
        <v>136</v>
      </c>
      <c r="E16" s="17">
        <v>136</v>
      </c>
      <c r="F16" s="73"/>
      <c r="G16" s="17"/>
      <c r="H16" s="18"/>
    </row>
    <row r="17" spans="1:8" ht="13.5" customHeight="1">
      <c r="A17" s="74" t="s">
        <v>78</v>
      </c>
      <c r="B17" s="16">
        <v>773</v>
      </c>
      <c r="C17" s="17">
        <v>37</v>
      </c>
      <c r="D17" s="17">
        <v>736</v>
      </c>
      <c r="E17" s="17">
        <v>736</v>
      </c>
      <c r="F17" s="73"/>
      <c r="G17" s="17"/>
      <c r="H17" s="18"/>
    </row>
    <row r="18" spans="1:8" ht="13.5" customHeight="1">
      <c r="A18" s="74" t="s">
        <v>79</v>
      </c>
      <c r="B18" s="16">
        <v>39</v>
      </c>
      <c r="C18" s="17">
        <v>15</v>
      </c>
      <c r="D18" s="17">
        <v>24</v>
      </c>
      <c r="E18" s="17">
        <v>24</v>
      </c>
      <c r="F18" s="73"/>
      <c r="G18" s="17"/>
      <c r="H18" s="18"/>
    </row>
    <row r="19" spans="1:8" ht="13.5" customHeight="1">
      <c r="A19" s="74" t="s">
        <v>80</v>
      </c>
      <c r="B19" s="16">
        <v>164</v>
      </c>
      <c r="C19" s="17">
        <v>141</v>
      </c>
      <c r="D19" s="17">
        <v>23</v>
      </c>
      <c r="E19" s="17">
        <v>23</v>
      </c>
      <c r="F19" s="73"/>
      <c r="G19" s="17"/>
      <c r="H19" s="18"/>
    </row>
    <row r="20" spans="1:8" ht="13.5" customHeight="1">
      <c r="A20" s="74" t="s">
        <v>81</v>
      </c>
      <c r="B20" s="16">
        <v>124</v>
      </c>
      <c r="C20" s="17">
        <v>121</v>
      </c>
      <c r="D20" s="17">
        <v>3</v>
      </c>
      <c r="E20" s="17">
        <v>3</v>
      </c>
      <c r="F20" s="73">
        <v>121</v>
      </c>
      <c r="G20" s="17"/>
      <c r="H20" s="18"/>
    </row>
    <row r="21" spans="1:8" ht="13.5" customHeight="1">
      <c r="A21" s="39" t="s">
        <v>1</v>
      </c>
      <c r="B21" s="27">
        <f>SUM(B10:B20)</f>
        <v>654717</v>
      </c>
      <c r="C21" s="28">
        <f>SUM(C10:C20)</f>
        <v>645018</v>
      </c>
      <c r="D21" s="28">
        <f>SUM(D10:D20)</f>
        <v>9699</v>
      </c>
      <c r="E21" s="28">
        <f>SUM(E10:E20)</f>
        <v>3647</v>
      </c>
      <c r="F21" s="75"/>
      <c r="G21" s="28">
        <f>SUM(G10:G20)</f>
        <v>671728</v>
      </c>
      <c r="H21" s="34"/>
    </row>
    <row r="22" spans="1:8" ht="13.5" customHeight="1">
      <c r="A22" s="65" t="s">
        <v>66</v>
      </c>
      <c r="B22" s="63"/>
      <c r="C22" s="63"/>
      <c r="D22" s="63"/>
      <c r="E22" s="63"/>
      <c r="F22" s="63"/>
      <c r="G22" s="63"/>
      <c r="H22" s="64"/>
    </row>
    <row r="23" ht="9.75" customHeight="1"/>
    <row r="24" ht="14.25">
      <c r="A24" s="6" t="s">
        <v>10</v>
      </c>
    </row>
    <row r="25" spans="9:12" ht="10.5">
      <c r="I25" s="3" t="s">
        <v>12</v>
      </c>
      <c r="K25" s="3"/>
      <c r="L25" s="3"/>
    </row>
    <row r="26" spans="1:9" ht="13.5" customHeight="1">
      <c r="A26" s="143" t="s">
        <v>0</v>
      </c>
      <c r="B26" s="147" t="s">
        <v>43</v>
      </c>
      <c r="C26" s="139" t="s">
        <v>44</v>
      </c>
      <c r="D26" s="139" t="s">
        <v>45</v>
      </c>
      <c r="E26" s="150" t="s">
        <v>46</v>
      </c>
      <c r="F26" s="139" t="s">
        <v>55</v>
      </c>
      <c r="G26" s="139" t="s">
        <v>11</v>
      </c>
      <c r="H26" s="150" t="s">
        <v>41</v>
      </c>
      <c r="I26" s="145" t="s">
        <v>8</v>
      </c>
    </row>
    <row r="27" spans="1:9" ht="13.5" customHeight="1" thickBot="1">
      <c r="A27" s="144"/>
      <c r="B27" s="148"/>
      <c r="C27" s="142"/>
      <c r="D27" s="142"/>
      <c r="E27" s="154"/>
      <c r="F27" s="140"/>
      <c r="G27" s="140"/>
      <c r="H27" s="151"/>
      <c r="I27" s="146"/>
    </row>
    <row r="28" spans="1:9" ht="13.5" customHeight="1" thickTop="1">
      <c r="A28" s="74" t="s">
        <v>82</v>
      </c>
      <c r="B28" s="21">
        <v>15682</v>
      </c>
      <c r="C28" s="22">
        <v>14546</v>
      </c>
      <c r="D28" s="22">
        <f>B28-C28</f>
        <v>1136</v>
      </c>
      <c r="E28" s="22">
        <v>9303</v>
      </c>
      <c r="F28" s="76">
        <v>144</v>
      </c>
      <c r="G28" s="22">
        <v>74497</v>
      </c>
      <c r="H28" s="22">
        <v>10046</v>
      </c>
      <c r="I28" s="77" t="s">
        <v>83</v>
      </c>
    </row>
    <row r="29" spans="1:9" ht="13.5" customHeight="1">
      <c r="A29" s="74" t="s">
        <v>84</v>
      </c>
      <c r="B29" s="78">
        <v>321</v>
      </c>
      <c r="C29" s="79">
        <v>287</v>
      </c>
      <c r="D29" s="79">
        <f>B29-C29</f>
        <v>34</v>
      </c>
      <c r="E29" s="79">
        <v>812</v>
      </c>
      <c r="F29" s="80">
        <v>77</v>
      </c>
      <c r="G29" s="79">
        <v>981</v>
      </c>
      <c r="H29" s="79">
        <v>491</v>
      </c>
      <c r="I29" s="77" t="s">
        <v>85</v>
      </c>
    </row>
    <row r="30" spans="1:9" ht="13.5" customHeight="1">
      <c r="A30" s="74" t="s">
        <v>86</v>
      </c>
      <c r="B30" s="78">
        <v>44034</v>
      </c>
      <c r="C30" s="79">
        <v>43347</v>
      </c>
      <c r="D30" s="79">
        <f>B30-C30</f>
        <v>687</v>
      </c>
      <c r="E30" s="79">
        <v>1729</v>
      </c>
      <c r="F30" s="80">
        <v>5533</v>
      </c>
      <c r="G30" s="79">
        <v>31771</v>
      </c>
      <c r="H30" s="79">
        <v>22176</v>
      </c>
      <c r="I30" s="77" t="s">
        <v>87</v>
      </c>
    </row>
    <row r="31" spans="1:9" ht="13.5" customHeight="1">
      <c r="A31" s="74" t="s">
        <v>88</v>
      </c>
      <c r="B31" s="78">
        <v>13628</v>
      </c>
      <c r="C31" s="79">
        <v>13119</v>
      </c>
      <c r="D31" s="79">
        <f>B31-C31</f>
        <v>509</v>
      </c>
      <c r="E31" s="79">
        <v>225</v>
      </c>
      <c r="F31" s="80">
        <v>667</v>
      </c>
      <c r="G31" s="79">
        <v>19402</v>
      </c>
      <c r="H31" s="79">
        <v>5413</v>
      </c>
      <c r="I31" s="77" t="s">
        <v>89</v>
      </c>
    </row>
    <row r="32" spans="1:9" ht="13.5" customHeight="1">
      <c r="A32" s="74" t="s">
        <v>90</v>
      </c>
      <c r="B32" s="78">
        <v>361</v>
      </c>
      <c r="C32" s="79">
        <v>358</v>
      </c>
      <c r="D32" s="79">
        <f aca="true" t="shared" si="0" ref="D32:D39">B32-C32</f>
        <v>3</v>
      </c>
      <c r="E32" s="79">
        <v>3</v>
      </c>
      <c r="F32" s="80">
        <v>116</v>
      </c>
      <c r="G32" s="79">
        <v>573</v>
      </c>
      <c r="H32" s="79">
        <v>0</v>
      </c>
      <c r="I32" s="77" t="s">
        <v>91</v>
      </c>
    </row>
    <row r="33" spans="1:9" ht="13.5" customHeight="1">
      <c r="A33" s="74" t="s">
        <v>92</v>
      </c>
      <c r="B33" s="78">
        <v>395</v>
      </c>
      <c r="C33" s="79">
        <v>390</v>
      </c>
      <c r="D33" s="79">
        <f t="shared" si="0"/>
        <v>5</v>
      </c>
      <c r="E33" s="79">
        <v>5</v>
      </c>
      <c r="F33" s="80">
        <v>108</v>
      </c>
      <c r="G33" s="79">
        <v>859</v>
      </c>
      <c r="H33" s="79">
        <v>411</v>
      </c>
      <c r="I33" s="77" t="s">
        <v>93</v>
      </c>
    </row>
    <row r="34" spans="1:9" ht="13.5" customHeight="1">
      <c r="A34" s="74" t="s">
        <v>94</v>
      </c>
      <c r="B34" s="78">
        <v>374</v>
      </c>
      <c r="C34" s="79">
        <v>330</v>
      </c>
      <c r="D34" s="79">
        <f t="shared" si="0"/>
        <v>44</v>
      </c>
      <c r="E34" s="79">
        <v>44</v>
      </c>
      <c r="F34" s="80">
        <v>0</v>
      </c>
      <c r="G34" s="79">
        <v>3479</v>
      </c>
      <c r="H34" s="79">
        <v>1813</v>
      </c>
      <c r="I34" s="77" t="s">
        <v>95</v>
      </c>
    </row>
    <row r="35" spans="1:9" ht="13.5" customHeight="1">
      <c r="A35" s="74" t="s">
        <v>96</v>
      </c>
      <c r="B35" s="78">
        <v>855</v>
      </c>
      <c r="C35" s="79">
        <v>505</v>
      </c>
      <c r="D35" s="79">
        <f t="shared" si="0"/>
        <v>350</v>
      </c>
      <c r="E35" s="79">
        <v>31</v>
      </c>
      <c r="F35" s="80">
        <v>696</v>
      </c>
      <c r="G35" s="79">
        <v>2833</v>
      </c>
      <c r="H35" s="79">
        <v>2286</v>
      </c>
      <c r="I35" s="77" t="s">
        <v>97</v>
      </c>
    </row>
    <row r="36" spans="1:9" ht="13.5" customHeight="1">
      <c r="A36" s="74" t="s">
        <v>98</v>
      </c>
      <c r="B36" s="78">
        <v>2189</v>
      </c>
      <c r="C36" s="79">
        <v>2188</v>
      </c>
      <c r="D36" s="79">
        <f t="shared" si="0"/>
        <v>1</v>
      </c>
      <c r="E36" s="79">
        <v>5651</v>
      </c>
      <c r="F36" s="80">
        <v>0</v>
      </c>
      <c r="G36" s="79">
        <v>15166</v>
      </c>
      <c r="H36" s="79">
        <v>0</v>
      </c>
      <c r="I36" s="77" t="s">
        <v>97</v>
      </c>
    </row>
    <row r="37" spans="1:9" ht="13.5" customHeight="1">
      <c r="A37" s="74" t="s">
        <v>99</v>
      </c>
      <c r="B37" s="78">
        <v>261</v>
      </c>
      <c r="C37" s="79">
        <v>232</v>
      </c>
      <c r="D37" s="79">
        <f t="shared" si="0"/>
        <v>29</v>
      </c>
      <c r="E37" s="79">
        <v>0</v>
      </c>
      <c r="F37" s="80">
        <v>0</v>
      </c>
      <c r="G37" s="79">
        <v>1433</v>
      </c>
      <c r="H37" s="79">
        <v>0</v>
      </c>
      <c r="I37" s="77" t="s">
        <v>97</v>
      </c>
    </row>
    <row r="38" spans="1:9" ht="13.5" customHeight="1">
      <c r="A38" s="74" t="s">
        <v>100</v>
      </c>
      <c r="B38" s="23">
        <v>1676</v>
      </c>
      <c r="C38" s="24">
        <v>1473</v>
      </c>
      <c r="D38" s="79">
        <f t="shared" si="0"/>
        <v>203</v>
      </c>
      <c r="E38" s="24">
        <v>0</v>
      </c>
      <c r="F38" s="81">
        <v>0</v>
      </c>
      <c r="G38" s="24">
        <v>6469</v>
      </c>
      <c r="H38" s="24">
        <v>599</v>
      </c>
      <c r="I38" s="82" t="s">
        <v>97</v>
      </c>
    </row>
    <row r="39" spans="1:9" ht="13.5" customHeight="1">
      <c r="A39" s="83" t="s">
        <v>101</v>
      </c>
      <c r="B39" s="19">
        <v>312</v>
      </c>
      <c r="C39" s="20">
        <v>180</v>
      </c>
      <c r="D39" s="79">
        <f t="shared" si="0"/>
        <v>132</v>
      </c>
      <c r="E39" s="20">
        <v>0</v>
      </c>
      <c r="F39" s="81">
        <v>204</v>
      </c>
      <c r="G39" s="24">
        <v>763</v>
      </c>
      <c r="H39" s="24">
        <v>255</v>
      </c>
      <c r="I39" s="82" t="s">
        <v>93</v>
      </c>
    </row>
    <row r="40" spans="1:9" ht="13.5" customHeight="1">
      <c r="A40" s="39" t="s">
        <v>15</v>
      </c>
      <c r="B40" s="40"/>
      <c r="C40" s="41"/>
      <c r="D40" s="41"/>
      <c r="E40" s="32">
        <f>SUM(E28:E39)</f>
        <v>17803</v>
      </c>
      <c r="F40" s="33"/>
      <c r="G40" s="32">
        <f>SUM(G28:G39)</f>
        <v>158226</v>
      </c>
      <c r="H40" s="32">
        <f>SUM(H28:H39)</f>
        <v>43490</v>
      </c>
      <c r="I40" s="42"/>
    </row>
    <row r="41" ht="10.5">
      <c r="A41" s="1" t="s">
        <v>60</v>
      </c>
    </row>
    <row r="42" ht="10.5">
      <c r="A42" s="1" t="s">
        <v>62</v>
      </c>
    </row>
    <row r="43" ht="10.5">
      <c r="A43" s="1" t="s">
        <v>49</v>
      </c>
    </row>
    <row r="44" ht="10.5">
      <c r="A44" s="1" t="s">
        <v>48</v>
      </c>
    </row>
    <row r="45" ht="9.75" customHeight="1"/>
    <row r="46" ht="14.25">
      <c r="A46" s="6" t="s">
        <v>13</v>
      </c>
    </row>
    <row r="47" spans="9:10" ht="10.5">
      <c r="I47" s="3" t="s">
        <v>12</v>
      </c>
      <c r="J47" s="3"/>
    </row>
    <row r="48" spans="1:9" ht="13.5" customHeight="1">
      <c r="A48" s="143" t="s">
        <v>14</v>
      </c>
      <c r="B48" s="147" t="s">
        <v>43</v>
      </c>
      <c r="C48" s="139" t="s">
        <v>44</v>
      </c>
      <c r="D48" s="139" t="s">
        <v>45</v>
      </c>
      <c r="E48" s="150" t="s">
        <v>46</v>
      </c>
      <c r="F48" s="139" t="s">
        <v>55</v>
      </c>
      <c r="G48" s="139" t="s">
        <v>11</v>
      </c>
      <c r="H48" s="150" t="s">
        <v>42</v>
      </c>
      <c r="I48" s="145" t="s">
        <v>8</v>
      </c>
    </row>
    <row r="49" spans="1:9" ht="13.5" customHeight="1" thickBot="1">
      <c r="A49" s="144"/>
      <c r="B49" s="148"/>
      <c r="C49" s="142"/>
      <c r="D49" s="142"/>
      <c r="E49" s="154"/>
      <c r="F49" s="140"/>
      <c r="G49" s="140"/>
      <c r="H49" s="151"/>
      <c r="I49" s="146"/>
    </row>
    <row r="50" spans="1:9" ht="13.5" customHeight="1" thickTop="1">
      <c r="A50" s="74" t="s">
        <v>102</v>
      </c>
      <c r="B50" s="84">
        <v>839</v>
      </c>
      <c r="C50" s="76">
        <v>914</v>
      </c>
      <c r="D50" s="76">
        <v>-75</v>
      </c>
      <c r="E50" s="76">
        <v>224</v>
      </c>
      <c r="F50" s="76">
        <v>0</v>
      </c>
      <c r="G50" s="76">
        <v>1501</v>
      </c>
      <c r="H50" s="22">
        <v>1351</v>
      </c>
      <c r="I50" s="26"/>
    </row>
    <row r="51" spans="1:9" ht="13.5" customHeight="1">
      <c r="A51" s="85" t="s">
        <v>103</v>
      </c>
      <c r="B51" s="86">
        <f aca="true" t="shared" si="1" ref="B51:H51">SUM(B52:B54)</f>
        <v>5813</v>
      </c>
      <c r="C51" s="87">
        <f t="shared" si="1"/>
        <v>5692</v>
      </c>
      <c r="D51" s="87">
        <f t="shared" si="1"/>
        <v>121</v>
      </c>
      <c r="E51" s="87">
        <f t="shared" si="1"/>
        <v>89</v>
      </c>
      <c r="F51" s="87">
        <f t="shared" si="1"/>
        <v>166</v>
      </c>
      <c r="G51" s="87">
        <f t="shared" si="1"/>
        <v>20931</v>
      </c>
      <c r="H51" s="88">
        <f t="shared" si="1"/>
        <v>3153</v>
      </c>
      <c r="I51" s="89"/>
    </row>
    <row r="52" spans="1:9" ht="13.5" customHeight="1">
      <c r="A52" s="90" t="s">
        <v>104</v>
      </c>
      <c r="B52" s="91">
        <v>4053</v>
      </c>
      <c r="C52" s="81">
        <v>3977</v>
      </c>
      <c r="D52" s="87">
        <v>76</v>
      </c>
      <c r="E52" s="81">
        <v>70</v>
      </c>
      <c r="F52" s="81">
        <v>144</v>
      </c>
      <c r="G52" s="24">
        <v>12059</v>
      </c>
      <c r="H52" s="24">
        <v>2917</v>
      </c>
      <c r="I52" s="25"/>
    </row>
    <row r="53" spans="1:9" ht="13.5" customHeight="1">
      <c r="A53" s="90" t="s">
        <v>105</v>
      </c>
      <c r="B53" s="91">
        <v>1720</v>
      </c>
      <c r="C53" s="81">
        <v>1675</v>
      </c>
      <c r="D53" s="87">
        <v>45</v>
      </c>
      <c r="E53" s="81">
        <v>19</v>
      </c>
      <c r="F53" s="81">
        <v>18</v>
      </c>
      <c r="G53" s="24">
        <v>8832</v>
      </c>
      <c r="H53" s="24">
        <v>235</v>
      </c>
      <c r="I53" s="25"/>
    </row>
    <row r="54" spans="1:9" ht="13.5" customHeight="1">
      <c r="A54" s="92" t="s">
        <v>106</v>
      </c>
      <c r="B54" s="93">
        <v>40</v>
      </c>
      <c r="C54" s="94">
        <v>40</v>
      </c>
      <c r="D54" s="87">
        <v>0</v>
      </c>
      <c r="E54" s="94">
        <v>0</v>
      </c>
      <c r="F54" s="94">
        <v>4</v>
      </c>
      <c r="G54" s="95">
        <v>40</v>
      </c>
      <c r="H54" s="95">
        <v>1</v>
      </c>
      <c r="I54" s="96"/>
    </row>
    <row r="55" spans="1:9" ht="13.5" customHeight="1">
      <c r="A55" s="39" t="s">
        <v>16</v>
      </c>
      <c r="B55" s="40"/>
      <c r="C55" s="41"/>
      <c r="D55" s="41"/>
      <c r="E55" s="32">
        <f>E50+E51</f>
        <v>313</v>
      </c>
      <c r="F55" s="33"/>
      <c r="G55" s="32">
        <f>G50+G51</f>
        <v>22432</v>
      </c>
      <c r="H55" s="32">
        <f>H50+H51</f>
        <v>4504</v>
      </c>
      <c r="I55" s="42"/>
    </row>
    <row r="56" ht="9.75" customHeight="1">
      <c r="A56" s="2"/>
    </row>
    <row r="57" ht="14.25">
      <c r="A57" s="6" t="s">
        <v>56</v>
      </c>
    </row>
    <row r="58" ht="10.5">
      <c r="J58" s="3" t="s">
        <v>12</v>
      </c>
    </row>
    <row r="59" spans="1:10" ht="13.5" customHeight="1">
      <c r="A59" s="155" t="s">
        <v>17</v>
      </c>
      <c r="B59" s="147" t="s">
        <v>19</v>
      </c>
      <c r="C59" s="139" t="s">
        <v>47</v>
      </c>
      <c r="D59" s="139" t="s">
        <v>20</v>
      </c>
      <c r="E59" s="139" t="s">
        <v>21</v>
      </c>
      <c r="F59" s="139" t="s">
        <v>22</v>
      </c>
      <c r="G59" s="150" t="s">
        <v>23</v>
      </c>
      <c r="H59" s="150" t="s">
        <v>24</v>
      </c>
      <c r="I59" s="150" t="s">
        <v>59</v>
      </c>
      <c r="J59" s="145" t="s">
        <v>8</v>
      </c>
    </row>
    <row r="60" spans="1:10" ht="13.5" customHeight="1" thickBot="1">
      <c r="A60" s="156"/>
      <c r="B60" s="148"/>
      <c r="C60" s="142"/>
      <c r="D60" s="142"/>
      <c r="E60" s="142"/>
      <c r="F60" s="142"/>
      <c r="G60" s="154"/>
      <c r="H60" s="154"/>
      <c r="I60" s="151"/>
      <c r="J60" s="146"/>
    </row>
    <row r="61" spans="1:16" ht="13.5" customHeight="1" thickTop="1">
      <c r="A61" s="110" t="s">
        <v>121</v>
      </c>
      <c r="B61" s="109">
        <f aca="true" t="shared" si="2" ref="B61:F90">ROUND(M61,-3)/1000</f>
        <v>6</v>
      </c>
      <c r="C61" s="80">
        <f t="shared" si="2"/>
        <v>938</v>
      </c>
      <c r="D61" s="80">
        <f t="shared" si="2"/>
        <v>518</v>
      </c>
      <c r="E61" s="80">
        <f t="shared" si="2"/>
        <v>89</v>
      </c>
      <c r="F61" s="80">
        <f t="shared" si="2"/>
        <v>0</v>
      </c>
      <c r="G61" s="80">
        <v>0</v>
      </c>
      <c r="H61" s="80">
        <v>0</v>
      </c>
      <c r="I61" s="80"/>
      <c r="J61" s="126"/>
      <c r="M61" s="1">
        <v>6475</v>
      </c>
      <c r="N61" s="1">
        <v>937596</v>
      </c>
      <c r="O61" s="1">
        <v>518000</v>
      </c>
      <c r="P61" s="1">
        <v>88503</v>
      </c>
    </row>
    <row r="62" spans="1:16" ht="13.5" customHeight="1">
      <c r="A62" s="110" t="s">
        <v>122</v>
      </c>
      <c r="B62" s="109">
        <f t="shared" si="2"/>
        <v>2</v>
      </c>
      <c r="C62" s="80">
        <f t="shared" si="2"/>
        <v>421</v>
      </c>
      <c r="D62" s="80">
        <f t="shared" si="2"/>
        <v>302</v>
      </c>
      <c r="E62" s="80">
        <f t="shared" si="2"/>
        <v>6</v>
      </c>
      <c r="F62" s="80">
        <f t="shared" si="2"/>
        <v>0</v>
      </c>
      <c r="G62" s="80">
        <v>0</v>
      </c>
      <c r="H62" s="80">
        <v>0</v>
      </c>
      <c r="I62" s="80"/>
      <c r="J62" s="126"/>
      <c r="M62" s="1">
        <v>1810</v>
      </c>
      <c r="N62" s="1">
        <v>421125</v>
      </c>
      <c r="O62" s="1">
        <v>301850</v>
      </c>
      <c r="P62" s="1">
        <v>5703</v>
      </c>
    </row>
    <row r="63" spans="1:16" ht="13.5" customHeight="1">
      <c r="A63" s="110" t="s">
        <v>123</v>
      </c>
      <c r="B63" s="109">
        <f t="shared" si="2"/>
        <v>35</v>
      </c>
      <c r="C63" s="80">
        <f t="shared" si="2"/>
        <v>606</v>
      </c>
      <c r="D63" s="80">
        <f t="shared" si="2"/>
        <v>100</v>
      </c>
      <c r="E63" s="80">
        <f t="shared" si="2"/>
        <v>66</v>
      </c>
      <c r="F63" s="80">
        <f t="shared" si="2"/>
        <v>0</v>
      </c>
      <c r="G63" s="80">
        <v>0</v>
      </c>
      <c r="H63" s="80">
        <v>0</v>
      </c>
      <c r="I63" s="80"/>
      <c r="J63" s="126"/>
      <c r="M63" s="1">
        <v>34835</v>
      </c>
      <c r="N63" s="1">
        <v>606374</v>
      </c>
      <c r="O63" s="1">
        <v>100000</v>
      </c>
      <c r="P63" s="1">
        <v>65614</v>
      </c>
    </row>
    <row r="64" spans="1:16" ht="13.5" customHeight="1">
      <c r="A64" s="110" t="s">
        <v>124</v>
      </c>
      <c r="B64" s="109">
        <f t="shared" si="2"/>
        <v>-51</v>
      </c>
      <c r="C64" s="80">
        <f t="shared" si="2"/>
        <v>148</v>
      </c>
      <c r="D64" s="80">
        <f t="shared" si="2"/>
        <v>50</v>
      </c>
      <c r="E64" s="80">
        <v>187</v>
      </c>
      <c r="F64" s="80">
        <f t="shared" si="2"/>
        <v>0</v>
      </c>
      <c r="G64" s="80">
        <v>0</v>
      </c>
      <c r="H64" s="80">
        <v>0</v>
      </c>
      <c r="I64" s="80"/>
      <c r="J64" s="126"/>
      <c r="M64" s="1">
        <v>-50524</v>
      </c>
      <c r="N64" s="1">
        <v>148318</v>
      </c>
      <c r="O64" s="1">
        <v>50000</v>
      </c>
      <c r="P64" s="1">
        <v>283834</v>
      </c>
    </row>
    <row r="65" spans="1:17" ht="13.5" customHeight="1">
      <c r="A65" s="110" t="s">
        <v>125</v>
      </c>
      <c r="B65" s="109">
        <f t="shared" si="2"/>
        <v>1001</v>
      </c>
      <c r="C65" s="80">
        <f t="shared" si="2"/>
        <v>4860</v>
      </c>
      <c r="D65" s="80">
        <f t="shared" si="2"/>
        <v>526</v>
      </c>
      <c r="E65" s="80">
        <f t="shared" si="2"/>
        <v>0</v>
      </c>
      <c r="F65" s="80">
        <f t="shared" si="2"/>
        <v>688</v>
      </c>
      <c r="G65" s="80">
        <v>0</v>
      </c>
      <c r="H65" s="80">
        <v>0</v>
      </c>
      <c r="I65" s="80"/>
      <c r="J65" s="126"/>
      <c r="M65" s="1">
        <v>1001246</v>
      </c>
      <c r="N65" s="1">
        <v>4859842</v>
      </c>
      <c r="O65" s="1">
        <v>526200</v>
      </c>
      <c r="P65" s="1">
        <v>0</v>
      </c>
      <c r="Q65" s="1">
        <f>274998+412521</f>
        <v>687519</v>
      </c>
    </row>
    <row r="66" spans="1:16" ht="13.5" customHeight="1">
      <c r="A66" s="110" t="s">
        <v>126</v>
      </c>
      <c r="B66" s="109">
        <f t="shared" si="2"/>
        <v>1</v>
      </c>
      <c r="C66" s="80">
        <f t="shared" si="2"/>
        <v>434</v>
      </c>
      <c r="D66" s="80">
        <f t="shared" si="2"/>
        <v>342</v>
      </c>
      <c r="E66" s="80">
        <f t="shared" si="2"/>
        <v>44</v>
      </c>
      <c r="F66" s="80">
        <f t="shared" si="2"/>
        <v>0</v>
      </c>
      <c r="G66" s="80">
        <v>0</v>
      </c>
      <c r="H66" s="80">
        <v>0</v>
      </c>
      <c r="I66" s="80"/>
      <c r="J66" s="126"/>
      <c r="M66" s="1">
        <v>525</v>
      </c>
      <c r="N66" s="1">
        <v>434452</v>
      </c>
      <c r="O66" s="1">
        <v>342073</v>
      </c>
      <c r="P66" s="1">
        <v>43690</v>
      </c>
    </row>
    <row r="67" spans="1:16" ht="13.5" customHeight="1">
      <c r="A67" s="110" t="s">
        <v>127</v>
      </c>
      <c r="B67" s="109">
        <f t="shared" si="2"/>
        <v>1</v>
      </c>
      <c r="C67" s="80">
        <f t="shared" si="2"/>
        <v>521</v>
      </c>
      <c r="D67" s="80">
        <f t="shared" si="2"/>
        <v>400</v>
      </c>
      <c r="E67" s="80">
        <f t="shared" si="2"/>
        <v>0</v>
      </c>
      <c r="F67" s="80">
        <f t="shared" si="2"/>
        <v>0</v>
      </c>
      <c r="G67" s="80">
        <v>0</v>
      </c>
      <c r="H67" s="80">
        <v>0</v>
      </c>
      <c r="I67" s="80"/>
      <c r="J67" s="126"/>
      <c r="M67" s="1">
        <v>817</v>
      </c>
      <c r="N67" s="1">
        <v>520736</v>
      </c>
      <c r="O67" s="1">
        <v>400000</v>
      </c>
      <c r="P67" s="1">
        <v>0</v>
      </c>
    </row>
    <row r="68" spans="1:16" ht="13.5" customHeight="1">
      <c r="A68" s="90" t="s">
        <v>128</v>
      </c>
      <c r="B68" s="91">
        <f t="shared" si="2"/>
        <v>-1</v>
      </c>
      <c r="C68" s="81">
        <f t="shared" si="2"/>
        <v>84</v>
      </c>
      <c r="D68" s="81">
        <f t="shared" si="2"/>
        <v>75</v>
      </c>
      <c r="E68" s="81">
        <f t="shared" si="2"/>
        <v>0</v>
      </c>
      <c r="F68" s="81">
        <f t="shared" si="2"/>
        <v>0</v>
      </c>
      <c r="G68" s="81">
        <v>0</v>
      </c>
      <c r="H68" s="81">
        <v>0</v>
      </c>
      <c r="I68" s="81"/>
      <c r="J68" s="97"/>
      <c r="M68" s="1">
        <v>-513</v>
      </c>
      <c r="N68" s="1">
        <v>84150</v>
      </c>
      <c r="O68" s="1">
        <v>75000</v>
      </c>
      <c r="P68" s="1">
        <v>0</v>
      </c>
    </row>
    <row r="69" spans="1:16" ht="13.5" customHeight="1">
      <c r="A69" s="110" t="s">
        <v>129</v>
      </c>
      <c r="B69" s="109">
        <f t="shared" si="2"/>
        <v>70</v>
      </c>
      <c r="C69" s="80">
        <f t="shared" si="2"/>
        <v>8610</v>
      </c>
      <c r="D69" s="80">
        <f t="shared" si="2"/>
        <v>8906</v>
      </c>
      <c r="E69" s="80">
        <f t="shared" si="2"/>
        <v>0</v>
      </c>
      <c r="F69" s="80">
        <f t="shared" si="2"/>
        <v>0</v>
      </c>
      <c r="G69" s="80">
        <v>0</v>
      </c>
      <c r="H69" s="80">
        <v>0</v>
      </c>
      <c r="I69" s="80"/>
      <c r="J69" s="126"/>
      <c r="M69" s="1">
        <v>70430</v>
      </c>
      <c r="N69" s="1">
        <v>8610002</v>
      </c>
      <c r="O69" s="1">
        <v>8905530</v>
      </c>
      <c r="P69" s="1">
        <v>0</v>
      </c>
    </row>
    <row r="70" spans="1:16" ht="13.5" customHeight="1">
      <c r="A70" s="110" t="s">
        <v>130</v>
      </c>
      <c r="B70" s="109">
        <v>0</v>
      </c>
      <c r="C70" s="80">
        <f t="shared" si="2"/>
        <v>280</v>
      </c>
      <c r="D70" s="80">
        <f t="shared" si="2"/>
        <v>200</v>
      </c>
      <c r="E70" s="80">
        <f t="shared" si="2"/>
        <v>18</v>
      </c>
      <c r="F70" s="80">
        <f t="shared" si="2"/>
        <v>0</v>
      </c>
      <c r="G70" s="80">
        <v>0</v>
      </c>
      <c r="H70" s="80">
        <v>0</v>
      </c>
      <c r="I70" s="80"/>
      <c r="J70" s="126"/>
      <c r="M70" s="1">
        <v>421</v>
      </c>
      <c r="N70" s="1">
        <v>280172</v>
      </c>
      <c r="O70" s="1">
        <v>200000</v>
      </c>
      <c r="P70" s="1">
        <v>17704</v>
      </c>
    </row>
    <row r="71" spans="1:16" ht="13.5" customHeight="1">
      <c r="A71" s="110" t="s">
        <v>131</v>
      </c>
      <c r="B71" s="109">
        <f t="shared" si="2"/>
        <v>1</v>
      </c>
      <c r="C71" s="80">
        <f t="shared" si="2"/>
        <v>101</v>
      </c>
      <c r="D71" s="80">
        <f t="shared" si="2"/>
        <v>51</v>
      </c>
      <c r="E71" s="80">
        <f t="shared" si="2"/>
        <v>0</v>
      </c>
      <c r="F71" s="80">
        <f t="shared" si="2"/>
        <v>0</v>
      </c>
      <c r="G71" s="80">
        <v>0</v>
      </c>
      <c r="H71" s="80">
        <v>0</v>
      </c>
      <c r="I71" s="80"/>
      <c r="J71" s="126"/>
      <c r="M71" s="1">
        <v>759</v>
      </c>
      <c r="N71" s="1">
        <v>100854</v>
      </c>
      <c r="O71" s="1">
        <v>51000</v>
      </c>
      <c r="P71" s="1">
        <v>0</v>
      </c>
    </row>
    <row r="72" spans="1:16" ht="13.5" customHeight="1">
      <c r="A72" s="90" t="s">
        <v>132</v>
      </c>
      <c r="B72" s="91">
        <v>0</v>
      </c>
      <c r="C72" s="81">
        <f t="shared" si="2"/>
        <v>6</v>
      </c>
      <c r="D72" s="81">
        <f t="shared" si="2"/>
        <v>2</v>
      </c>
      <c r="E72" s="81">
        <f t="shared" si="2"/>
        <v>23</v>
      </c>
      <c r="F72" s="81">
        <f t="shared" si="2"/>
        <v>0</v>
      </c>
      <c r="G72" s="81">
        <v>0</v>
      </c>
      <c r="H72" s="81">
        <v>0</v>
      </c>
      <c r="I72" s="81"/>
      <c r="J72" s="97"/>
      <c r="M72" s="1">
        <v>-46</v>
      </c>
      <c r="N72" s="1">
        <v>6088</v>
      </c>
      <c r="O72" s="1">
        <v>2000</v>
      </c>
      <c r="P72" s="1">
        <v>22549</v>
      </c>
    </row>
    <row r="73" spans="1:16" ht="13.5" customHeight="1">
      <c r="A73" s="110" t="s">
        <v>133</v>
      </c>
      <c r="B73" s="109">
        <f t="shared" si="2"/>
        <v>29</v>
      </c>
      <c r="C73" s="80">
        <f t="shared" si="2"/>
        <v>381</v>
      </c>
      <c r="D73" s="80">
        <f t="shared" si="2"/>
        <v>17</v>
      </c>
      <c r="E73" s="80">
        <f t="shared" si="2"/>
        <v>987</v>
      </c>
      <c r="F73" s="80">
        <f t="shared" si="2"/>
        <v>0</v>
      </c>
      <c r="G73" s="80">
        <v>0</v>
      </c>
      <c r="H73" s="80">
        <v>131</v>
      </c>
      <c r="I73" s="80">
        <v>92</v>
      </c>
      <c r="J73" s="126"/>
      <c r="M73" s="1">
        <v>29211</v>
      </c>
      <c r="N73" s="1">
        <v>381103</v>
      </c>
      <c r="O73" s="1">
        <v>17100</v>
      </c>
      <c r="P73" s="1">
        <v>987399</v>
      </c>
    </row>
    <row r="74" spans="1:16" ht="13.5" customHeight="1">
      <c r="A74" s="110" t="s">
        <v>134</v>
      </c>
      <c r="B74" s="109">
        <f t="shared" si="2"/>
        <v>-3</v>
      </c>
      <c r="C74" s="80">
        <f t="shared" si="2"/>
        <v>3631</v>
      </c>
      <c r="D74" s="80">
        <f t="shared" si="2"/>
        <v>661</v>
      </c>
      <c r="E74" s="80">
        <f t="shared" si="2"/>
        <v>1405</v>
      </c>
      <c r="F74" s="80">
        <f t="shared" si="2"/>
        <v>0</v>
      </c>
      <c r="G74" s="80">
        <v>0</v>
      </c>
      <c r="H74" s="80">
        <v>0</v>
      </c>
      <c r="I74" s="80"/>
      <c r="J74" s="126"/>
      <c r="M74" s="1">
        <v>-2731</v>
      </c>
      <c r="N74" s="1">
        <v>3630866</v>
      </c>
      <c r="O74" s="1">
        <v>661112</v>
      </c>
      <c r="P74" s="1">
        <v>1405061</v>
      </c>
    </row>
    <row r="75" spans="1:16" ht="13.5" customHeight="1">
      <c r="A75" s="110" t="s">
        <v>135</v>
      </c>
      <c r="B75" s="109">
        <f t="shared" si="2"/>
        <v>8</v>
      </c>
      <c r="C75" s="80">
        <f t="shared" si="2"/>
        <v>20289</v>
      </c>
      <c r="D75" s="80">
        <f t="shared" si="2"/>
        <v>603</v>
      </c>
      <c r="E75" s="80">
        <f t="shared" si="2"/>
        <v>0</v>
      </c>
      <c r="F75" s="80">
        <f t="shared" si="2"/>
        <v>0</v>
      </c>
      <c r="G75" s="80">
        <v>0</v>
      </c>
      <c r="H75" s="80">
        <v>0</v>
      </c>
      <c r="I75" s="80"/>
      <c r="J75" s="126"/>
      <c r="M75" s="1">
        <v>8444</v>
      </c>
      <c r="N75" s="1">
        <v>20288817</v>
      </c>
      <c r="O75" s="1">
        <v>602850</v>
      </c>
      <c r="P75" s="1">
        <v>0</v>
      </c>
    </row>
    <row r="76" spans="1:16" ht="13.5" customHeight="1">
      <c r="A76" s="110" t="s">
        <v>136</v>
      </c>
      <c r="B76" s="109">
        <f t="shared" si="2"/>
        <v>-17</v>
      </c>
      <c r="C76" s="80">
        <f t="shared" si="2"/>
        <v>402</v>
      </c>
      <c r="D76" s="80">
        <f t="shared" si="2"/>
        <v>250</v>
      </c>
      <c r="E76" s="80">
        <f t="shared" si="2"/>
        <v>10</v>
      </c>
      <c r="F76" s="80">
        <f t="shared" si="2"/>
        <v>0</v>
      </c>
      <c r="G76" s="80">
        <v>0</v>
      </c>
      <c r="H76" s="80">
        <v>0</v>
      </c>
      <c r="I76" s="80"/>
      <c r="J76" s="126"/>
      <c r="M76" s="1">
        <v>-16894</v>
      </c>
      <c r="N76" s="1">
        <v>402027</v>
      </c>
      <c r="O76" s="1">
        <v>250000</v>
      </c>
      <c r="P76" s="1">
        <v>10316</v>
      </c>
    </row>
    <row r="77" spans="1:16" ht="13.5" customHeight="1">
      <c r="A77" s="110" t="s">
        <v>137</v>
      </c>
      <c r="B77" s="109">
        <f t="shared" si="2"/>
        <v>94</v>
      </c>
      <c r="C77" s="80">
        <f t="shared" si="2"/>
        <v>467</v>
      </c>
      <c r="D77" s="80">
        <f t="shared" si="2"/>
        <v>90</v>
      </c>
      <c r="E77" s="80">
        <f t="shared" si="2"/>
        <v>0</v>
      </c>
      <c r="F77" s="80">
        <f t="shared" si="2"/>
        <v>0</v>
      </c>
      <c r="G77" s="80">
        <v>0</v>
      </c>
      <c r="H77" s="80">
        <v>0</v>
      </c>
      <c r="I77" s="80"/>
      <c r="J77" s="126"/>
      <c r="M77" s="1">
        <v>93798</v>
      </c>
      <c r="N77" s="1">
        <v>467293</v>
      </c>
      <c r="O77" s="1">
        <v>90000</v>
      </c>
      <c r="P77" s="1">
        <v>0</v>
      </c>
    </row>
    <row r="78" spans="1:16" ht="13.5" customHeight="1">
      <c r="A78" s="110" t="s">
        <v>138</v>
      </c>
      <c r="B78" s="109">
        <f t="shared" si="2"/>
        <v>38</v>
      </c>
      <c r="C78" s="80">
        <f t="shared" si="2"/>
        <v>294</v>
      </c>
      <c r="D78" s="80">
        <f t="shared" si="2"/>
        <v>18</v>
      </c>
      <c r="E78" s="80">
        <f t="shared" si="2"/>
        <v>0</v>
      </c>
      <c r="F78" s="80">
        <f t="shared" si="2"/>
        <v>0</v>
      </c>
      <c r="G78" s="80">
        <v>0</v>
      </c>
      <c r="H78" s="80">
        <v>0</v>
      </c>
      <c r="I78" s="80"/>
      <c r="J78" s="126"/>
      <c r="M78" s="1">
        <v>37942</v>
      </c>
      <c r="N78" s="1">
        <v>294007</v>
      </c>
      <c r="O78" s="1">
        <v>18000</v>
      </c>
      <c r="P78" s="1">
        <v>0</v>
      </c>
    </row>
    <row r="79" spans="1:17" ht="13.5" customHeight="1">
      <c r="A79" s="110" t="s">
        <v>139</v>
      </c>
      <c r="B79" s="109">
        <f t="shared" si="2"/>
        <v>855</v>
      </c>
      <c r="C79" s="80">
        <f t="shared" si="2"/>
        <v>9766</v>
      </c>
      <c r="D79" s="80">
        <f t="shared" si="2"/>
        <v>20</v>
      </c>
      <c r="E79" s="80">
        <f t="shared" si="2"/>
        <v>0</v>
      </c>
      <c r="F79" s="80">
        <f t="shared" si="2"/>
        <v>490</v>
      </c>
      <c r="G79" s="80">
        <v>0</v>
      </c>
      <c r="H79" s="80">
        <v>0</v>
      </c>
      <c r="I79" s="80"/>
      <c r="J79" s="126"/>
      <c r="M79" s="1">
        <v>855373</v>
      </c>
      <c r="N79" s="1">
        <v>9766312</v>
      </c>
      <c r="O79" s="1">
        <v>20000</v>
      </c>
      <c r="P79" s="1">
        <v>0</v>
      </c>
      <c r="Q79" s="1">
        <v>490173</v>
      </c>
    </row>
    <row r="80" spans="1:16" ht="13.5" customHeight="1">
      <c r="A80" s="110" t="s">
        <v>140</v>
      </c>
      <c r="B80" s="109">
        <f t="shared" si="2"/>
        <v>49</v>
      </c>
      <c r="C80" s="80">
        <f t="shared" si="2"/>
        <v>10404</v>
      </c>
      <c r="D80" s="80">
        <f t="shared" si="2"/>
        <v>600</v>
      </c>
      <c r="E80" s="80">
        <f t="shared" si="2"/>
        <v>0</v>
      </c>
      <c r="F80" s="80">
        <f t="shared" si="2"/>
        <v>0</v>
      </c>
      <c r="G80" s="80">
        <v>0</v>
      </c>
      <c r="H80" s="80">
        <v>0</v>
      </c>
      <c r="I80" s="80"/>
      <c r="J80" s="126"/>
      <c r="M80" s="1">
        <v>48911</v>
      </c>
      <c r="N80" s="1">
        <v>10404173</v>
      </c>
      <c r="O80" s="1">
        <v>600000</v>
      </c>
      <c r="P80" s="1">
        <v>0</v>
      </c>
    </row>
    <row r="81" spans="1:16" ht="13.5" customHeight="1">
      <c r="A81" s="110" t="s">
        <v>141</v>
      </c>
      <c r="B81" s="109">
        <f t="shared" si="2"/>
        <v>10</v>
      </c>
      <c r="C81" s="80">
        <f t="shared" si="2"/>
        <v>289</v>
      </c>
      <c r="D81" s="80">
        <f t="shared" si="2"/>
        <v>135</v>
      </c>
      <c r="E81" s="80">
        <f t="shared" si="2"/>
        <v>0</v>
      </c>
      <c r="F81" s="80">
        <f t="shared" si="2"/>
        <v>0</v>
      </c>
      <c r="G81" s="80">
        <v>0</v>
      </c>
      <c r="H81" s="80">
        <v>0</v>
      </c>
      <c r="I81" s="80"/>
      <c r="J81" s="126"/>
      <c r="M81" s="1">
        <v>9956</v>
      </c>
      <c r="N81" s="1">
        <v>289014</v>
      </c>
      <c r="O81" s="1">
        <v>135000</v>
      </c>
      <c r="P81" s="1">
        <v>0</v>
      </c>
    </row>
    <row r="82" spans="1:16" ht="13.5" customHeight="1">
      <c r="A82" s="110" t="s">
        <v>142</v>
      </c>
      <c r="B82" s="109">
        <f t="shared" si="2"/>
        <v>37</v>
      </c>
      <c r="C82" s="80">
        <f t="shared" si="2"/>
        <v>955</v>
      </c>
      <c r="D82" s="80">
        <f t="shared" si="2"/>
        <v>190</v>
      </c>
      <c r="E82" s="80">
        <f t="shared" si="2"/>
        <v>0</v>
      </c>
      <c r="F82" s="80">
        <f t="shared" si="2"/>
        <v>0</v>
      </c>
      <c r="G82" s="80">
        <v>0</v>
      </c>
      <c r="H82" s="80">
        <v>0</v>
      </c>
      <c r="I82" s="80"/>
      <c r="J82" s="126"/>
      <c r="M82" s="1">
        <v>36589</v>
      </c>
      <c r="N82" s="1">
        <v>955279</v>
      </c>
      <c r="O82" s="1">
        <v>190000</v>
      </c>
      <c r="P82" s="1">
        <v>0</v>
      </c>
    </row>
    <row r="83" spans="1:17" ht="13.5" customHeight="1">
      <c r="A83" s="110" t="s">
        <v>143</v>
      </c>
      <c r="B83" s="109">
        <f t="shared" si="2"/>
        <v>-199</v>
      </c>
      <c r="C83" s="80">
        <f t="shared" si="2"/>
        <v>2013</v>
      </c>
      <c r="D83" s="80">
        <f t="shared" si="2"/>
        <v>1015</v>
      </c>
      <c r="E83" s="80">
        <f t="shared" si="2"/>
        <v>0</v>
      </c>
      <c r="F83" s="80">
        <f t="shared" si="2"/>
        <v>715</v>
      </c>
      <c r="G83" s="80">
        <v>0</v>
      </c>
      <c r="H83" s="80">
        <v>0</v>
      </c>
      <c r="I83" s="80"/>
      <c r="J83" s="126"/>
      <c r="M83" s="1">
        <v>-198631</v>
      </c>
      <c r="N83" s="1">
        <v>2013043</v>
      </c>
      <c r="O83" s="1">
        <v>1014888</v>
      </c>
      <c r="P83" s="1">
        <v>0</v>
      </c>
      <c r="Q83" s="1">
        <v>714980</v>
      </c>
    </row>
    <row r="84" spans="1:17" ht="13.5" customHeight="1">
      <c r="A84" s="110" t="s">
        <v>144</v>
      </c>
      <c r="B84" s="109">
        <f t="shared" si="2"/>
        <v>-1015</v>
      </c>
      <c r="C84" s="80">
        <f t="shared" si="2"/>
        <v>-3359</v>
      </c>
      <c r="D84" s="80">
        <f t="shared" si="2"/>
        <v>2500</v>
      </c>
      <c r="E84" s="80">
        <f t="shared" si="2"/>
        <v>0</v>
      </c>
      <c r="F84" s="80">
        <f t="shared" si="2"/>
        <v>9145</v>
      </c>
      <c r="G84" s="80">
        <v>0</v>
      </c>
      <c r="H84" s="80">
        <v>0</v>
      </c>
      <c r="I84" s="80"/>
      <c r="J84" s="126"/>
      <c r="M84" s="1">
        <v>-1015414</v>
      </c>
      <c r="N84" s="1">
        <v>-3358929</v>
      </c>
      <c r="O84" s="1">
        <v>2500000</v>
      </c>
      <c r="P84" s="1">
        <v>0</v>
      </c>
      <c r="Q84" s="1">
        <f>270200+8874339</f>
        <v>9144539</v>
      </c>
    </row>
    <row r="85" spans="1:16" ht="13.5" customHeight="1">
      <c r="A85" s="110" t="s">
        <v>145</v>
      </c>
      <c r="B85" s="109">
        <f t="shared" si="2"/>
        <v>6</v>
      </c>
      <c r="C85" s="80">
        <f t="shared" si="2"/>
        <v>126</v>
      </c>
      <c r="D85" s="80">
        <f t="shared" si="2"/>
        <v>63</v>
      </c>
      <c r="E85" s="80">
        <f t="shared" si="2"/>
        <v>0</v>
      </c>
      <c r="F85" s="80">
        <f t="shared" si="2"/>
        <v>0</v>
      </c>
      <c r="G85" s="80">
        <v>0</v>
      </c>
      <c r="H85" s="80">
        <v>0</v>
      </c>
      <c r="I85" s="80"/>
      <c r="J85" s="126"/>
      <c r="M85" s="1">
        <v>6072</v>
      </c>
      <c r="N85" s="1">
        <v>126347</v>
      </c>
      <c r="O85" s="1">
        <v>62840</v>
      </c>
      <c r="P85" s="1">
        <v>0</v>
      </c>
    </row>
    <row r="86" spans="1:16" ht="13.5" customHeight="1">
      <c r="A86" s="110" t="s">
        <v>146</v>
      </c>
      <c r="B86" s="109">
        <f t="shared" si="2"/>
        <v>2</v>
      </c>
      <c r="C86" s="80">
        <f t="shared" si="2"/>
        <v>53</v>
      </c>
      <c r="D86" s="80">
        <f t="shared" si="2"/>
        <v>49</v>
      </c>
      <c r="E86" s="80">
        <f t="shared" si="2"/>
        <v>0</v>
      </c>
      <c r="F86" s="80">
        <f t="shared" si="2"/>
        <v>0</v>
      </c>
      <c r="G86" s="80">
        <v>0</v>
      </c>
      <c r="H86" s="80">
        <v>0</v>
      </c>
      <c r="I86" s="80"/>
      <c r="J86" s="126"/>
      <c r="M86" s="1">
        <v>2263</v>
      </c>
      <c r="N86" s="1">
        <v>52976</v>
      </c>
      <c r="O86" s="1">
        <v>48904</v>
      </c>
      <c r="P86" s="1">
        <v>0</v>
      </c>
    </row>
    <row r="87" spans="1:16" ht="13.5" customHeight="1">
      <c r="A87" s="110" t="s">
        <v>147</v>
      </c>
      <c r="B87" s="109">
        <f t="shared" si="2"/>
        <v>-4</v>
      </c>
      <c r="C87" s="80">
        <f t="shared" si="2"/>
        <v>595</v>
      </c>
      <c r="D87" s="80">
        <f t="shared" si="2"/>
        <v>469</v>
      </c>
      <c r="E87" s="80">
        <f t="shared" si="2"/>
        <v>6</v>
      </c>
      <c r="F87" s="80">
        <f t="shared" si="2"/>
        <v>0</v>
      </c>
      <c r="G87" s="80">
        <v>0</v>
      </c>
      <c r="H87" s="80">
        <v>0</v>
      </c>
      <c r="I87" s="80"/>
      <c r="J87" s="126"/>
      <c r="M87" s="1">
        <v>-4365</v>
      </c>
      <c r="N87" s="1">
        <v>594954</v>
      </c>
      <c r="O87" s="1">
        <v>468986</v>
      </c>
      <c r="P87" s="1">
        <v>6218</v>
      </c>
    </row>
    <row r="88" spans="1:16" ht="13.5" customHeight="1">
      <c r="A88" s="110" t="s">
        <v>148</v>
      </c>
      <c r="B88" s="109">
        <f t="shared" si="2"/>
        <v>-456</v>
      </c>
      <c r="C88" s="80">
        <f t="shared" si="2"/>
        <v>-528</v>
      </c>
      <c r="D88" s="80">
        <f t="shared" si="2"/>
        <v>5</v>
      </c>
      <c r="E88" s="80">
        <v>10</v>
      </c>
      <c r="F88" s="80">
        <f t="shared" si="2"/>
        <v>0</v>
      </c>
      <c r="G88" s="80">
        <v>0</v>
      </c>
      <c r="H88" s="80">
        <v>0</v>
      </c>
      <c r="I88" s="80"/>
      <c r="J88" s="126"/>
      <c r="M88" s="1">
        <v>-455984</v>
      </c>
      <c r="N88" s="1">
        <v>-528356</v>
      </c>
      <c r="O88" s="1">
        <v>4850</v>
      </c>
      <c r="P88" s="1">
        <v>19848</v>
      </c>
    </row>
    <row r="89" spans="1:16" ht="13.5" customHeight="1">
      <c r="A89" s="110" t="s">
        <v>149</v>
      </c>
      <c r="B89" s="109">
        <f t="shared" si="2"/>
        <v>-45</v>
      </c>
      <c r="C89" s="80">
        <f t="shared" si="2"/>
        <v>449</v>
      </c>
      <c r="D89" s="80">
        <f t="shared" si="2"/>
        <v>170</v>
      </c>
      <c r="E89" s="80">
        <f t="shared" si="2"/>
        <v>0</v>
      </c>
      <c r="F89" s="80">
        <f t="shared" si="2"/>
        <v>0</v>
      </c>
      <c r="G89" s="80">
        <v>0</v>
      </c>
      <c r="H89" s="80">
        <v>0</v>
      </c>
      <c r="I89" s="80"/>
      <c r="J89" s="126"/>
      <c r="M89" s="1">
        <v>-44914</v>
      </c>
      <c r="N89" s="1">
        <v>448727</v>
      </c>
      <c r="O89" s="1">
        <v>170000</v>
      </c>
      <c r="P89" s="1">
        <v>0</v>
      </c>
    </row>
    <row r="90" spans="1:17" ht="13.5" customHeight="1">
      <c r="A90" s="110" t="s">
        <v>150</v>
      </c>
      <c r="B90" s="109">
        <f t="shared" si="2"/>
        <v>101</v>
      </c>
      <c r="C90" s="80">
        <f t="shared" si="2"/>
        <v>775</v>
      </c>
      <c r="D90" s="80">
        <f t="shared" si="2"/>
        <v>250</v>
      </c>
      <c r="E90" s="80">
        <f t="shared" si="2"/>
        <v>0</v>
      </c>
      <c r="F90" s="80">
        <f>ROUND(Q90,-3)/1000</f>
        <v>1400</v>
      </c>
      <c r="G90" s="80">
        <v>0</v>
      </c>
      <c r="H90" s="80">
        <v>0</v>
      </c>
      <c r="I90" s="80"/>
      <c r="J90" s="126"/>
      <c r="M90" s="1">
        <v>101377</v>
      </c>
      <c r="N90" s="1">
        <v>774987</v>
      </c>
      <c r="O90" s="1">
        <v>250000</v>
      </c>
      <c r="P90" s="1">
        <v>0</v>
      </c>
      <c r="Q90" s="1">
        <v>1400000</v>
      </c>
    </row>
    <row r="91" spans="1:10" ht="13.5" customHeight="1">
      <c r="A91" s="110" t="s">
        <v>151</v>
      </c>
      <c r="B91" s="109">
        <v>1</v>
      </c>
      <c r="C91" s="80">
        <v>917</v>
      </c>
      <c r="D91" s="80">
        <v>1</v>
      </c>
      <c r="E91" s="80">
        <v>11</v>
      </c>
      <c r="F91" s="80">
        <v>0</v>
      </c>
      <c r="G91" s="80">
        <v>0</v>
      </c>
      <c r="H91" s="80">
        <v>0</v>
      </c>
      <c r="I91" s="80">
        <v>0</v>
      </c>
      <c r="J91" s="126"/>
    </row>
    <row r="92" spans="1:10" ht="13.5" customHeight="1">
      <c r="A92" s="110" t="s">
        <v>152</v>
      </c>
      <c r="B92" s="109">
        <v>301</v>
      </c>
      <c r="C92" s="80">
        <v>1304</v>
      </c>
      <c r="D92" s="80">
        <v>100</v>
      </c>
      <c r="E92" s="80">
        <v>153</v>
      </c>
      <c r="F92" s="80">
        <v>0</v>
      </c>
      <c r="G92" s="80">
        <v>0</v>
      </c>
      <c r="H92" s="80">
        <v>0</v>
      </c>
      <c r="I92" s="80">
        <v>0</v>
      </c>
      <c r="J92" s="126"/>
    </row>
    <row r="93" spans="1:10" ht="13.5" customHeight="1">
      <c r="A93" s="110" t="s">
        <v>153</v>
      </c>
      <c r="B93" s="109">
        <v>188</v>
      </c>
      <c r="C93" s="80">
        <v>1797</v>
      </c>
      <c r="D93" s="80">
        <v>109</v>
      </c>
      <c r="E93" s="80">
        <v>359</v>
      </c>
      <c r="F93" s="80">
        <v>0</v>
      </c>
      <c r="G93" s="80">
        <v>0</v>
      </c>
      <c r="H93" s="80">
        <v>0</v>
      </c>
      <c r="I93" s="80">
        <v>0</v>
      </c>
      <c r="J93" s="126"/>
    </row>
    <row r="94" spans="1:10" ht="13.5" customHeight="1">
      <c r="A94" s="90" t="s">
        <v>111</v>
      </c>
      <c r="B94" s="91">
        <v>-25</v>
      </c>
      <c r="C94" s="81">
        <v>10058</v>
      </c>
      <c r="D94" s="81">
        <v>36</v>
      </c>
      <c r="E94" s="81">
        <v>381</v>
      </c>
      <c r="F94" s="81">
        <v>8137</v>
      </c>
      <c r="G94" s="81">
        <v>0</v>
      </c>
      <c r="H94" s="81">
        <v>1799</v>
      </c>
      <c r="I94" s="81">
        <v>233</v>
      </c>
      <c r="J94" s="97"/>
    </row>
    <row r="95" spans="1:10" ht="13.5" customHeight="1">
      <c r="A95" s="90" t="s">
        <v>112</v>
      </c>
      <c r="B95" s="91">
        <v>796</v>
      </c>
      <c r="C95" s="81">
        <v>11698</v>
      </c>
      <c r="D95" s="81">
        <v>4419</v>
      </c>
      <c r="E95" s="81">
        <v>105</v>
      </c>
      <c r="F95" s="81">
        <v>0</v>
      </c>
      <c r="G95" s="81">
        <v>0</v>
      </c>
      <c r="H95" s="81">
        <v>15653</v>
      </c>
      <c r="I95" s="81">
        <v>731</v>
      </c>
      <c r="J95" s="97"/>
    </row>
    <row r="96" spans="1:10" ht="13.5" customHeight="1">
      <c r="A96" s="110" t="s">
        <v>154</v>
      </c>
      <c r="B96" s="109">
        <v>9</v>
      </c>
      <c r="C96" s="80">
        <v>84</v>
      </c>
      <c r="D96" s="80">
        <v>0</v>
      </c>
      <c r="E96" s="80">
        <v>84</v>
      </c>
      <c r="F96" s="80">
        <v>0</v>
      </c>
      <c r="G96" s="80">
        <v>0</v>
      </c>
      <c r="H96" s="80">
        <v>0</v>
      </c>
      <c r="I96" s="80">
        <v>0</v>
      </c>
      <c r="J96" s="126"/>
    </row>
    <row r="97" spans="1:10" ht="13.5" customHeight="1">
      <c r="A97" s="110" t="s">
        <v>155</v>
      </c>
      <c r="B97" s="109">
        <v>526</v>
      </c>
      <c r="C97" s="80">
        <v>9352</v>
      </c>
      <c r="D97" s="80">
        <v>541</v>
      </c>
      <c r="E97" s="80">
        <v>933</v>
      </c>
      <c r="F97" s="80">
        <v>829</v>
      </c>
      <c r="G97" s="80">
        <v>0</v>
      </c>
      <c r="H97" s="80">
        <v>0</v>
      </c>
      <c r="I97" s="80">
        <v>0</v>
      </c>
      <c r="J97" s="126"/>
    </row>
    <row r="98" spans="1:10" ht="13.5" customHeight="1">
      <c r="A98" s="110" t="s">
        <v>107</v>
      </c>
      <c r="B98" s="109">
        <v>17</v>
      </c>
      <c r="C98" s="80">
        <v>205</v>
      </c>
      <c r="D98" s="80">
        <v>0</v>
      </c>
      <c r="E98" s="80">
        <v>1</v>
      </c>
      <c r="F98" s="80">
        <v>0</v>
      </c>
      <c r="G98" s="80">
        <v>0</v>
      </c>
      <c r="H98" s="80">
        <v>41</v>
      </c>
      <c r="I98" s="80">
        <v>4</v>
      </c>
      <c r="J98" s="126"/>
    </row>
    <row r="99" spans="1:10" ht="13.5" customHeight="1">
      <c r="A99" s="110" t="s">
        <v>108</v>
      </c>
      <c r="B99" s="109">
        <v>26</v>
      </c>
      <c r="C99" s="80">
        <v>192</v>
      </c>
      <c r="D99" s="80">
        <v>0</v>
      </c>
      <c r="E99" s="80">
        <v>1</v>
      </c>
      <c r="F99" s="80">
        <v>0</v>
      </c>
      <c r="G99" s="80">
        <v>0</v>
      </c>
      <c r="H99" s="80">
        <v>70</v>
      </c>
      <c r="I99" s="80">
        <v>7</v>
      </c>
      <c r="J99" s="126"/>
    </row>
    <row r="100" spans="1:10" ht="13.5" customHeight="1">
      <c r="A100" s="110" t="s">
        <v>109</v>
      </c>
      <c r="B100" s="109">
        <v>-14</v>
      </c>
      <c r="C100" s="80">
        <v>-84</v>
      </c>
      <c r="D100" s="80">
        <v>0</v>
      </c>
      <c r="E100" s="80">
        <v>1</v>
      </c>
      <c r="F100" s="80">
        <v>0</v>
      </c>
      <c r="G100" s="80">
        <v>0</v>
      </c>
      <c r="H100" s="80">
        <v>56</v>
      </c>
      <c r="I100" s="80">
        <v>50</v>
      </c>
      <c r="J100" s="126"/>
    </row>
    <row r="101" spans="1:10" ht="13.5" customHeight="1">
      <c r="A101" s="110" t="s">
        <v>110</v>
      </c>
      <c r="B101" s="109">
        <v>21</v>
      </c>
      <c r="C101" s="80">
        <v>-67</v>
      </c>
      <c r="D101" s="80">
        <v>0</v>
      </c>
      <c r="E101" s="80">
        <v>4</v>
      </c>
      <c r="F101" s="80">
        <v>0</v>
      </c>
      <c r="G101" s="80">
        <v>0</v>
      </c>
      <c r="H101" s="80">
        <v>277</v>
      </c>
      <c r="I101" s="80">
        <v>83</v>
      </c>
      <c r="J101" s="126"/>
    </row>
    <row r="102" spans="1:10" ht="13.5" customHeight="1">
      <c r="A102" s="110" t="s">
        <v>162</v>
      </c>
      <c r="B102" s="109">
        <v>127</v>
      </c>
      <c r="C102" s="80">
        <v>224</v>
      </c>
      <c r="D102" s="80">
        <v>20</v>
      </c>
      <c r="E102" s="80">
        <v>32</v>
      </c>
      <c r="F102" s="80">
        <v>0</v>
      </c>
      <c r="G102" s="80">
        <v>0</v>
      </c>
      <c r="H102" s="80">
        <v>0</v>
      </c>
      <c r="I102" s="80"/>
      <c r="J102" s="126"/>
    </row>
    <row r="103" spans="1:10" ht="13.5" customHeight="1">
      <c r="A103" s="110" t="s">
        <v>163</v>
      </c>
      <c r="B103" s="109">
        <v>1064</v>
      </c>
      <c r="C103" s="80">
        <v>8886</v>
      </c>
      <c r="D103" s="80">
        <v>972</v>
      </c>
      <c r="E103" s="80">
        <v>59</v>
      </c>
      <c r="F103" s="80">
        <v>0</v>
      </c>
      <c r="G103" s="80">
        <v>0</v>
      </c>
      <c r="H103" s="80">
        <v>0</v>
      </c>
      <c r="I103" s="80"/>
      <c r="J103" s="126"/>
    </row>
    <row r="104" spans="1:10" ht="13.5" customHeight="1">
      <c r="A104" s="110" t="s">
        <v>164</v>
      </c>
      <c r="B104" s="109">
        <v>-2</v>
      </c>
      <c r="C104" s="80">
        <v>552</v>
      </c>
      <c r="D104" s="80">
        <v>31</v>
      </c>
      <c r="E104" s="80">
        <v>2</v>
      </c>
      <c r="F104" s="80">
        <v>0</v>
      </c>
      <c r="G104" s="80">
        <v>0</v>
      </c>
      <c r="H104" s="80">
        <v>0</v>
      </c>
      <c r="I104" s="80"/>
      <c r="J104" s="126"/>
    </row>
    <row r="105" spans="1:10" ht="13.5" customHeight="1">
      <c r="A105" s="110" t="s">
        <v>165</v>
      </c>
      <c r="B105" s="109">
        <v>0</v>
      </c>
      <c r="C105" s="80">
        <v>59</v>
      </c>
      <c r="D105" s="80">
        <v>12</v>
      </c>
      <c r="E105" s="80">
        <v>15</v>
      </c>
      <c r="F105" s="80">
        <v>0</v>
      </c>
      <c r="G105" s="80">
        <v>0</v>
      </c>
      <c r="H105" s="80">
        <v>0</v>
      </c>
      <c r="I105" s="80"/>
      <c r="J105" s="126"/>
    </row>
    <row r="106" spans="1:10" ht="13.5" customHeight="1">
      <c r="A106" s="110" t="s">
        <v>166</v>
      </c>
      <c r="B106" s="109">
        <v>-34</v>
      </c>
      <c r="C106" s="80">
        <v>267</v>
      </c>
      <c r="D106" s="80">
        <v>48</v>
      </c>
      <c r="E106" s="80">
        <v>118</v>
      </c>
      <c r="F106" s="80">
        <v>0</v>
      </c>
      <c r="G106" s="80">
        <v>0</v>
      </c>
      <c r="H106" s="80">
        <v>0</v>
      </c>
      <c r="I106" s="80"/>
      <c r="J106" s="126"/>
    </row>
    <row r="107" spans="1:10" ht="13.5" customHeight="1">
      <c r="A107" s="110" t="s">
        <v>167</v>
      </c>
      <c r="B107" s="109">
        <v>-3</v>
      </c>
      <c r="C107" s="80">
        <v>586</v>
      </c>
      <c r="D107" s="80">
        <v>18</v>
      </c>
      <c r="E107" s="80">
        <v>41</v>
      </c>
      <c r="F107" s="80">
        <v>0</v>
      </c>
      <c r="G107" s="80">
        <v>0</v>
      </c>
      <c r="H107" s="80">
        <v>0</v>
      </c>
      <c r="I107" s="80"/>
      <c r="J107" s="126"/>
    </row>
    <row r="108" spans="1:10" ht="13.5" customHeight="1">
      <c r="A108" s="127" t="s">
        <v>18</v>
      </c>
      <c r="B108" s="128"/>
      <c r="C108" s="129"/>
      <c r="D108" s="130">
        <f aca="true" t="shared" si="3" ref="D108:I108">SUM(D61:D107)</f>
        <v>24884</v>
      </c>
      <c r="E108" s="130">
        <f t="shared" si="3"/>
        <v>5151</v>
      </c>
      <c r="F108" s="130">
        <f t="shared" si="3"/>
        <v>21404</v>
      </c>
      <c r="G108" s="130">
        <f t="shared" si="3"/>
        <v>0</v>
      </c>
      <c r="H108" s="130">
        <f t="shared" si="3"/>
        <v>18027</v>
      </c>
      <c r="I108" s="130">
        <f t="shared" si="3"/>
        <v>1200</v>
      </c>
      <c r="J108" s="131"/>
    </row>
    <row r="109" ht="10.5">
      <c r="A109" s="1" t="s">
        <v>61</v>
      </c>
    </row>
    <row r="110" ht="9.75" customHeight="1"/>
    <row r="111" ht="14.25">
      <c r="A111" s="6" t="s">
        <v>39</v>
      </c>
    </row>
    <row r="112" ht="10.5">
      <c r="D112" s="3" t="s">
        <v>12</v>
      </c>
    </row>
    <row r="113" spans="1:4" ht="21.75" thickBot="1">
      <c r="A113" s="43" t="s">
        <v>34</v>
      </c>
      <c r="B113" s="44" t="s">
        <v>69</v>
      </c>
      <c r="C113" s="45" t="s">
        <v>70</v>
      </c>
      <c r="D113" s="46" t="s">
        <v>50</v>
      </c>
    </row>
    <row r="114" spans="1:4" ht="13.5" customHeight="1" thickTop="1">
      <c r="A114" s="47" t="s">
        <v>35</v>
      </c>
      <c r="B114" s="21">
        <v>5217</v>
      </c>
      <c r="C114" s="22">
        <v>5261</v>
      </c>
      <c r="D114" s="26">
        <v>44</v>
      </c>
    </row>
    <row r="115" spans="1:4" ht="13.5" customHeight="1">
      <c r="A115" s="48" t="s">
        <v>36</v>
      </c>
      <c r="B115" s="23">
        <v>20589</v>
      </c>
      <c r="C115" s="24">
        <v>20665</v>
      </c>
      <c r="D115" s="25">
        <v>76</v>
      </c>
    </row>
    <row r="116" spans="1:4" ht="13.5" customHeight="1">
      <c r="A116" s="49" t="s">
        <v>37</v>
      </c>
      <c r="B116" s="29">
        <v>31838</v>
      </c>
      <c r="C116" s="30">
        <v>26577</v>
      </c>
      <c r="D116" s="31">
        <v>-5261</v>
      </c>
    </row>
    <row r="117" spans="1:4" ht="13.5" customHeight="1">
      <c r="A117" s="50" t="s">
        <v>38</v>
      </c>
      <c r="B117" s="66">
        <v>57644</v>
      </c>
      <c r="C117" s="32">
        <v>52503</v>
      </c>
      <c r="D117" s="35">
        <v>-5141</v>
      </c>
    </row>
    <row r="118" spans="1:4" ht="10.5">
      <c r="A118" s="1" t="s">
        <v>58</v>
      </c>
      <c r="B118" s="51"/>
      <c r="C118" s="51"/>
      <c r="D118" s="51"/>
    </row>
    <row r="119" spans="1:4" ht="9.75" customHeight="1">
      <c r="A119" s="52"/>
      <c r="B119" s="51"/>
      <c r="C119" s="51"/>
      <c r="D119" s="51"/>
    </row>
    <row r="120" ht="14.25">
      <c r="A120" s="6" t="s">
        <v>57</v>
      </c>
    </row>
    <row r="121" ht="10.5" customHeight="1">
      <c r="A121" s="6"/>
    </row>
    <row r="122" spans="1:11" ht="21.75" thickBot="1">
      <c r="A122" s="43" t="s">
        <v>33</v>
      </c>
      <c r="B122" s="44" t="s">
        <v>69</v>
      </c>
      <c r="C122" s="45" t="s">
        <v>70</v>
      </c>
      <c r="D122" s="45" t="s">
        <v>50</v>
      </c>
      <c r="E122" s="53" t="s">
        <v>31</v>
      </c>
      <c r="F122" s="46" t="s">
        <v>32</v>
      </c>
      <c r="G122" s="137" t="s">
        <v>40</v>
      </c>
      <c r="H122" s="138"/>
      <c r="I122" s="44" t="s">
        <v>69</v>
      </c>
      <c r="J122" s="45" t="s">
        <v>70</v>
      </c>
      <c r="K122" s="46" t="s">
        <v>50</v>
      </c>
    </row>
    <row r="123" spans="1:11" ht="13.5" customHeight="1" thickTop="1">
      <c r="A123" s="47" t="s">
        <v>25</v>
      </c>
      <c r="B123" s="111">
        <v>1.65</v>
      </c>
      <c r="C123" s="112">
        <v>1.1</v>
      </c>
      <c r="D123" s="112" t="s">
        <v>156</v>
      </c>
      <c r="E123" s="113" t="s">
        <v>158</v>
      </c>
      <c r="F123" s="114" t="s">
        <v>159</v>
      </c>
      <c r="G123" s="133" t="s">
        <v>82</v>
      </c>
      <c r="H123" s="134"/>
      <c r="I123" s="68" t="s">
        <v>113</v>
      </c>
      <c r="J123" s="106" t="s">
        <v>113</v>
      </c>
      <c r="K123" s="70" t="s">
        <v>113</v>
      </c>
    </row>
    <row r="124" spans="1:11" ht="13.5" customHeight="1">
      <c r="A124" s="48" t="s">
        <v>26</v>
      </c>
      <c r="B124" s="115">
        <v>7.14</v>
      </c>
      <c r="C124" s="116">
        <v>6.47</v>
      </c>
      <c r="D124" s="116" t="s">
        <v>157</v>
      </c>
      <c r="E124" s="117" t="s">
        <v>160</v>
      </c>
      <c r="F124" s="118" t="s">
        <v>161</v>
      </c>
      <c r="G124" s="135" t="s">
        <v>84</v>
      </c>
      <c r="H124" s="136"/>
      <c r="I124" s="67" t="s">
        <v>114</v>
      </c>
      <c r="J124" s="54" t="s">
        <v>114</v>
      </c>
      <c r="K124" s="71" t="s">
        <v>114</v>
      </c>
    </row>
    <row r="125" spans="1:11" ht="13.5" customHeight="1">
      <c r="A125" s="48" t="s">
        <v>27</v>
      </c>
      <c r="B125" s="119">
        <v>11.2</v>
      </c>
      <c r="C125" s="120">
        <v>11.4</v>
      </c>
      <c r="D125" s="120">
        <v>0.2</v>
      </c>
      <c r="E125" s="121">
        <v>25</v>
      </c>
      <c r="F125" s="122">
        <v>35</v>
      </c>
      <c r="G125" s="135" t="s">
        <v>86</v>
      </c>
      <c r="H125" s="136"/>
      <c r="I125" s="67" t="s">
        <v>115</v>
      </c>
      <c r="J125" s="54" t="s">
        <v>115</v>
      </c>
      <c r="K125" s="71" t="s">
        <v>115</v>
      </c>
    </row>
    <row r="126" spans="1:11" ht="13.5" customHeight="1">
      <c r="A126" s="48" t="s">
        <v>28</v>
      </c>
      <c r="B126" s="123">
        <v>129.7</v>
      </c>
      <c r="C126" s="120">
        <v>122.7</v>
      </c>
      <c r="D126" s="120">
        <v>-7</v>
      </c>
      <c r="E126" s="124">
        <v>400</v>
      </c>
      <c r="F126" s="125"/>
      <c r="G126" s="135" t="s">
        <v>88</v>
      </c>
      <c r="H126" s="136"/>
      <c r="I126" s="67" t="s">
        <v>116</v>
      </c>
      <c r="J126" s="54" t="s">
        <v>116</v>
      </c>
      <c r="K126" s="71" t="s">
        <v>116</v>
      </c>
    </row>
    <row r="127" spans="1:11" ht="13.5" customHeight="1">
      <c r="A127" s="48" t="s">
        <v>29</v>
      </c>
      <c r="B127" s="62">
        <v>0.30012</v>
      </c>
      <c r="C127" s="54">
        <v>0.29755</v>
      </c>
      <c r="D127" s="55">
        <v>-0.00257</v>
      </c>
      <c r="E127" s="56"/>
      <c r="F127" s="57"/>
      <c r="G127" s="135" t="s">
        <v>90</v>
      </c>
      <c r="H127" s="136"/>
      <c r="I127" s="67" t="s">
        <v>117</v>
      </c>
      <c r="J127" s="54" t="s">
        <v>117</v>
      </c>
      <c r="K127" s="71" t="s">
        <v>117</v>
      </c>
    </row>
    <row r="128" spans="1:11" ht="13.5" customHeight="1">
      <c r="A128" s="98" t="s">
        <v>30</v>
      </c>
      <c r="B128" s="100">
        <v>93.8</v>
      </c>
      <c r="C128" s="101">
        <v>94.4</v>
      </c>
      <c r="D128" s="99">
        <v>0.6</v>
      </c>
      <c r="E128" s="102"/>
      <c r="F128" s="103"/>
      <c r="G128" s="135" t="s">
        <v>92</v>
      </c>
      <c r="H128" s="136"/>
      <c r="I128" s="104" t="s">
        <v>118</v>
      </c>
      <c r="J128" s="101" t="s">
        <v>118</v>
      </c>
      <c r="K128" s="105" t="s">
        <v>118</v>
      </c>
    </row>
    <row r="129" spans="1:11" ht="13.5" customHeight="1">
      <c r="A129" s="98"/>
      <c r="B129" s="100"/>
      <c r="C129" s="101"/>
      <c r="D129" s="99"/>
      <c r="E129" s="102"/>
      <c r="F129" s="103"/>
      <c r="G129" s="135" t="s">
        <v>94</v>
      </c>
      <c r="H129" s="136"/>
      <c r="I129" s="104" t="s">
        <v>119</v>
      </c>
      <c r="J129" s="101" t="s">
        <v>119</v>
      </c>
      <c r="K129" s="105" t="s">
        <v>119</v>
      </c>
    </row>
    <row r="130" spans="1:11" ht="13.5" customHeight="1">
      <c r="A130" s="98"/>
      <c r="B130" s="100"/>
      <c r="C130" s="101"/>
      <c r="D130" s="99"/>
      <c r="E130" s="102"/>
      <c r="F130" s="103"/>
      <c r="G130" s="135" t="s">
        <v>96</v>
      </c>
      <c r="H130" s="136"/>
      <c r="I130" s="104" t="s">
        <v>120</v>
      </c>
      <c r="J130" s="101" t="s">
        <v>120</v>
      </c>
      <c r="K130" s="105" t="s">
        <v>120</v>
      </c>
    </row>
    <row r="131" spans="1:11" ht="13.5" customHeight="1">
      <c r="A131" s="98"/>
      <c r="B131" s="100"/>
      <c r="C131" s="101"/>
      <c r="D131" s="99"/>
      <c r="E131" s="102"/>
      <c r="F131" s="103"/>
      <c r="G131" s="135" t="s">
        <v>98</v>
      </c>
      <c r="H131" s="136"/>
      <c r="I131" s="104" t="s">
        <v>120</v>
      </c>
      <c r="J131" s="101" t="s">
        <v>120</v>
      </c>
      <c r="K131" s="105" t="s">
        <v>120</v>
      </c>
    </row>
    <row r="132" spans="1:11" ht="13.5" customHeight="1">
      <c r="A132" s="98"/>
      <c r="B132" s="100"/>
      <c r="C132" s="101"/>
      <c r="D132" s="99"/>
      <c r="E132" s="102"/>
      <c r="F132" s="103"/>
      <c r="G132" s="135" t="s">
        <v>99</v>
      </c>
      <c r="H132" s="136"/>
      <c r="I132" s="104" t="s">
        <v>120</v>
      </c>
      <c r="J132" s="101" t="s">
        <v>120</v>
      </c>
      <c r="K132" s="105" t="s">
        <v>120</v>
      </c>
    </row>
    <row r="133" spans="1:11" ht="13.5" customHeight="1">
      <c r="A133" s="58"/>
      <c r="B133" s="108"/>
      <c r="C133" s="107"/>
      <c r="D133" s="59"/>
      <c r="E133" s="60"/>
      <c r="F133" s="61"/>
      <c r="G133" s="152" t="s">
        <v>100</v>
      </c>
      <c r="H133" s="153"/>
      <c r="I133" s="69" t="s">
        <v>120</v>
      </c>
      <c r="J133" s="107" t="s">
        <v>120</v>
      </c>
      <c r="K133" s="72" t="s">
        <v>120</v>
      </c>
    </row>
    <row r="134" ht="10.5">
      <c r="A134" s="1" t="s">
        <v>64</v>
      </c>
    </row>
    <row r="135" ht="10.5">
      <c r="A135" s="1" t="s">
        <v>65</v>
      </c>
    </row>
    <row r="136" ht="10.5">
      <c r="A136" s="1" t="s">
        <v>63</v>
      </c>
    </row>
    <row r="137" ht="10.5" customHeight="1">
      <c r="A137" s="1" t="s">
        <v>68</v>
      </c>
    </row>
  </sheetData>
  <sheetProtection/>
  <mergeCells count="49">
    <mergeCell ref="A48:A49"/>
    <mergeCell ref="B48:B49"/>
    <mergeCell ref="C48:C49"/>
    <mergeCell ref="A59:A60"/>
    <mergeCell ref="B59:B60"/>
    <mergeCell ref="C59:C60"/>
    <mergeCell ref="E26:E27"/>
    <mergeCell ref="E8:E9"/>
    <mergeCell ref="G8:G9"/>
    <mergeCell ref="J59:J60"/>
    <mergeCell ref="F59:F60"/>
    <mergeCell ref="G59:G60"/>
    <mergeCell ref="I59:I60"/>
    <mergeCell ref="H59:H60"/>
    <mergeCell ref="I26:I27"/>
    <mergeCell ref="H48:H49"/>
    <mergeCell ref="I48:I49"/>
    <mergeCell ref="G48:G49"/>
    <mergeCell ref="F48:F49"/>
    <mergeCell ref="D48:D49"/>
    <mergeCell ref="E48:E49"/>
    <mergeCell ref="D59:D60"/>
    <mergeCell ref="E59:E60"/>
    <mergeCell ref="G133:H133"/>
    <mergeCell ref="G129:H129"/>
    <mergeCell ref="G132:H132"/>
    <mergeCell ref="G128:H128"/>
    <mergeCell ref="G127:H127"/>
    <mergeCell ref="G126:H126"/>
    <mergeCell ref="A8:A9"/>
    <mergeCell ref="H8:H9"/>
    <mergeCell ref="A26:A27"/>
    <mergeCell ref="B26:B27"/>
    <mergeCell ref="C26:C27"/>
    <mergeCell ref="B8:B9"/>
    <mergeCell ref="G26:G27"/>
    <mergeCell ref="H26:H27"/>
    <mergeCell ref="D8:D9"/>
    <mergeCell ref="F26:F27"/>
    <mergeCell ref="A2:K2"/>
    <mergeCell ref="G123:H123"/>
    <mergeCell ref="G130:H130"/>
    <mergeCell ref="G131:H131"/>
    <mergeCell ref="G125:H125"/>
    <mergeCell ref="G124:H124"/>
    <mergeCell ref="G122:H122"/>
    <mergeCell ref="F8:F9"/>
    <mergeCell ref="C8:C9"/>
    <mergeCell ref="D26:D27"/>
  </mergeCells>
  <printOptions/>
  <pageMargins left="0.64" right="0.3937007874015748" top="0.71" bottom="0.3" header="0.45" footer="0.2"/>
  <pageSetup horizontalDpi="300" verticalDpi="300" orientation="portrait" paperSize="9" scale="88" r:id="rId1"/>
  <colBreaks count="1" manualBreakCount="1">
    <brk id="11" max="1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2011-03-23T14:27:54Z</cp:lastPrinted>
  <dcterms:created xsi:type="dcterms:W3CDTF">1997-01-08T22:48:59Z</dcterms:created>
  <dcterms:modified xsi:type="dcterms:W3CDTF">2011-03-29T02:49:53Z</dcterms:modified>
  <cp:category/>
  <cp:version/>
  <cp:contentType/>
  <cp:contentStatus/>
</cp:coreProperties>
</file>