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4" yWindow="84" windowWidth="13944" windowHeight="7404" activeTab="0"/>
  </bookViews>
  <sheets>
    <sheet name="携帯電話・ＰＨＳの加入契約数の推移" sheetId="1" r:id="rId1"/>
  </sheets>
  <definedNames/>
  <calcPr fullCalcOnLoad="1"/>
</workbook>
</file>

<file path=xl/sharedStrings.xml><?xml version="1.0" encoding="utf-8"?>
<sst xmlns="http://schemas.openxmlformats.org/spreadsheetml/2006/main" count="279" uniqueCount="246">
  <si>
    <t>昭和63年度末</t>
  </si>
  <si>
    <t>平成元年度末</t>
  </si>
  <si>
    <t>平成2年度末</t>
  </si>
  <si>
    <t>平成3年度末</t>
  </si>
  <si>
    <t>平成4年度末</t>
  </si>
  <si>
    <t>平成5年度末</t>
  </si>
  <si>
    <t>平成6年度末</t>
  </si>
  <si>
    <t>平成7年度末</t>
  </si>
  <si>
    <t>平成8年度末</t>
  </si>
  <si>
    <t>平成9年度末</t>
  </si>
  <si>
    <t>平成10年度末</t>
  </si>
  <si>
    <t>平成11年度末</t>
  </si>
  <si>
    <t>平成12年度末</t>
  </si>
  <si>
    <t>平成13年度末</t>
  </si>
  <si>
    <t>平成14年度末</t>
  </si>
  <si>
    <t>平成15年度末</t>
  </si>
  <si>
    <t>平成16年度末</t>
  </si>
  <si>
    <t>加入数</t>
  </si>
  <si>
    <t>普及率</t>
  </si>
  <si>
    <t>平成17年6月末</t>
  </si>
  <si>
    <t>平成17年9月末</t>
  </si>
  <si>
    <t>平成17年12月末</t>
  </si>
  <si>
    <t>平成18年6月末</t>
  </si>
  <si>
    <t>携帯電話・ＰＨＳ合計</t>
  </si>
  <si>
    <t>携帯電話</t>
  </si>
  <si>
    <t>（参考）</t>
  </si>
  <si>
    <t>6.5%</t>
  </si>
  <si>
    <t>6.3%</t>
  </si>
  <si>
    <t>5.5%</t>
  </si>
  <si>
    <t>5.4%</t>
  </si>
  <si>
    <t>56.8%</t>
  </si>
  <si>
    <t>―</t>
  </si>
  <si>
    <t>38.3%</t>
  </si>
  <si>
    <t>42.7%</t>
  </si>
  <si>
    <t>47.7%</t>
  </si>
  <si>
    <t>-11.0%</t>
  </si>
  <si>
    <t>-6.7%</t>
  </si>
  <si>
    <t>-2.9%</t>
  </si>
  <si>
    <t>時期</t>
  </si>
  <si>
    <t>ＰＨＳ</t>
  </si>
  <si>
    <t>平成16年6月末</t>
  </si>
  <si>
    <t>平成16年9月末</t>
  </si>
  <si>
    <t>平成16年12月末</t>
  </si>
  <si>
    <t>平成17年度末</t>
  </si>
  <si>
    <t>平成15年6月末</t>
  </si>
  <si>
    <t>平成15年9月末</t>
  </si>
  <si>
    <t>平成15年12月末</t>
  </si>
  <si>
    <t>平成14年6月末</t>
  </si>
  <si>
    <t>平成14年9月末</t>
  </si>
  <si>
    <t>平成14年12月末</t>
  </si>
  <si>
    <t>平成13年6月末</t>
  </si>
  <si>
    <t>平成13年9月末</t>
  </si>
  <si>
    <t>平成13年12月末</t>
  </si>
  <si>
    <t>30.1%</t>
  </si>
  <si>
    <t>26.8%</t>
  </si>
  <si>
    <t>23.4%</t>
  </si>
  <si>
    <t>1.8%</t>
  </si>
  <si>
    <t>3.9%</t>
  </si>
  <si>
    <t>11.8%</t>
  </si>
  <si>
    <t>14.3%</t>
  </si>
  <si>
    <t>17.2%</t>
  </si>
  <si>
    <t>0.04%</t>
  </si>
  <si>
    <t>7.0%</t>
  </si>
  <si>
    <t>6.1%</t>
  </si>
  <si>
    <t>7.1%</t>
  </si>
  <si>
    <t>-7.5%</t>
  </si>
  <si>
    <t>-9.7%</t>
  </si>
  <si>
    <t>-10.0%</t>
  </si>
  <si>
    <t>9.3%</t>
  </si>
  <si>
    <t>8.7%</t>
  </si>
  <si>
    <t>8.5%</t>
  </si>
  <si>
    <t>-4.6%</t>
  </si>
  <si>
    <t>-5.5%</t>
  </si>
  <si>
    <t>-6.3%</t>
  </si>
  <si>
    <t>18.2%</t>
  </si>
  <si>
    <t>17.3%</t>
  </si>
  <si>
    <t>15.7%</t>
  </si>
  <si>
    <t>-0.7%</t>
  </si>
  <si>
    <t>-3.0%</t>
  </si>
  <si>
    <t>-3.1%</t>
  </si>
  <si>
    <t>11.6%</t>
  </si>
  <si>
    <t>-1.3%</t>
  </si>
  <si>
    <t>10.3%</t>
  </si>
  <si>
    <t>-1.2%</t>
  </si>
  <si>
    <t>9.6%</t>
  </si>
  <si>
    <t>-2.1%</t>
  </si>
  <si>
    <t>52.7%</t>
  </si>
  <si>
    <t>6.7%</t>
  </si>
  <si>
    <t>34.9%</t>
  </si>
  <si>
    <t>7.7%</t>
  </si>
  <si>
    <t>20.4%</t>
  </si>
  <si>
    <t>9.5%</t>
  </si>
  <si>
    <t>9.4%</t>
  </si>
  <si>
    <t>58.8%</t>
  </si>
  <si>
    <t>13.4%</t>
  </si>
  <si>
    <t>0.1%</t>
  </si>
  <si>
    <t>19.2%</t>
  </si>
  <si>
    <t>135.6%</t>
  </si>
  <si>
    <t>－</t>
  </si>
  <si>
    <t>104.6%</t>
  </si>
  <si>
    <t>4.8%</t>
  </si>
  <si>
    <t>51.0%</t>
  </si>
  <si>
    <t>31.7%</t>
  </si>
  <si>
    <t>23.1%</t>
  </si>
  <si>
    <t>61.1%</t>
  </si>
  <si>
    <t>101.6%</t>
  </si>
  <si>
    <t>77.3%</t>
  </si>
  <si>
    <t>24.3%</t>
  </si>
  <si>
    <t>24.5%</t>
  </si>
  <si>
    <t>103.2%</t>
  </si>
  <si>
    <t>平成18年9月末</t>
  </si>
  <si>
    <t>8.8%</t>
  </si>
  <si>
    <t>5.3%</t>
  </si>
  <si>
    <t>61.2%</t>
  </si>
  <si>
    <t>（単位：加入）</t>
  </si>
  <si>
    <t>平成18年12月末</t>
  </si>
  <si>
    <t>66.6%</t>
  </si>
  <si>
    <t>平成18年度末</t>
  </si>
  <si>
    <t>72.3%</t>
  </si>
  <si>
    <t>平成19年6月末</t>
  </si>
  <si>
    <r>
      <t>5</t>
    </r>
    <r>
      <rPr>
        <sz val="11"/>
        <rFont val="ＭＳ Ｐゴシック"/>
        <family val="3"/>
      </rPr>
      <t>.6%</t>
    </r>
  </si>
  <si>
    <r>
      <t>7</t>
    </r>
    <r>
      <rPr>
        <sz val="11"/>
        <rFont val="ＭＳ Ｐゴシック"/>
        <family val="3"/>
      </rPr>
      <t>6.2%</t>
    </r>
  </si>
  <si>
    <r>
      <t>5</t>
    </r>
    <r>
      <rPr>
        <sz val="11"/>
        <rFont val="ＭＳ Ｐゴシック"/>
        <family val="3"/>
      </rPr>
      <t>.3%</t>
    </r>
  </si>
  <si>
    <r>
      <t>平成19年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</t>
    </r>
  </si>
  <si>
    <r>
      <t>1</t>
    </r>
    <r>
      <rPr>
        <sz val="11"/>
        <rFont val="ＭＳ Ｐゴシック"/>
        <family val="3"/>
      </rPr>
      <t>.6%</t>
    </r>
  </si>
  <si>
    <r>
      <t>7</t>
    </r>
    <r>
      <rPr>
        <sz val="11"/>
        <rFont val="ＭＳ Ｐゴシック"/>
        <family val="3"/>
      </rPr>
      <t>9.9%</t>
    </r>
  </si>
  <si>
    <r>
      <t>5</t>
    </r>
    <r>
      <rPr>
        <sz val="11"/>
        <rFont val="ＭＳ Ｐゴシック"/>
        <family val="3"/>
      </rPr>
      <t>.9%</t>
    </r>
  </si>
  <si>
    <r>
      <t>平成19年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</t>
    </r>
  </si>
  <si>
    <r>
      <t>8</t>
    </r>
    <r>
      <rPr>
        <sz val="11"/>
        <rFont val="ＭＳ Ｐゴシック"/>
        <family val="3"/>
      </rPr>
      <t>2.9%</t>
    </r>
  </si>
  <si>
    <r>
      <t>-</t>
    </r>
    <r>
      <rPr>
        <sz val="11"/>
        <rFont val="ＭＳ Ｐゴシック"/>
        <family val="3"/>
      </rPr>
      <t>2.4%</t>
    </r>
  </si>
  <si>
    <t>平成19年度末</t>
  </si>
  <si>
    <t>6.2%</t>
  </si>
  <si>
    <t>85.8%</t>
  </si>
  <si>
    <t>-7.3%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</si>
  <si>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年6月末</t>
    </r>
  </si>
  <si>
    <r>
      <t>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</t>
    </r>
  </si>
  <si>
    <r>
      <t>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</t>
    </r>
  </si>
  <si>
    <t>平成20年度末</t>
  </si>
  <si>
    <t>87.6%</t>
  </si>
  <si>
    <t>89.3%</t>
  </si>
  <si>
    <t>5.7%</t>
  </si>
  <si>
    <t>-8.1%</t>
  </si>
  <si>
    <t>90.8%</t>
  </si>
  <si>
    <t>-4.2%</t>
  </si>
  <si>
    <r>
      <t>平成21</t>
    </r>
    <r>
      <rPr>
        <sz val="11"/>
        <rFont val="ＭＳ Ｐゴシック"/>
        <family val="3"/>
      </rPr>
      <t>年6月末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</si>
  <si>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</t>
    </r>
  </si>
  <si>
    <t>4.6%</t>
  </si>
  <si>
    <t>92.7%</t>
  </si>
  <si>
    <t>-1.1%</t>
  </si>
  <si>
    <t>4.7%</t>
  </si>
  <si>
    <t>94.1%</t>
  </si>
  <si>
    <t>-1.7%</t>
  </si>
  <si>
    <t>95.2%</t>
  </si>
  <si>
    <t>-3.3%</t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</si>
  <si>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12月末</t>
    </r>
  </si>
  <si>
    <t>平成21年度末</t>
  </si>
  <si>
    <t>4.5%</t>
  </si>
  <si>
    <t>96.0%</t>
  </si>
  <si>
    <t>-5.9%</t>
  </si>
  <si>
    <t>4.4%</t>
  </si>
  <si>
    <t>97.2%</t>
  </si>
  <si>
    <t>-9.9%</t>
  </si>
  <si>
    <t>平成22年6月末</t>
  </si>
  <si>
    <t>97.8%</t>
  </si>
  <si>
    <t>-14.4%</t>
  </si>
  <si>
    <t>平成22年9月末</t>
  </si>
  <si>
    <t>98.1%</t>
  </si>
  <si>
    <t>-14.8%</t>
  </si>
  <si>
    <t>平成22年12月末</t>
  </si>
  <si>
    <t>5.8%</t>
  </si>
  <si>
    <t>98.46%</t>
  </si>
  <si>
    <t>-15.2%</t>
  </si>
  <si>
    <t>平成22年度末</t>
  </si>
  <si>
    <t>6.6%</t>
  </si>
  <si>
    <t>98.82%</t>
  </si>
  <si>
    <t>-8.8%</t>
  </si>
  <si>
    <t>平成23年6月末</t>
  </si>
  <si>
    <t>平成23年9月末</t>
  </si>
  <si>
    <t>平成23年12月末</t>
  </si>
  <si>
    <t>平成23年度末</t>
  </si>
  <si>
    <t>平成24年6月末</t>
  </si>
  <si>
    <t>平成24年9月末</t>
  </si>
  <si>
    <t>３Ｇ比率</t>
  </si>
  <si>
    <t>※携帯電話の「（参考）３Ｇ比率」については、平成22年12月末から平成24年6月末までは３．９Ｇを含めた比率。</t>
  </si>
  <si>
    <t>平成24年12月末</t>
  </si>
  <si>
    <t>平成24年度末</t>
  </si>
  <si>
    <t>平成25年6月末</t>
  </si>
  <si>
    <t>平成25年9月末</t>
  </si>
  <si>
    <t>平成25年12月末</t>
  </si>
  <si>
    <t>平成25年度末</t>
  </si>
  <si>
    <t>平成26年6月末</t>
  </si>
  <si>
    <t>平成26年9月末</t>
  </si>
  <si>
    <t>携帯電話・ＰＨＳの加入契約数の推移（単純合算）</t>
  </si>
  <si>
    <t>平成26年12月末</t>
  </si>
  <si>
    <t>平成26年度末</t>
  </si>
  <si>
    <t>平成27年6月末</t>
  </si>
  <si>
    <t>平成27年9月末</t>
  </si>
  <si>
    <t>平成27年12月末</t>
  </si>
  <si>
    <t>平成27年度末</t>
  </si>
  <si>
    <t>平成28年6月末</t>
  </si>
  <si>
    <t>平成28年9月末</t>
  </si>
  <si>
    <t>※普及率の人口については、時期ごとにおいて最新の「国勢調査」（総務省統計局）の全国の総人口を使用。</t>
  </si>
  <si>
    <t>平成28年12月末</t>
  </si>
  <si>
    <t>前年同期比</t>
  </si>
  <si>
    <t>平成28年度末</t>
  </si>
  <si>
    <t>平成29年6月末</t>
  </si>
  <si>
    <t>平成29年9月末</t>
  </si>
  <si>
    <t>平成29年12月末</t>
  </si>
  <si>
    <t>平成29年度末</t>
  </si>
  <si>
    <t>平成30年6月末</t>
  </si>
  <si>
    <t>平成30年9月末</t>
  </si>
  <si>
    <t>平成30年12月末</t>
  </si>
  <si>
    <t>平成30年度末</t>
  </si>
  <si>
    <t>令和元年6月末</t>
  </si>
  <si>
    <t>令和元年9月末</t>
  </si>
  <si>
    <t>令和元年12月末</t>
  </si>
  <si>
    <t>令和元年度末</t>
  </si>
  <si>
    <t>令和2年6月末</t>
  </si>
  <si>
    <t>令和2年9月末</t>
  </si>
  <si>
    <t>令和2年12月末</t>
  </si>
  <si>
    <t>令和2年度末</t>
  </si>
  <si>
    <t>令和3年6月末</t>
  </si>
  <si>
    <t>令和3年9月末</t>
  </si>
  <si>
    <t>令和3年12月末</t>
  </si>
  <si>
    <t>令和3年度末</t>
  </si>
  <si>
    <t>令和4年6月末</t>
  </si>
  <si>
    <t>　 令和３年12月末以降の人口については、「令和２年国勢調査（令和２年10月）」の人口等基本集計の値（1億2614万6099人）を使用。</t>
  </si>
  <si>
    <t>令和4年9月末</t>
  </si>
  <si>
    <t>令和4年12月末</t>
  </si>
  <si>
    <t>令和4年度末</t>
  </si>
  <si>
    <t>令和5年6月末</t>
  </si>
  <si>
    <t>（本件連絡先：総合通信基盤局電気通信事業部事業政策課）</t>
  </si>
  <si>
    <t>61.1%</t>
  </si>
  <si>
    <t>101.6%</t>
  </si>
  <si>
    <t>77.3%</t>
  </si>
  <si>
    <t>58.8%</t>
  </si>
  <si>
    <t>24.3%</t>
  </si>
  <si>
    <t>24.5%</t>
  </si>
  <si>
    <t>103.2%</t>
  </si>
  <si>
    <t>16.4%</t>
  </si>
  <si>
    <t>15.3%</t>
  </si>
  <si>
    <t>14.0%</t>
  </si>
  <si>
    <t>5.5%</t>
  </si>
  <si>
    <t>5.6%</t>
  </si>
  <si>
    <t>5.1%</t>
  </si>
  <si>
    <t>令和5年9月末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</si>
</sst>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.000%"/>
    <numFmt numFmtId="180" formatCode="#,##0;&quot;▲ &quot;#,##0"/>
    <numFmt numFmtId="181" formatCode="0_);[Red]\(0\)"/>
    <numFmt numFmtId="182" formatCode="0.0_);[Red]\(0.0\)"/>
    <numFmt numFmtId="183" formatCode="0.0000"/>
    <numFmt numFmtId="184" formatCode="#,##0.0;[Red]\-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00000%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15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26" fillId="4" borderId="0" applyNumberFormat="0" applyBorder="0" applyAlignment="0" applyProtection="0"/>
    <xf numFmtId="0" fontId="5" fillId="5" borderId="0" applyNumberFormat="0" applyBorder="0" applyAlignment="0" applyProtection="0"/>
    <xf numFmtId="0" fontId="26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16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9" borderId="0" applyNumberFormat="0" applyBorder="0" applyAlignment="0" applyProtection="0"/>
    <xf numFmtId="0" fontId="26" fillId="21" borderId="0" applyNumberFormat="0" applyBorder="0" applyAlignment="0" applyProtection="0"/>
    <xf numFmtId="0" fontId="5" fillId="15" borderId="0" applyNumberFormat="0" applyBorder="0" applyAlignment="0" applyProtection="0"/>
    <xf numFmtId="0" fontId="26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8" fillId="45" borderId="2" applyNumberFormat="0" applyAlignment="0" applyProtection="0"/>
    <xf numFmtId="0" fontId="3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0" fillId="49" borderId="4" applyNumberFormat="0" applyFont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50" borderId="0" applyNumberFormat="0" applyBorder="0" applyAlignment="0" applyProtection="0"/>
    <xf numFmtId="0" fontId="11" fillId="5" borderId="0" applyNumberFormat="0" applyBorder="0" applyAlignment="0" applyProtection="0"/>
    <xf numFmtId="0" fontId="34" fillId="51" borderId="7" applyNumberFormat="0" applyAlignment="0" applyProtection="0"/>
    <xf numFmtId="0" fontId="12" fillId="52" borderId="8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4" fillId="0" borderId="10" applyNumberFormat="0" applyFill="0" applyAlignment="0" applyProtection="0"/>
    <xf numFmtId="0" fontId="37" fillId="0" borderId="11" applyNumberFormat="0" applyFill="0" applyAlignment="0" applyProtection="0"/>
    <xf numFmtId="0" fontId="15" fillId="0" borderId="12" applyNumberFormat="0" applyFill="0" applyAlignment="0" applyProtection="0"/>
    <xf numFmtId="0" fontId="38" fillId="0" borderId="13" applyNumberFormat="0" applyFill="0" applyAlignment="0" applyProtection="0"/>
    <xf numFmtId="0" fontId="16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7" fillId="0" borderId="16" applyNumberFormat="0" applyFill="0" applyAlignment="0" applyProtection="0"/>
    <xf numFmtId="0" fontId="40" fillId="51" borderId="17" applyNumberFormat="0" applyAlignment="0" applyProtection="0"/>
    <xf numFmtId="0" fontId="18" fillId="52" borderId="18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20" fillId="13" borderId="8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21" fillId="7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49" fontId="0" fillId="0" borderId="19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55" borderId="23" xfId="0" applyFill="1" applyBorder="1" applyAlignment="1">
      <alignment vertical="center"/>
    </xf>
    <xf numFmtId="0" fontId="0" fillId="55" borderId="24" xfId="0" applyFill="1" applyBorder="1" applyAlignment="1">
      <alignment vertical="center"/>
    </xf>
    <xf numFmtId="49" fontId="0" fillId="56" borderId="25" xfId="0" applyNumberFormat="1" applyFill="1" applyBorder="1" applyAlignment="1">
      <alignment horizontal="right" vertical="center"/>
    </xf>
    <xf numFmtId="49" fontId="0" fillId="56" borderId="26" xfId="0" applyNumberFormat="1" applyFill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49" fontId="0" fillId="56" borderId="20" xfId="0" applyNumberFormat="1" applyFill="1" applyBorder="1" applyAlignment="1">
      <alignment horizontal="right" vertical="center"/>
    </xf>
    <xf numFmtId="49" fontId="0" fillId="56" borderId="27" xfId="0" applyNumberFormat="1" applyFill="1" applyBorder="1" applyAlignment="1">
      <alignment horizontal="right" vertical="center"/>
    </xf>
    <xf numFmtId="49" fontId="0" fillId="0" borderId="28" xfId="0" applyNumberFormat="1" applyBorder="1" applyAlignment="1">
      <alignment horizontal="right" vertical="center"/>
    </xf>
    <xf numFmtId="49" fontId="0" fillId="56" borderId="21" xfId="0" applyNumberFormat="1" applyFill="1" applyBorder="1" applyAlignment="1">
      <alignment horizontal="right" vertical="center"/>
    </xf>
    <xf numFmtId="49" fontId="0" fillId="56" borderId="28" xfId="0" applyNumberFormat="1" applyFill="1" applyBorder="1" applyAlignment="1">
      <alignment horizontal="right" vertical="center"/>
    </xf>
    <xf numFmtId="49" fontId="0" fillId="56" borderId="29" xfId="0" applyNumberFormat="1" applyFill="1" applyBorder="1" applyAlignment="1">
      <alignment horizontal="right" vertical="center"/>
    </xf>
    <xf numFmtId="49" fontId="0" fillId="56" borderId="30" xfId="0" applyNumberFormat="1" applyFill="1" applyBorder="1" applyAlignment="1">
      <alignment horizontal="right" vertical="center"/>
    </xf>
    <xf numFmtId="177" fontId="0" fillId="56" borderId="27" xfId="0" applyNumberFormat="1" applyFill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56" borderId="20" xfId="0" applyNumberFormat="1" applyFill="1" applyBorder="1" applyAlignment="1">
      <alignment horizontal="right" vertical="center"/>
    </xf>
    <xf numFmtId="49" fontId="4" fillId="55" borderId="31" xfId="0" applyNumberFormat="1" applyFont="1" applyFill="1" applyBorder="1" applyAlignment="1">
      <alignment horizontal="right" vertical="center"/>
    </xf>
    <xf numFmtId="177" fontId="4" fillId="55" borderId="31" xfId="0" applyNumberFormat="1" applyFont="1" applyFill="1" applyBorder="1" applyAlignment="1">
      <alignment horizontal="right" vertical="center"/>
    </xf>
    <xf numFmtId="177" fontId="4" fillId="55" borderId="32" xfId="0" applyNumberFormat="1" applyFont="1" applyFill="1" applyBorder="1" applyAlignment="1">
      <alignment vertical="center"/>
    </xf>
    <xf numFmtId="49" fontId="4" fillId="0" borderId="31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vertical="center"/>
    </xf>
    <xf numFmtId="49" fontId="4" fillId="55" borderId="33" xfId="0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49" fontId="4" fillId="55" borderId="32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4" fillId="57" borderId="31" xfId="0" applyNumberFormat="1" applyFont="1" applyFill="1" applyBorder="1" applyAlignment="1">
      <alignment horizontal="right" vertical="center"/>
    </xf>
    <xf numFmtId="177" fontId="4" fillId="57" borderId="31" xfId="0" applyNumberFormat="1" applyFont="1" applyFill="1" applyBorder="1" applyAlignment="1">
      <alignment horizontal="right" vertical="center"/>
    </xf>
    <xf numFmtId="49" fontId="4" fillId="57" borderId="32" xfId="0" applyNumberFormat="1" applyFont="1" applyFill="1" applyBorder="1" applyAlignment="1">
      <alignment horizontal="right" vertical="center"/>
    </xf>
    <xf numFmtId="49" fontId="0" fillId="0" borderId="29" xfId="0" applyNumberFormat="1" applyFill="1" applyBorder="1" applyAlignment="1">
      <alignment horizontal="right" vertical="center"/>
    </xf>
    <xf numFmtId="49" fontId="0" fillId="0" borderId="30" xfId="0" applyNumberFormat="1" applyFill="1" applyBorder="1" applyAlignment="1">
      <alignment horizontal="right" vertical="center"/>
    </xf>
    <xf numFmtId="49" fontId="0" fillId="0" borderId="26" xfId="0" applyNumberForma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right" vertical="center"/>
    </xf>
    <xf numFmtId="49" fontId="0" fillId="0" borderId="28" xfId="0" applyNumberFormat="1" applyFill="1" applyBorder="1" applyAlignment="1">
      <alignment horizontal="right" vertical="center"/>
    </xf>
    <xf numFmtId="49" fontId="0" fillId="0" borderId="34" xfId="0" applyNumberFormat="1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right" vertical="center"/>
    </xf>
    <xf numFmtId="49" fontId="4" fillId="55" borderId="35" xfId="0" applyNumberFormat="1" applyFont="1" applyFill="1" applyBorder="1" applyAlignment="1">
      <alignment horizontal="right" vertical="center"/>
    </xf>
    <xf numFmtId="49" fontId="4" fillId="57" borderId="36" xfId="0" applyNumberFormat="1" applyFont="1" applyFill="1" applyBorder="1" applyAlignment="1">
      <alignment horizontal="right" vertical="center"/>
    </xf>
    <xf numFmtId="177" fontId="4" fillId="57" borderId="36" xfId="0" applyNumberFormat="1" applyFont="1" applyFill="1" applyBorder="1" applyAlignment="1">
      <alignment horizontal="right" vertical="center"/>
    </xf>
    <xf numFmtId="49" fontId="4" fillId="57" borderId="3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20" xfId="69" applyNumberFormat="1" applyFont="1" applyFill="1" applyBorder="1" applyAlignment="1">
      <alignment horizontal="right" vertical="center"/>
    </xf>
    <xf numFmtId="177" fontId="0" fillId="0" borderId="21" xfId="69" applyNumberFormat="1" applyFont="1" applyFill="1" applyBorder="1" applyAlignment="1">
      <alignment horizontal="right" vertical="center"/>
    </xf>
    <xf numFmtId="177" fontId="0" fillId="0" borderId="27" xfId="69" applyNumberFormat="1" applyFont="1" applyFill="1" applyBorder="1" applyAlignment="1">
      <alignment horizontal="right" vertical="center"/>
    </xf>
    <xf numFmtId="177" fontId="0" fillId="0" borderId="19" xfId="69" applyNumberFormat="1" applyFont="1" applyFill="1" applyBorder="1" applyAlignment="1">
      <alignment horizontal="right" vertical="center"/>
    </xf>
    <xf numFmtId="177" fontId="0" fillId="0" borderId="22" xfId="69" applyNumberFormat="1" applyFont="1" applyFill="1" applyBorder="1" applyAlignment="1">
      <alignment horizontal="right" vertical="center"/>
    </xf>
    <xf numFmtId="177" fontId="4" fillId="57" borderId="31" xfId="69" applyNumberFormat="1" applyFont="1" applyFill="1" applyBorder="1" applyAlignment="1">
      <alignment horizontal="right" vertical="center"/>
    </xf>
    <xf numFmtId="177" fontId="4" fillId="57" borderId="38" xfId="69" applyNumberFormat="1" applyFont="1" applyFill="1" applyBorder="1" applyAlignment="1">
      <alignment horizontal="right" vertical="center"/>
    </xf>
    <xf numFmtId="177" fontId="0" fillId="0" borderId="28" xfId="69" applyNumberFormat="1" applyFont="1" applyFill="1" applyBorder="1" applyAlignment="1">
      <alignment horizontal="right" vertical="center"/>
    </xf>
    <xf numFmtId="177" fontId="0" fillId="0" borderId="39" xfId="69" applyNumberFormat="1" applyFont="1" applyFill="1" applyBorder="1" applyAlignment="1">
      <alignment horizontal="right" vertical="center"/>
    </xf>
    <xf numFmtId="177" fontId="0" fillId="0" borderId="25" xfId="69" applyNumberFormat="1" applyFont="1" applyFill="1" applyBorder="1" applyAlignment="1">
      <alignment horizontal="right" vertical="center"/>
    </xf>
    <xf numFmtId="177" fontId="0" fillId="0" borderId="25" xfId="69" applyNumberFormat="1" applyFont="1" applyFill="1" applyBorder="1" applyAlignment="1">
      <alignment horizontal="right" vertical="center"/>
    </xf>
    <xf numFmtId="177" fontId="0" fillId="0" borderId="26" xfId="69" applyNumberFormat="1" applyFont="1" applyFill="1" applyBorder="1" applyAlignment="1">
      <alignment horizontal="right" vertical="center"/>
    </xf>
    <xf numFmtId="177" fontId="0" fillId="0" borderId="40" xfId="69" applyNumberFormat="1" applyFont="1" applyFill="1" applyBorder="1" applyAlignment="1">
      <alignment horizontal="right" vertical="center"/>
    </xf>
    <xf numFmtId="177" fontId="0" fillId="0" borderId="41" xfId="69" applyNumberFormat="1" applyFont="1" applyFill="1" applyBorder="1" applyAlignment="1">
      <alignment horizontal="right" vertical="center"/>
    </xf>
    <xf numFmtId="177" fontId="0" fillId="0" borderId="42" xfId="69" applyNumberFormat="1" applyFont="1" applyFill="1" applyBorder="1" applyAlignment="1">
      <alignment horizontal="right" vertical="center"/>
    </xf>
    <xf numFmtId="177" fontId="0" fillId="0" borderId="42" xfId="69" applyNumberFormat="1" applyFont="1" applyFill="1" applyBorder="1" applyAlignment="1">
      <alignment horizontal="right" vertical="center"/>
    </xf>
    <xf numFmtId="177" fontId="0" fillId="0" borderId="43" xfId="69" applyNumberFormat="1" applyFont="1" applyFill="1" applyBorder="1" applyAlignment="1">
      <alignment horizontal="right" vertical="center"/>
    </xf>
    <xf numFmtId="177" fontId="0" fillId="0" borderId="44" xfId="69" applyNumberFormat="1" applyFont="1" applyFill="1" applyBorder="1" applyAlignment="1">
      <alignment horizontal="right" vertical="center"/>
    </xf>
    <xf numFmtId="177" fontId="0" fillId="0" borderId="19" xfId="69" applyNumberFormat="1" applyFont="1" applyFill="1" applyBorder="1" applyAlignment="1">
      <alignment horizontal="right" vertical="center"/>
    </xf>
    <xf numFmtId="177" fontId="0" fillId="0" borderId="20" xfId="69" applyNumberFormat="1" applyFont="1" applyFill="1" applyBorder="1" applyAlignment="1">
      <alignment horizontal="right" vertical="center"/>
    </xf>
    <xf numFmtId="177" fontId="0" fillId="0" borderId="39" xfId="69" applyNumberFormat="1" applyFont="1" applyFill="1" applyBorder="1" applyAlignment="1">
      <alignment horizontal="right" vertical="center"/>
    </xf>
    <xf numFmtId="177" fontId="0" fillId="0" borderId="27" xfId="69" applyNumberFormat="1" applyFont="1" applyFill="1" applyBorder="1" applyAlignment="1">
      <alignment horizontal="right" vertical="center"/>
    </xf>
    <xf numFmtId="177" fontId="0" fillId="0" borderId="45" xfId="69" applyNumberFormat="1" applyFont="1" applyFill="1" applyBorder="1" applyAlignment="1">
      <alignment horizontal="right" vertical="center"/>
    </xf>
    <xf numFmtId="0" fontId="0" fillId="55" borderId="46" xfId="0" applyFill="1" applyBorder="1" applyAlignment="1">
      <alignment vertical="center"/>
    </xf>
    <xf numFmtId="0" fontId="0" fillId="55" borderId="47" xfId="0" applyFill="1" applyBorder="1" applyAlignment="1">
      <alignment vertical="center"/>
    </xf>
    <xf numFmtId="177" fontId="0" fillId="0" borderId="22" xfId="69" applyNumberFormat="1" applyFont="1" applyFill="1" applyBorder="1" applyAlignment="1">
      <alignment horizontal="right" vertical="center"/>
    </xf>
    <xf numFmtId="177" fontId="4" fillId="57" borderId="32" xfId="69" applyNumberFormat="1" applyFont="1" applyFill="1" applyBorder="1" applyAlignment="1">
      <alignment horizontal="right" vertical="center"/>
    </xf>
    <xf numFmtId="177" fontId="0" fillId="0" borderId="0" xfId="69" applyNumberFormat="1" applyFont="1" applyFill="1" applyBorder="1" applyAlignment="1">
      <alignment horizontal="right" vertical="center"/>
    </xf>
    <xf numFmtId="177" fontId="0" fillId="0" borderId="48" xfId="69" applyNumberFormat="1" applyFont="1" applyFill="1" applyBorder="1" applyAlignment="1">
      <alignment horizontal="right" vertical="center"/>
    </xf>
    <xf numFmtId="177" fontId="0" fillId="0" borderId="43" xfId="69" applyNumberFormat="1" applyFont="1" applyFill="1" applyBorder="1" applyAlignment="1">
      <alignment horizontal="right" vertical="center"/>
    </xf>
    <xf numFmtId="177" fontId="0" fillId="0" borderId="28" xfId="69" applyNumberFormat="1" applyFont="1" applyFill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25" xfId="0" applyNumberFormat="1" applyFill="1" applyBorder="1" applyAlignment="1">
      <alignment horizontal="right" vertical="center"/>
    </xf>
    <xf numFmtId="177" fontId="4" fillId="55" borderId="33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0" fillId="56" borderId="29" xfId="0" applyNumberFormat="1" applyFill="1" applyBorder="1" applyAlignment="1">
      <alignment horizontal="right" vertical="center"/>
    </xf>
    <xf numFmtId="177" fontId="0" fillId="56" borderId="25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77" fontId="0" fillId="0" borderId="49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4" fillId="57" borderId="36" xfId="69" applyNumberFormat="1" applyFont="1" applyFill="1" applyBorder="1" applyAlignment="1">
      <alignment horizontal="right" vertical="center"/>
    </xf>
    <xf numFmtId="177" fontId="4" fillId="57" borderId="50" xfId="69" applyNumberFormat="1" applyFont="1" applyFill="1" applyBorder="1" applyAlignment="1">
      <alignment horizontal="right" vertical="center"/>
    </xf>
    <xf numFmtId="177" fontId="0" fillId="0" borderId="21" xfId="69" applyNumberFormat="1" applyFont="1" applyFill="1" applyBorder="1" applyAlignment="1">
      <alignment horizontal="right" vertical="center"/>
    </xf>
    <xf numFmtId="177" fontId="0" fillId="0" borderId="26" xfId="69" applyNumberFormat="1" applyFont="1" applyFill="1" applyBorder="1" applyAlignment="1">
      <alignment horizontal="right" vertical="center"/>
    </xf>
    <xf numFmtId="177" fontId="4" fillId="57" borderId="51" xfId="69" applyNumberFormat="1" applyFont="1" applyFill="1" applyBorder="1" applyAlignment="1">
      <alignment horizontal="right" vertical="center"/>
    </xf>
    <xf numFmtId="177" fontId="4" fillId="57" borderId="52" xfId="69" applyNumberFormat="1" applyFont="1" applyFill="1" applyBorder="1" applyAlignment="1">
      <alignment horizontal="right" vertical="center"/>
    </xf>
    <xf numFmtId="177" fontId="0" fillId="0" borderId="23" xfId="69" applyNumberFormat="1" applyFont="1" applyFill="1" applyBorder="1" applyAlignment="1">
      <alignment horizontal="right" vertical="center"/>
    </xf>
    <xf numFmtId="177" fontId="0" fillId="0" borderId="24" xfId="69" applyNumberFormat="1" applyFont="1" applyFill="1" applyBorder="1" applyAlignment="1">
      <alignment horizontal="right" vertical="center"/>
    </xf>
    <xf numFmtId="177" fontId="0" fillId="0" borderId="29" xfId="69" applyNumberFormat="1" applyFont="1" applyFill="1" applyBorder="1" applyAlignment="1">
      <alignment horizontal="right" vertical="center"/>
    </xf>
    <xf numFmtId="177" fontId="0" fillId="0" borderId="30" xfId="69" applyNumberFormat="1" applyFont="1" applyFill="1" applyBorder="1" applyAlignment="1">
      <alignment horizontal="right" vertical="center"/>
    </xf>
    <xf numFmtId="177" fontId="4" fillId="57" borderId="23" xfId="69" applyNumberFormat="1" applyFont="1" applyFill="1" applyBorder="1" applyAlignment="1">
      <alignment horizontal="right" vertical="center"/>
    </xf>
    <xf numFmtId="177" fontId="4" fillId="57" borderId="24" xfId="69" applyNumberFormat="1" applyFont="1" applyFill="1" applyBorder="1" applyAlignment="1">
      <alignment horizontal="right" vertical="center"/>
    </xf>
    <xf numFmtId="177" fontId="45" fillId="0" borderId="19" xfId="69" applyNumberFormat="1" applyFont="1" applyFill="1" applyBorder="1" applyAlignment="1">
      <alignment horizontal="right" vertical="center"/>
    </xf>
    <xf numFmtId="177" fontId="46" fillId="57" borderId="23" xfId="69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177" fontId="45" fillId="0" borderId="42" xfId="69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55" borderId="53" xfId="0" applyNumberFormat="1" applyFont="1" applyFill="1" applyBorder="1" applyAlignment="1">
      <alignment horizontal="right" vertical="center"/>
    </xf>
    <xf numFmtId="49" fontId="4" fillId="0" borderId="32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55" borderId="32" xfId="0" applyNumberFormat="1" applyFont="1" applyFill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56" borderId="21" xfId="0" applyNumberFormat="1" applyFill="1" applyBorder="1" applyAlignment="1">
      <alignment horizontal="right" vertical="center"/>
    </xf>
    <xf numFmtId="177" fontId="0" fillId="56" borderId="28" xfId="0" applyNumberFormat="1" applyFill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4" fillId="57" borderId="32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4" fillId="57" borderId="50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4" fillId="57" borderId="52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4" fillId="57" borderId="24" xfId="0" applyNumberFormat="1" applyFont="1" applyFill="1" applyBorder="1" applyAlignment="1">
      <alignment horizontal="right" vertical="center"/>
    </xf>
    <xf numFmtId="176" fontId="4" fillId="55" borderId="54" xfId="0" applyNumberFormat="1" applyFont="1" applyFill="1" applyBorder="1" applyAlignment="1">
      <alignment vertical="center"/>
    </xf>
    <xf numFmtId="49" fontId="4" fillId="55" borderId="53" xfId="0" applyNumberFormat="1" applyFont="1" applyFill="1" applyBorder="1" applyAlignment="1">
      <alignment horizontal="center" vertical="center"/>
    </xf>
    <xf numFmtId="176" fontId="4" fillId="0" borderId="55" xfId="0" applyNumberFormat="1" applyFont="1" applyBorder="1" applyAlignment="1">
      <alignment vertical="center"/>
    </xf>
    <xf numFmtId="176" fontId="4" fillId="55" borderId="55" xfId="0" applyNumberFormat="1" applyFont="1" applyFill="1" applyBorder="1" applyAlignment="1">
      <alignment vertical="center"/>
    </xf>
    <xf numFmtId="49" fontId="4" fillId="55" borderId="32" xfId="0" applyNumberFormat="1" applyFont="1" applyFill="1" applyBorder="1" applyAlignment="1">
      <alignment horizontal="center" vertical="center"/>
    </xf>
    <xf numFmtId="176" fontId="0" fillId="56" borderId="56" xfId="0" applyNumberFormat="1" applyFill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176" fontId="0" fillId="56" borderId="57" xfId="0" applyNumberFormat="1" applyFill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176" fontId="0" fillId="56" borderId="58" xfId="0" applyNumberFormat="1" applyFill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56" borderId="60" xfId="0" applyNumberFormat="1" applyFill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78" fontId="0" fillId="0" borderId="58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61" xfId="0" applyNumberFormat="1" applyFont="1" applyFill="1" applyBorder="1" applyAlignment="1">
      <alignment vertical="center"/>
    </xf>
    <xf numFmtId="176" fontId="4" fillId="57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vertical="center"/>
    </xf>
    <xf numFmtId="176" fontId="0" fillId="0" borderId="61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4" fillId="57" borderId="62" xfId="0" applyNumberFormat="1" applyFont="1" applyFill="1" applyBorder="1" applyAlignment="1">
      <alignment vertical="center"/>
    </xf>
    <xf numFmtId="49" fontId="4" fillId="57" borderId="50" xfId="0" applyNumberFormat="1" applyFont="1" applyFill="1" applyBorder="1" applyAlignment="1">
      <alignment horizontal="right" vertical="center"/>
    </xf>
    <xf numFmtId="10" fontId="4" fillId="57" borderId="32" xfId="69" applyNumberFormat="1" applyFont="1" applyFill="1" applyBorder="1" applyAlignment="1">
      <alignment horizontal="right" vertical="center"/>
    </xf>
    <xf numFmtId="10" fontId="0" fillId="0" borderId="21" xfId="69" applyNumberFormat="1" applyFont="1" applyFill="1" applyBorder="1" applyAlignment="1">
      <alignment horizontal="right"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64" xfId="0" applyNumberFormat="1" applyFont="1" applyFill="1" applyBorder="1" applyAlignment="1">
      <alignment vertical="center"/>
    </xf>
    <xf numFmtId="176" fontId="4" fillId="57" borderId="65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4" fillId="57" borderId="59" xfId="0" applyNumberFormat="1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177" fontId="45" fillId="0" borderId="29" xfId="69" applyNumberFormat="1" applyFont="1" applyFill="1" applyBorder="1" applyAlignment="1">
      <alignment horizontal="right" vertical="center"/>
    </xf>
    <xf numFmtId="177" fontId="46" fillId="57" borderId="31" xfId="69" applyNumberFormat="1" applyFont="1" applyFill="1" applyBorder="1" applyAlignment="1">
      <alignment horizontal="right" vertical="center"/>
    </xf>
    <xf numFmtId="0" fontId="4" fillId="55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55" borderId="68" xfId="0" applyFont="1" applyFill="1" applyBorder="1" applyAlignment="1">
      <alignment horizontal="center" vertical="center"/>
    </xf>
    <xf numFmtId="0" fontId="0" fillId="56" borderId="69" xfId="0" applyFill="1" applyBorder="1" applyAlignment="1">
      <alignment horizontal="center" vertical="center"/>
    </xf>
    <xf numFmtId="0" fontId="0" fillId="56" borderId="70" xfId="0" applyFill="1" applyBorder="1" applyAlignment="1">
      <alignment horizontal="center" vertical="center"/>
    </xf>
    <xf numFmtId="0" fontId="0" fillId="56" borderId="71" xfId="0" applyFill="1" applyBorder="1" applyAlignment="1">
      <alignment horizontal="center" vertical="center"/>
    </xf>
    <xf numFmtId="0" fontId="0" fillId="56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4" fillId="57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4" fillId="57" borderId="75" xfId="0" applyFont="1" applyFill="1" applyBorder="1" applyAlignment="1">
      <alignment horizontal="center" vertical="center"/>
    </xf>
    <xf numFmtId="0" fontId="4" fillId="57" borderId="7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57" borderId="7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76" fontId="0" fillId="0" borderId="79" xfId="0" applyNumberFormat="1" applyFont="1" applyFill="1" applyBorder="1" applyAlignment="1">
      <alignment vertical="center"/>
    </xf>
    <xf numFmtId="177" fontId="45" fillId="0" borderId="80" xfId="69" applyNumberFormat="1" applyFont="1" applyFill="1" applyBorder="1" applyAlignment="1">
      <alignment horizontal="right" vertical="center"/>
    </xf>
    <xf numFmtId="177" fontId="0" fillId="0" borderId="80" xfId="69" applyNumberFormat="1" applyFont="1" applyFill="1" applyBorder="1" applyAlignment="1">
      <alignment horizontal="right" vertical="center"/>
    </xf>
    <xf numFmtId="177" fontId="0" fillId="0" borderId="81" xfId="69" applyNumberFormat="1" applyFont="1" applyFill="1" applyBorder="1" applyAlignment="1">
      <alignment horizontal="right" vertical="center"/>
    </xf>
    <xf numFmtId="0" fontId="0" fillId="55" borderId="82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55" borderId="59" xfId="0" applyFill="1" applyBorder="1" applyAlignment="1">
      <alignment vertical="center"/>
    </xf>
    <xf numFmtId="176" fontId="4" fillId="57" borderId="83" xfId="0" applyNumberFormat="1" applyFont="1" applyFill="1" applyBorder="1" applyAlignment="1">
      <alignment vertical="center"/>
    </xf>
    <xf numFmtId="176" fontId="4" fillId="57" borderId="84" xfId="0" applyNumberFormat="1" applyFont="1" applyFill="1" applyBorder="1" applyAlignment="1">
      <alignment vertical="center"/>
    </xf>
    <xf numFmtId="176" fontId="0" fillId="0" borderId="85" xfId="0" applyNumberFormat="1" applyFont="1" applyFill="1" applyBorder="1" applyAlignment="1">
      <alignment vertical="center"/>
    </xf>
    <xf numFmtId="176" fontId="0" fillId="0" borderId="86" xfId="0" applyNumberFormat="1" applyFont="1" applyFill="1" applyBorder="1" applyAlignment="1">
      <alignment vertical="center"/>
    </xf>
    <xf numFmtId="176" fontId="0" fillId="0" borderId="87" xfId="0" applyNumberFormat="1" applyFont="1" applyFill="1" applyBorder="1" applyAlignment="1">
      <alignment vertical="center"/>
    </xf>
    <xf numFmtId="176" fontId="0" fillId="56" borderId="60" xfId="0" applyNumberFormat="1" applyFill="1" applyBorder="1" applyAlignment="1">
      <alignment horizontal="right" vertical="center"/>
    </xf>
    <xf numFmtId="177" fontId="0" fillId="0" borderId="8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152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10" xfId="70"/>
    <cellStyle name="パーセント 11" xfId="71"/>
    <cellStyle name="パーセント 2" xfId="72"/>
    <cellStyle name="パーセント 2 2" xfId="73"/>
    <cellStyle name="パーセント 2 2 2" xfId="74"/>
    <cellStyle name="パーセント 2 2 2 2" xfId="75"/>
    <cellStyle name="パーセント 2 2 2 2 2" xfId="76"/>
    <cellStyle name="パーセント 2 2 2 2 2 2" xfId="77"/>
    <cellStyle name="パーセント 2 2 2 2 3" xfId="78"/>
    <cellStyle name="パーセント 2 2 2 3" xfId="79"/>
    <cellStyle name="パーセント 2 2 2 3 2" xfId="80"/>
    <cellStyle name="パーセント 2 2 2 4" xfId="81"/>
    <cellStyle name="パーセント 2 2 2 4 2" xfId="82"/>
    <cellStyle name="パーセント 2 2 2 5" xfId="83"/>
    <cellStyle name="パーセント 2 2 3" xfId="84"/>
    <cellStyle name="パーセント 2 2 3 2" xfId="85"/>
    <cellStyle name="パーセント 2 2 3 2 2" xfId="86"/>
    <cellStyle name="パーセント 2 2 3 3" xfId="87"/>
    <cellStyle name="パーセント 2 2 4" xfId="88"/>
    <cellStyle name="パーセント 2 2 4 2" xfId="89"/>
    <cellStyle name="パーセント 2 2 5" xfId="90"/>
    <cellStyle name="パーセント 2 2 5 2" xfId="91"/>
    <cellStyle name="パーセント 2 2 6" xfId="92"/>
    <cellStyle name="パーセント 2 3" xfId="93"/>
    <cellStyle name="パーセント 2 3 2" xfId="94"/>
    <cellStyle name="パーセント 2 3 2 2" xfId="95"/>
    <cellStyle name="パーセント 2 3 2 2 2" xfId="96"/>
    <cellStyle name="パーセント 2 3 2 3" xfId="97"/>
    <cellStyle name="パーセント 2 3 3" xfId="98"/>
    <cellStyle name="パーセント 2 3 3 2" xfId="99"/>
    <cellStyle name="パーセント 2 3 4" xfId="100"/>
    <cellStyle name="パーセント 2 3 4 2" xfId="101"/>
    <cellStyle name="パーセント 2 3 5" xfId="102"/>
    <cellStyle name="パーセント 2 4" xfId="103"/>
    <cellStyle name="パーセント 2 4 2" xfId="104"/>
    <cellStyle name="パーセント 2 4 2 2" xfId="105"/>
    <cellStyle name="パーセント 2 4 3" xfId="106"/>
    <cellStyle name="パーセント 2 5" xfId="107"/>
    <cellStyle name="パーセント 2 5 2" xfId="108"/>
    <cellStyle name="パーセント 2 6" xfId="109"/>
    <cellStyle name="パーセント 2 6 2" xfId="110"/>
    <cellStyle name="パーセント 2 7" xfId="111"/>
    <cellStyle name="パーセント 2 8" xfId="112"/>
    <cellStyle name="パーセント 2 9" xfId="113"/>
    <cellStyle name="パーセント 3" xfId="114"/>
    <cellStyle name="パーセント 3 2" xfId="115"/>
    <cellStyle name="パーセント 3 2 2" xfId="116"/>
    <cellStyle name="パーセント 3 2 2 2" xfId="117"/>
    <cellStyle name="パーセント 3 2 2 2 2" xfId="118"/>
    <cellStyle name="パーセント 3 2 2 3" xfId="119"/>
    <cellStyle name="パーセント 3 2 3" xfId="120"/>
    <cellStyle name="パーセント 3 2 3 2" xfId="121"/>
    <cellStyle name="パーセント 3 2 4" xfId="122"/>
    <cellStyle name="パーセント 3 2 4 2" xfId="123"/>
    <cellStyle name="パーセント 3 2 5" xfId="124"/>
    <cellStyle name="パーセント 3 3" xfId="125"/>
    <cellStyle name="パーセント 3 3 2" xfId="126"/>
    <cellStyle name="パーセント 3 3 2 2" xfId="127"/>
    <cellStyle name="パーセント 3 3 3" xfId="128"/>
    <cellStyle name="パーセント 3 4" xfId="129"/>
    <cellStyle name="パーセント 3 4 2" xfId="130"/>
    <cellStyle name="パーセント 3 5" xfId="131"/>
    <cellStyle name="パーセント 3 5 2" xfId="132"/>
    <cellStyle name="パーセント 3 6" xfId="133"/>
    <cellStyle name="パーセント 4" xfId="134"/>
    <cellStyle name="パーセント 4 2" xfId="135"/>
    <cellStyle name="パーセント 4 2 2" xfId="136"/>
    <cellStyle name="パーセント 4 2 2 2" xfId="137"/>
    <cellStyle name="パーセント 4 2 3" xfId="138"/>
    <cellStyle name="パーセント 4 3" xfId="139"/>
    <cellStyle name="パーセント 4 3 2" xfId="140"/>
    <cellStyle name="パーセント 4 4" xfId="141"/>
    <cellStyle name="パーセント 4 4 2" xfId="142"/>
    <cellStyle name="パーセント 4 5" xfId="143"/>
    <cellStyle name="パーセント 5" xfId="144"/>
    <cellStyle name="パーセント 5 2" xfId="145"/>
    <cellStyle name="パーセント 5 2 2" xfId="146"/>
    <cellStyle name="パーセント 5 3" xfId="147"/>
    <cellStyle name="パーセント 5 3 2" xfId="148"/>
    <cellStyle name="パーセント 5 4" xfId="149"/>
    <cellStyle name="パーセント 6" xfId="150"/>
    <cellStyle name="パーセント 6 2" xfId="151"/>
    <cellStyle name="パーセント 6 2 2" xfId="152"/>
    <cellStyle name="パーセント 6 3" xfId="153"/>
    <cellStyle name="パーセント 7" xfId="154"/>
    <cellStyle name="パーセント 7 2" xfId="155"/>
    <cellStyle name="パーセント 8" xfId="156"/>
    <cellStyle name="パーセント 8 2" xfId="157"/>
    <cellStyle name="パーセント 9" xfId="158"/>
    <cellStyle name="Hyperlink" xfId="159"/>
    <cellStyle name="ハイパーリンク 2" xfId="160"/>
    <cellStyle name="メモ" xfId="161"/>
    <cellStyle name="メモ 2" xfId="162"/>
    <cellStyle name="メモ 2 2" xfId="163"/>
    <cellStyle name="リンク セル" xfId="164"/>
    <cellStyle name="リンク セル 2" xfId="165"/>
    <cellStyle name="悪い" xfId="166"/>
    <cellStyle name="悪い 2" xfId="167"/>
    <cellStyle name="計算" xfId="168"/>
    <cellStyle name="計算 2" xfId="169"/>
    <cellStyle name="警告文" xfId="170"/>
    <cellStyle name="警告文 2" xfId="171"/>
    <cellStyle name="Comma [0]" xfId="172"/>
    <cellStyle name="Comma" xfId="173"/>
    <cellStyle name="桁区切り 10" xfId="174"/>
    <cellStyle name="桁区切り 10 2" xfId="175"/>
    <cellStyle name="桁区切り 10 2 2" xfId="176"/>
    <cellStyle name="桁区切り 10 2 2 2" xfId="177"/>
    <cellStyle name="桁区切り 10 2 2 2 2" xfId="178"/>
    <cellStyle name="桁区切り 10 2 2 3" xfId="179"/>
    <cellStyle name="桁区切り 10 2 3" xfId="180"/>
    <cellStyle name="桁区切り 10 2 3 2" xfId="181"/>
    <cellStyle name="桁区切り 10 2 4" xfId="182"/>
    <cellStyle name="桁区切り 10 2 4 2" xfId="183"/>
    <cellStyle name="桁区切り 10 2 5" xfId="184"/>
    <cellStyle name="桁区切り 10 3" xfId="185"/>
    <cellStyle name="桁区切り 10 3 2" xfId="186"/>
    <cellStyle name="桁区切り 10 3 2 2" xfId="187"/>
    <cellStyle name="桁区切り 10 3 3" xfId="188"/>
    <cellStyle name="桁区切り 10 4" xfId="189"/>
    <cellStyle name="桁区切り 10 4 2" xfId="190"/>
    <cellStyle name="桁区切り 10 5" xfId="191"/>
    <cellStyle name="桁区切り 10 5 2" xfId="192"/>
    <cellStyle name="桁区切り 10 6" xfId="193"/>
    <cellStyle name="桁区切り 11" xfId="194"/>
    <cellStyle name="桁区切り 11 2" xfId="195"/>
    <cellStyle name="桁区切り 11 2 2" xfId="196"/>
    <cellStyle name="桁区切り 11 2 2 2" xfId="197"/>
    <cellStyle name="桁区切り 11 2 3" xfId="198"/>
    <cellStyle name="桁区切り 11 3" xfId="199"/>
    <cellStyle name="桁区切り 11 3 2" xfId="200"/>
    <cellStyle name="桁区切り 11 4" xfId="201"/>
    <cellStyle name="桁区切り 11 4 2" xfId="202"/>
    <cellStyle name="桁区切り 11 5" xfId="203"/>
    <cellStyle name="桁区切り 12" xfId="204"/>
    <cellStyle name="桁区切り 12 2" xfId="205"/>
    <cellStyle name="桁区切り 12 2 2" xfId="206"/>
    <cellStyle name="桁区切り 12 2 2 2" xfId="207"/>
    <cellStyle name="桁区切り 12 2 3" xfId="208"/>
    <cellStyle name="桁区切り 12 3" xfId="209"/>
    <cellStyle name="桁区切り 12 3 2" xfId="210"/>
    <cellStyle name="桁区切り 12 4" xfId="211"/>
    <cellStyle name="桁区切り 12 4 2" xfId="212"/>
    <cellStyle name="桁区切り 12 5" xfId="213"/>
    <cellStyle name="桁区切り 13" xfId="214"/>
    <cellStyle name="桁区切り 13 2" xfId="215"/>
    <cellStyle name="桁区切り 13 2 2" xfId="216"/>
    <cellStyle name="桁区切り 13 3" xfId="217"/>
    <cellStyle name="桁区切り 13 3 2" xfId="218"/>
    <cellStyle name="桁区切り 13 4" xfId="219"/>
    <cellStyle name="桁区切り 14" xfId="220"/>
    <cellStyle name="桁区切り 14 2" xfId="221"/>
    <cellStyle name="桁区切り 14 2 2" xfId="222"/>
    <cellStyle name="桁区切り 14 3" xfId="223"/>
    <cellStyle name="桁区切り 15" xfId="224"/>
    <cellStyle name="桁区切り 15 2" xfId="225"/>
    <cellStyle name="桁区切り 16" xfId="226"/>
    <cellStyle name="桁区切り 16 2" xfId="227"/>
    <cellStyle name="桁区切り 16 3" xfId="228"/>
    <cellStyle name="桁区切り 17" xfId="229"/>
    <cellStyle name="桁区切り 17 2" xfId="230"/>
    <cellStyle name="桁区切り 17 3" xfId="231"/>
    <cellStyle name="桁区切り 18" xfId="232"/>
    <cellStyle name="桁区切り 19" xfId="233"/>
    <cellStyle name="桁区切り 2" xfId="234"/>
    <cellStyle name="桁区切り 2 10" xfId="235"/>
    <cellStyle name="桁区切り 2 11" xfId="236"/>
    <cellStyle name="桁区切り 2 2" xfId="237"/>
    <cellStyle name="桁区切り 2 2 2" xfId="238"/>
    <cellStyle name="桁区切り 2 2 2 2" xfId="239"/>
    <cellStyle name="桁区切り 2 2 2 2 2" xfId="240"/>
    <cellStyle name="桁区切り 2 2 2 2 2 2" xfId="241"/>
    <cellStyle name="桁区切り 2 2 2 2 2 2 2" xfId="242"/>
    <cellStyle name="桁区切り 2 2 2 2 2 2 2 2" xfId="243"/>
    <cellStyle name="桁区切り 2 2 2 2 2 2 3" xfId="244"/>
    <cellStyle name="桁区切り 2 2 2 2 2 3" xfId="245"/>
    <cellStyle name="桁区切り 2 2 2 2 2 3 2" xfId="246"/>
    <cellStyle name="桁区切り 2 2 2 2 2 4" xfId="247"/>
    <cellStyle name="桁区切り 2 2 2 2 2 4 2" xfId="248"/>
    <cellStyle name="桁区切り 2 2 2 2 2 5" xfId="249"/>
    <cellStyle name="桁区切り 2 2 2 2 3" xfId="250"/>
    <cellStyle name="桁区切り 2 2 2 2 3 2" xfId="251"/>
    <cellStyle name="桁区切り 2 2 2 2 3 2 2" xfId="252"/>
    <cellStyle name="桁区切り 2 2 2 2 3 3" xfId="253"/>
    <cellStyle name="桁区切り 2 2 2 2 4" xfId="254"/>
    <cellStyle name="桁区切り 2 2 2 2 4 2" xfId="255"/>
    <cellStyle name="桁区切り 2 2 2 2 5" xfId="256"/>
    <cellStyle name="桁区切り 2 2 2 2 5 2" xfId="257"/>
    <cellStyle name="桁区切り 2 2 2 2 6" xfId="258"/>
    <cellStyle name="桁区切り 2 2 2 3" xfId="259"/>
    <cellStyle name="桁区切り 2 2 2 3 2" xfId="260"/>
    <cellStyle name="桁区切り 2 2 2 3 2 2" xfId="261"/>
    <cellStyle name="桁区切り 2 2 2 3 2 2 2" xfId="262"/>
    <cellStyle name="桁区切り 2 2 2 3 2 3" xfId="263"/>
    <cellStyle name="桁区切り 2 2 2 3 3" xfId="264"/>
    <cellStyle name="桁区切り 2 2 2 3 3 2" xfId="265"/>
    <cellStyle name="桁区切り 2 2 2 3 4" xfId="266"/>
    <cellStyle name="桁区切り 2 2 2 3 4 2" xfId="267"/>
    <cellStyle name="桁区切り 2 2 2 3 5" xfId="268"/>
    <cellStyle name="桁区切り 2 2 2 4" xfId="269"/>
    <cellStyle name="桁区切り 2 2 2 4 2" xfId="270"/>
    <cellStyle name="桁区切り 2 2 2 4 2 2" xfId="271"/>
    <cellStyle name="桁区切り 2 2 2 4 3" xfId="272"/>
    <cellStyle name="桁区切り 2 2 2 5" xfId="273"/>
    <cellStyle name="桁区切り 2 2 2 5 2" xfId="274"/>
    <cellStyle name="桁区切り 2 2 2 6" xfId="275"/>
    <cellStyle name="桁区切り 2 2 2 6 2" xfId="276"/>
    <cellStyle name="桁区切り 2 2 2 7" xfId="277"/>
    <cellStyle name="桁区切り 2 2 3" xfId="278"/>
    <cellStyle name="桁区切り 2 2 3 2" xfId="279"/>
    <cellStyle name="桁区切り 2 2 3 2 2" xfId="280"/>
    <cellStyle name="桁区切り 2 2 3 2 2 2" xfId="281"/>
    <cellStyle name="桁区切り 2 2 3 2 2 2 2" xfId="282"/>
    <cellStyle name="桁区切り 2 2 3 2 2 3" xfId="283"/>
    <cellStyle name="桁区切り 2 2 3 2 3" xfId="284"/>
    <cellStyle name="桁区切り 2 2 3 2 3 2" xfId="285"/>
    <cellStyle name="桁区切り 2 2 3 2 4" xfId="286"/>
    <cellStyle name="桁区切り 2 2 3 2 4 2" xfId="287"/>
    <cellStyle name="桁区切り 2 2 3 2 5" xfId="288"/>
    <cellStyle name="桁区切り 2 2 3 3" xfId="289"/>
    <cellStyle name="桁区切り 2 2 3 3 2" xfId="290"/>
    <cellStyle name="桁区切り 2 2 3 3 2 2" xfId="291"/>
    <cellStyle name="桁区切り 2 2 3 3 3" xfId="292"/>
    <cellStyle name="桁区切り 2 2 3 4" xfId="293"/>
    <cellStyle name="桁区切り 2 2 3 4 2" xfId="294"/>
    <cellStyle name="桁区切り 2 2 3 5" xfId="295"/>
    <cellStyle name="桁区切り 2 2 3 5 2" xfId="296"/>
    <cellStyle name="桁区切り 2 2 3 6" xfId="297"/>
    <cellStyle name="桁区切り 2 2 4" xfId="298"/>
    <cellStyle name="桁区切り 2 2 4 2" xfId="299"/>
    <cellStyle name="桁区切り 2 2 4 2 2" xfId="300"/>
    <cellStyle name="桁区切り 2 2 4 2 2 2" xfId="301"/>
    <cellStyle name="桁区切り 2 2 4 2 3" xfId="302"/>
    <cellStyle name="桁区切り 2 2 4 3" xfId="303"/>
    <cellStyle name="桁区切り 2 2 4 3 2" xfId="304"/>
    <cellStyle name="桁区切り 2 2 4 4" xfId="305"/>
    <cellStyle name="桁区切り 2 2 4 4 2" xfId="306"/>
    <cellStyle name="桁区切り 2 2 4 5" xfId="307"/>
    <cellStyle name="桁区切り 2 2 5" xfId="308"/>
    <cellStyle name="桁区切り 2 2 5 2" xfId="309"/>
    <cellStyle name="桁区切り 2 2 5 2 2" xfId="310"/>
    <cellStyle name="桁区切り 2 2 5 3" xfId="311"/>
    <cellStyle name="桁区切り 2 2 6" xfId="312"/>
    <cellStyle name="桁区切り 2 2 6 2" xfId="313"/>
    <cellStyle name="桁区切り 2 2 7" xfId="314"/>
    <cellStyle name="桁区切り 2 2 7 2" xfId="315"/>
    <cellStyle name="桁区切り 2 2 8" xfId="316"/>
    <cellStyle name="桁区切り 2 2 8 2" xfId="317"/>
    <cellStyle name="桁区切り 2 2 9" xfId="318"/>
    <cellStyle name="桁区切り 2 3" xfId="319"/>
    <cellStyle name="桁区切り 2 3 2" xfId="320"/>
    <cellStyle name="桁区切り 2 3 2 2" xfId="321"/>
    <cellStyle name="桁区切り 2 3 2 2 2" xfId="322"/>
    <cellStyle name="桁区切り 2 3 2 2 2 2" xfId="323"/>
    <cellStyle name="桁区切り 2 3 2 2 2 2 2" xfId="324"/>
    <cellStyle name="桁区切り 2 3 2 2 2 3" xfId="325"/>
    <cellStyle name="桁区切り 2 3 2 2 3" xfId="326"/>
    <cellStyle name="桁区切り 2 3 2 2 3 2" xfId="327"/>
    <cellStyle name="桁区切り 2 3 2 2 4" xfId="328"/>
    <cellStyle name="桁区切り 2 3 2 2 4 2" xfId="329"/>
    <cellStyle name="桁区切り 2 3 2 2 5" xfId="330"/>
    <cellStyle name="桁区切り 2 3 2 3" xfId="331"/>
    <cellStyle name="桁区切り 2 3 2 3 2" xfId="332"/>
    <cellStyle name="桁区切り 2 3 2 3 2 2" xfId="333"/>
    <cellStyle name="桁区切り 2 3 2 3 3" xfId="334"/>
    <cellStyle name="桁区切り 2 3 2 4" xfId="335"/>
    <cellStyle name="桁区切り 2 3 2 4 2" xfId="336"/>
    <cellStyle name="桁区切り 2 3 2 5" xfId="337"/>
    <cellStyle name="桁区切り 2 3 2 5 2" xfId="338"/>
    <cellStyle name="桁区切り 2 3 2 6" xfId="339"/>
    <cellStyle name="桁区切り 2 3 3" xfId="340"/>
    <cellStyle name="桁区切り 2 3 3 2" xfId="341"/>
    <cellStyle name="桁区切り 2 3 3 2 2" xfId="342"/>
    <cellStyle name="桁区切り 2 3 3 2 2 2" xfId="343"/>
    <cellStyle name="桁区切り 2 3 3 2 3" xfId="344"/>
    <cellStyle name="桁区切り 2 3 3 3" xfId="345"/>
    <cellStyle name="桁区切り 2 3 3 3 2" xfId="346"/>
    <cellStyle name="桁区切り 2 3 3 4" xfId="347"/>
    <cellStyle name="桁区切り 2 3 3 4 2" xfId="348"/>
    <cellStyle name="桁区切り 2 3 3 5" xfId="349"/>
    <cellStyle name="桁区切り 2 3 4" xfId="350"/>
    <cellStyle name="桁区切り 2 3 4 2" xfId="351"/>
    <cellStyle name="桁区切り 2 3 4 2 2" xfId="352"/>
    <cellStyle name="桁区切り 2 3 4 3" xfId="353"/>
    <cellStyle name="桁区切り 2 3 5" xfId="354"/>
    <cellStyle name="桁区切り 2 3 5 2" xfId="355"/>
    <cellStyle name="桁区切り 2 3 6" xfId="356"/>
    <cellStyle name="桁区切り 2 3 6 2" xfId="357"/>
    <cellStyle name="桁区切り 2 3 7" xfId="358"/>
    <cellStyle name="桁区切り 2 4" xfId="359"/>
    <cellStyle name="桁区切り 2 4 2" xfId="360"/>
    <cellStyle name="桁区切り 2 4 2 2" xfId="361"/>
    <cellStyle name="桁区切り 2 4 2 2 2" xfId="362"/>
    <cellStyle name="桁区切り 2 4 2 2 2 2" xfId="363"/>
    <cellStyle name="桁区切り 2 4 2 2 3" xfId="364"/>
    <cellStyle name="桁区切り 2 4 2 3" xfId="365"/>
    <cellStyle name="桁区切り 2 4 2 3 2" xfId="366"/>
    <cellStyle name="桁区切り 2 4 2 4" xfId="367"/>
    <cellStyle name="桁区切り 2 4 2 4 2" xfId="368"/>
    <cellStyle name="桁区切り 2 4 2 5" xfId="369"/>
    <cellStyle name="桁区切り 2 4 3" xfId="370"/>
    <cellStyle name="桁区切り 2 4 3 2" xfId="371"/>
    <cellStyle name="桁区切り 2 4 3 2 2" xfId="372"/>
    <cellStyle name="桁区切り 2 4 3 3" xfId="373"/>
    <cellStyle name="桁区切り 2 4 4" xfId="374"/>
    <cellStyle name="桁区切り 2 4 4 2" xfId="375"/>
    <cellStyle name="桁区切り 2 4 5" xfId="376"/>
    <cellStyle name="桁区切り 2 4 5 2" xfId="377"/>
    <cellStyle name="桁区切り 2 4 6" xfId="378"/>
    <cellStyle name="桁区切り 2 5" xfId="379"/>
    <cellStyle name="桁区切り 2 5 2" xfId="380"/>
    <cellStyle name="桁区切り 2 5 2 2" xfId="381"/>
    <cellStyle name="桁区切り 2 5 2 2 2" xfId="382"/>
    <cellStyle name="桁区切り 2 5 2 3" xfId="383"/>
    <cellStyle name="桁区切り 2 5 3" xfId="384"/>
    <cellStyle name="桁区切り 2 5 3 2" xfId="385"/>
    <cellStyle name="桁区切り 2 5 4" xfId="386"/>
    <cellStyle name="桁区切り 2 5 4 2" xfId="387"/>
    <cellStyle name="桁区切り 2 5 5" xfId="388"/>
    <cellStyle name="桁区切り 2 6" xfId="389"/>
    <cellStyle name="桁区切り 2 6 2" xfId="390"/>
    <cellStyle name="桁区切り 2 6 2 2" xfId="391"/>
    <cellStyle name="桁区切り 2 6 3" xfId="392"/>
    <cellStyle name="桁区切り 2 7" xfId="393"/>
    <cellStyle name="桁区切り 2 7 2" xfId="394"/>
    <cellStyle name="桁区切り 2 8" xfId="395"/>
    <cellStyle name="桁区切り 2 8 2" xfId="396"/>
    <cellStyle name="桁区切り 2 9" xfId="397"/>
    <cellStyle name="桁区切り 2 9 2" xfId="398"/>
    <cellStyle name="桁区切り 20" xfId="399"/>
    <cellStyle name="桁区切り 3" xfId="400"/>
    <cellStyle name="桁区切り 3 2" xfId="401"/>
    <cellStyle name="桁区切り 3 2 2" xfId="402"/>
    <cellStyle name="桁区切り 3 2 2 2" xfId="403"/>
    <cellStyle name="桁区切り 3 2 2 2 2" xfId="404"/>
    <cellStyle name="桁区切り 3 2 2 2 2 2" xfId="405"/>
    <cellStyle name="桁区切り 3 2 2 2 2 2 2" xfId="406"/>
    <cellStyle name="桁区切り 3 2 2 2 2 3" xfId="407"/>
    <cellStyle name="桁区切り 3 2 2 2 3" xfId="408"/>
    <cellStyle name="桁区切り 3 2 2 2 3 2" xfId="409"/>
    <cellStyle name="桁区切り 3 2 2 2 4" xfId="410"/>
    <cellStyle name="桁区切り 3 2 2 2 4 2" xfId="411"/>
    <cellStyle name="桁区切り 3 2 2 2 5" xfId="412"/>
    <cellStyle name="桁区切り 3 2 2 3" xfId="413"/>
    <cellStyle name="桁区切り 3 2 2 3 2" xfId="414"/>
    <cellStyle name="桁区切り 3 2 2 3 2 2" xfId="415"/>
    <cellStyle name="桁区切り 3 2 2 3 3" xfId="416"/>
    <cellStyle name="桁区切り 3 2 2 4" xfId="417"/>
    <cellStyle name="桁区切り 3 2 2 4 2" xfId="418"/>
    <cellStyle name="桁区切り 3 2 2 5" xfId="419"/>
    <cellStyle name="桁区切り 3 2 2 5 2" xfId="420"/>
    <cellStyle name="桁区切り 3 2 2 6" xfId="421"/>
    <cellStyle name="桁区切り 3 2 3" xfId="422"/>
    <cellStyle name="桁区切り 3 2 3 2" xfId="423"/>
    <cellStyle name="桁区切り 3 2 3 2 2" xfId="424"/>
    <cellStyle name="桁区切り 3 2 3 2 2 2" xfId="425"/>
    <cellStyle name="桁区切り 3 2 3 2 3" xfId="426"/>
    <cellStyle name="桁区切り 3 2 3 3" xfId="427"/>
    <cellStyle name="桁区切り 3 2 3 3 2" xfId="428"/>
    <cellStyle name="桁区切り 3 2 3 4" xfId="429"/>
    <cellStyle name="桁区切り 3 2 3 4 2" xfId="430"/>
    <cellStyle name="桁区切り 3 2 3 5" xfId="431"/>
    <cellStyle name="桁区切り 3 2 4" xfId="432"/>
    <cellStyle name="桁区切り 3 2 4 2" xfId="433"/>
    <cellStyle name="桁区切り 3 2 4 2 2" xfId="434"/>
    <cellStyle name="桁区切り 3 2 4 3" xfId="435"/>
    <cellStyle name="桁区切り 3 2 5" xfId="436"/>
    <cellStyle name="桁区切り 3 2 5 2" xfId="437"/>
    <cellStyle name="桁区切り 3 2 6" xfId="438"/>
    <cellStyle name="桁区切り 3 2 6 2" xfId="439"/>
    <cellStyle name="桁区切り 3 2 7" xfId="440"/>
    <cellStyle name="桁区切り 3 3" xfId="441"/>
    <cellStyle name="桁区切り 3 3 2" xfId="442"/>
    <cellStyle name="桁区切り 3 3 2 2" xfId="443"/>
    <cellStyle name="桁区切り 3 3 2 2 2" xfId="444"/>
    <cellStyle name="桁区切り 3 3 2 2 2 2" xfId="445"/>
    <cellStyle name="桁区切り 3 3 2 2 3" xfId="446"/>
    <cellStyle name="桁区切り 3 3 2 3" xfId="447"/>
    <cellStyle name="桁区切り 3 3 2 3 2" xfId="448"/>
    <cellStyle name="桁区切り 3 3 2 4" xfId="449"/>
    <cellStyle name="桁区切り 3 3 2 4 2" xfId="450"/>
    <cellStyle name="桁区切り 3 3 2 5" xfId="451"/>
    <cellStyle name="桁区切り 3 3 3" xfId="452"/>
    <cellStyle name="桁区切り 3 3 3 2" xfId="453"/>
    <cellStyle name="桁区切り 3 3 3 2 2" xfId="454"/>
    <cellStyle name="桁区切り 3 3 3 3" xfId="455"/>
    <cellStyle name="桁区切り 3 3 4" xfId="456"/>
    <cellStyle name="桁区切り 3 3 4 2" xfId="457"/>
    <cellStyle name="桁区切り 3 3 5" xfId="458"/>
    <cellStyle name="桁区切り 3 3 5 2" xfId="459"/>
    <cellStyle name="桁区切り 3 3 6" xfId="460"/>
    <cellStyle name="桁区切り 3 4" xfId="461"/>
    <cellStyle name="桁区切り 3 4 2" xfId="462"/>
    <cellStyle name="桁区切り 3 4 2 2" xfId="463"/>
    <cellStyle name="桁区切り 3 4 2 2 2" xfId="464"/>
    <cellStyle name="桁区切り 3 4 2 3" xfId="465"/>
    <cellStyle name="桁区切り 3 4 3" xfId="466"/>
    <cellStyle name="桁区切り 3 4 3 2" xfId="467"/>
    <cellStyle name="桁区切り 3 4 4" xfId="468"/>
    <cellStyle name="桁区切り 3 4 4 2" xfId="469"/>
    <cellStyle name="桁区切り 3 4 5" xfId="470"/>
    <cellStyle name="桁区切り 3 5" xfId="471"/>
    <cellStyle name="桁区切り 3 5 2" xfId="472"/>
    <cellStyle name="桁区切り 3 5 2 2" xfId="473"/>
    <cellStyle name="桁区切り 3 5 3" xfId="474"/>
    <cellStyle name="桁区切り 3 6" xfId="475"/>
    <cellStyle name="桁区切り 3 6 2" xfId="476"/>
    <cellStyle name="桁区切り 3 7" xfId="477"/>
    <cellStyle name="桁区切り 3 7 2" xfId="478"/>
    <cellStyle name="桁区切り 3 8" xfId="479"/>
    <cellStyle name="桁区切り 3 9" xfId="480"/>
    <cellStyle name="桁区切り 4" xfId="481"/>
    <cellStyle name="桁区切り 4 2" xfId="482"/>
    <cellStyle name="桁区切り 4 2 2" xfId="483"/>
    <cellStyle name="桁区切り 4 2 2 2" xfId="484"/>
    <cellStyle name="桁区切り 4 2 2 2 2" xfId="485"/>
    <cellStyle name="桁区切り 4 2 2 2 2 2" xfId="486"/>
    <cellStyle name="桁区切り 4 2 2 2 2 2 2" xfId="487"/>
    <cellStyle name="桁区切り 4 2 2 2 2 3" xfId="488"/>
    <cellStyle name="桁区切り 4 2 2 2 3" xfId="489"/>
    <cellStyle name="桁区切り 4 2 2 2 3 2" xfId="490"/>
    <cellStyle name="桁区切り 4 2 2 2 4" xfId="491"/>
    <cellStyle name="桁区切り 4 2 2 2 4 2" xfId="492"/>
    <cellStyle name="桁区切り 4 2 2 2 5" xfId="493"/>
    <cellStyle name="桁区切り 4 2 2 3" xfId="494"/>
    <cellStyle name="桁区切り 4 2 2 3 2" xfId="495"/>
    <cellStyle name="桁区切り 4 2 2 3 2 2" xfId="496"/>
    <cellStyle name="桁区切り 4 2 2 3 3" xfId="497"/>
    <cellStyle name="桁区切り 4 2 2 4" xfId="498"/>
    <cellStyle name="桁区切り 4 2 2 4 2" xfId="499"/>
    <cellStyle name="桁区切り 4 2 2 5" xfId="500"/>
    <cellStyle name="桁区切り 4 2 2 5 2" xfId="501"/>
    <cellStyle name="桁区切り 4 2 2 6" xfId="502"/>
    <cellStyle name="桁区切り 4 2 3" xfId="503"/>
    <cellStyle name="桁区切り 4 2 3 2" xfId="504"/>
    <cellStyle name="桁区切り 4 2 3 2 2" xfId="505"/>
    <cellStyle name="桁区切り 4 2 3 2 2 2" xfId="506"/>
    <cellStyle name="桁区切り 4 2 3 2 3" xfId="507"/>
    <cellStyle name="桁区切り 4 2 3 3" xfId="508"/>
    <cellStyle name="桁区切り 4 2 3 3 2" xfId="509"/>
    <cellStyle name="桁区切り 4 2 3 4" xfId="510"/>
    <cellStyle name="桁区切り 4 2 3 4 2" xfId="511"/>
    <cellStyle name="桁区切り 4 2 3 5" xfId="512"/>
    <cellStyle name="桁区切り 4 2 4" xfId="513"/>
    <cellStyle name="桁区切り 4 2 4 2" xfId="514"/>
    <cellStyle name="桁区切り 4 2 4 2 2" xfId="515"/>
    <cellStyle name="桁区切り 4 2 4 3" xfId="516"/>
    <cellStyle name="桁区切り 4 2 5" xfId="517"/>
    <cellStyle name="桁区切り 4 2 5 2" xfId="518"/>
    <cellStyle name="桁区切り 4 2 6" xfId="519"/>
    <cellStyle name="桁区切り 4 2 6 2" xfId="520"/>
    <cellStyle name="桁区切り 4 2 7" xfId="521"/>
    <cellStyle name="桁区切り 4 3" xfId="522"/>
    <cellStyle name="桁区切り 4 3 2" xfId="523"/>
    <cellStyle name="桁区切り 4 3 2 2" xfId="524"/>
    <cellStyle name="桁区切り 4 3 2 2 2" xfId="525"/>
    <cellStyle name="桁区切り 4 3 2 2 2 2" xfId="526"/>
    <cellStyle name="桁区切り 4 3 2 2 3" xfId="527"/>
    <cellStyle name="桁区切り 4 3 2 3" xfId="528"/>
    <cellStyle name="桁区切り 4 3 2 3 2" xfId="529"/>
    <cellStyle name="桁区切り 4 3 2 4" xfId="530"/>
    <cellStyle name="桁区切り 4 3 2 4 2" xfId="531"/>
    <cellStyle name="桁区切り 4 3 2 5" xfId="532"/>
    <cellStyle name="桁区切り 4 3 3" xfId="533"/>
    <cellStyle name="桁区切り 4 3 3 2" xfId="534"/>
    <cellStyle name="桁区切り 4 3 3 2 2" xfId="535"/>
    <cellStyle name="桁区切り 4 3 3 3" xfId="536"/>
    <cellStyle name="桁区切り 4 3 4" xfId="537"/>
    <cellStyle name="桁区切り 4 3 4 2" xfId="538"/>
    <cellStyle name="桁区切り 4 3 5" xfId="539"/>
    <cellStyle name="桁区切り 4 3 5 2" xfId="540"/>
    <cellStyle name="桁区切り 4 3 6" xfId="541"/>
    <cellStyle name="桁区切り 4 4" xfId="542"/>
    <cellStyle name="桁区切り 4 4 2" xfId="543"/>
    <cellStyle name="桁区切り 4 4 2 2" xfId="544"/>
    <cellStyle name="桁区切り 4 4 2 2 2" xfId="545"/>
    <cellStyle name="桁区切り 4 4 2 3" xfId="546"/>
    <cellStyle name="桁区切り 4 4 3" xfId="547"/>
    <cellStyle name="桁区切り 4 4 3 2" xfId="548"/>
    <cellStyle name="桁区切り 4 4 4" xfId="549"/>
    <cellStyle name="桁区切り 4 4 4 2" xfId="550"/>
    <cellStyle name="桁区切り 4 4 5" xfId="551"/>
    <cellStyle name="桁区切り 4 5" xfId="552"/>
    <cellStyle name="桁区切り 4 5 2" xfId="553"/>
    <cellStyle name="桁区切り 4 5 2 2" xfId="554"/>
    <cellStyle name="桁区切り 4 5 3" xfId="555"/>
    <cellStyle name="桁区切り 4 6" xfId="556"/>
    <cellStyle name="桁区切り 4 6 2" xfId="557"/>
    <cellStyle name="桁区切り 4 7" xfId="558"/>
    <cellStyle name="桁区切り 4 7 2" xfId="559"/>
    <cellStyle name="桁区切り 4 8" xfId="560"/>
    <cellStyle name="桁区切り 4 8 2" xfId="561"/>
    <cellStyle name="桁区切り 4 9" xfId="562"/>
    <cellStyle name="桁区切り 5" xfId="563"/>
    <cellStyle name="桁区切り 5 2" xfId="564"/>
    <cellStyle name="桁区切り 5 2 2" xfId="565"/>
    <cellStyle name="桁区切り 5 2 2 2" xfId="566"/>
    <cellStyle name="桁区切り 5 2 2 2 2" xfId="567"/>
    <cellStyle name="桁区切り 5 2 2 2 2 2" xfId="568"/>
    <cellStyle name="桁区切り 5 2 2 2 2 2 2" xfId="569"/>
    <cellStyle name="桁区切り 5 2 2 2 2 3" xfId="570"/>
    <cellStyle name="桁区切り 5 2 2 2 3" xfId="571"/>
    <cellStyle name="桁区切り 5 2 2 2 3 2" xfId="572"/>
    <cellStyle name="桁区切り 5 2 2 2 4" xfId="573"/>
    <cellStyle name="桁区切り 5 2 2 2 4 2" xfId="574"/>
    <cellStyle name="桁区切り 5 2 2 2 5" xfId="575"/>
    <cellStyle name="桁区切り 5 2 2 3" xfId="576"/>
    <cellStyle name="桁区切り 5 2 2 3 2" xfId="577"/>
    <cellStyle name="桁区切り 5 2 2 3 2 2" xfId="578"/>
    <cellStyle name="桁区切り 5 2 2 3 3" xfId="579"/>
    <cellStyle name="桁区切り 5 2 2 4" xfId="580"/>
    <cellStyle name="桁区切り 5 2 2 4 2" xfId="581"/>
    <cellStyle name="桁区切り 5 2 2 5" xfId="582"/>
    <cellStyle name="桁区切り 5 2 2 5 2" xfId="583"/>
    <cellStyle name="桁区切り 5 2 2 6" xfId="584"/>
    <cellStyle name="桁区切り 5 2 3" xfId="585"/>
    <cellStyle name="桁区切り 5 2 3 2" xfId="586"/>
    <cellStyle name="桁区切り 5 2 3 2 2" xfId="587"/>
    <cellStyle name="桁区切り 5 2 3 2 2 2" xfId="588"/>
    <cellStyle name="桁区切り 5 2 3 2 3" xfId="589"/>
    <cellStyle name="桁区切り 5 2 3 3" xfId="590"/>
    <cellStyle name="桁区切り 5 2 3 3 2" xfId="591"/>
    <cellStyle name="桁区切り 5 2 3 4" xfId="592"/>
    <cellStyle name="桁区切り 5 2 3 4 2" xfId="593"/>
    <cellStyle name="桁区切り 5 2 3 5" xfId="594"/>
    <cellStyle name="桁区切り 5 2 4" xfId="595"/>
    <cellStyle name="桁区切り 5 2 4 2" xfId="596"/>
    <cellStyle name="桁区切り 5 2 4 2 2" xfId="597"/>
    <cellStyle name="桁区切り 5 2 4 3" xfId="598"/>
    <cellStyle name="桁区切り 5 2 5" xfId="599"/>
    <cellStyle name="桁区切り 5 2 5 2" xfId="600"/>
    <cellStyle name="桁区切り 5 2 6" xfId="601"/>
    <cellStyle name="桁区切り 5 2 6 2" xfId="602"/>
    <cellStyle name="桁区切り 5 2 7" xfId="603"/>
    <cellStyle name="桁区切り 5 3" xfId="604"/>
    <cellStyle name="桁区切り 5 3 2" xfId="605"/>
    <cellStyle name="桁区切り 5 3 2 2" xfId="606"/>
    <cellStyle name="桁区切り 5 3 2 2 2" xfId="607"/>
    <cellStyle name="桁区切り 5 3 2 2 2 2" xfId="608"/>
    <cellStyle name="桁区切り 5 3 2 2 3" xfId="609"/>
    <cellStyle name="桁区切り 5 3 2 3" xfId="610"/>
    <cellStyle name="桁区切り 5 3 2 3 2" xfId="611"/>
    <cellStyle name="桁区切り 5 3 2 4" xfId="612"/>
    <cellStyle name="桁区切り 5 3 2 4 2" xfId="613"/>
    <cellStyle name="桁区切り 5 3 2 5" xfId="614"/>
    <cellStyle name="桁区切り 5 3 3" xfId="615"/>
    <cellStyle name="桁区切り 5 3 3 2" xfId="616"/>
    <cellStyle name="桁区切り 5 3 3 2 2" xfId="617"/>
    <cellStyle name="桁区切り 5 3 3 3" xfId="618"/>
    <cellStyle name="桁区切り 5 3 4" xfId="619"/>
    <cellStyle name="桁区切り 5 3 4 2" xfId="620"/>
    <cellStyle name="桁区切り 5 3 5" xfId="621"/>
    <cellStyle name="桁区切り 5 3 5 2" xfId="622"/>
    <cellStyle name="桁区切り 5 3 6" xfId="623"/>
    <cellStyle name="桁区切り 5 4" xfId="624"/>
    <cellStyle name="桁区切り 5 4 2" xfId="625"/>
    <cellStyle name="桁区切り 5 4 2 2" xfId="626"/>
    <cellStyle name="桁区切り 5 4 2 2 2" xfId="627"/>
    <cellStyle name="桁区切り 5 4 2 3" xfId="628"/>
    <cellStyle name="桁区切り 5 4 3" xfId="629"/>
    <cellStyle name="桁区切り 5 4 3 2" xfId="630"/>
    <cellStyle name="桁区切り 5 4 4" xfId="631"/>
    <cellStyle name="桁区切り 5 4 4 2" xfId="632"/>
    <cellStyle name="桁区切り 5 4 5" xfId="633"/>
    <cellStyle name="桁区切り 5 5" xfId="634"/>
    <cellStyle name="桁区切り 5 5 2" xfId="635"/>
    <cellStyle name="桁区切り 5 5 2 2" xfId="636"/>
    <cellStyle name="桁区切り 5 5 3" xfId="637"/>
    <cellStyle name="桁区切り 5 6" xfId="638"/>
    <cellStyle name="桁区切り 5 6 2" xfId="639"/>
    <cellStyle name="桁区切り 5 7" xfId="640"/>
    <cellStyle name="桁区切り 5 7 2" xfId="641"/>
    <cellStyle name="桁区切り 5 8" xfId="642"/>
    <cellStyle name="桁区切り 6" xfId="643"/>
    <cellStyle name="桁区切り 6 2" xfId="644"/>
    <cellStyle name="桁区切り 6 2 2" xfId="645"/>
    <cellStyle name="桁区切り 6 2 2 2" xfId="646"/>
    <cellStyle name="桁区切り 6 2 2 2 2" xfId="647"/>
    <cellStyle name="桁区切り 6 2 2 2 2 2" xfId="648"/>
    <cellStyle name="桁区切り 6 2 2 2 2 2 2" xfId="649"/>
    <cellStyle name="桁区切り 6 2 2 2 2 3" xfId="650"/>
    <cellStyle name="桁区切り 6 2 2 2 3" xfId="651"/>
    <cellStyle name="桁区切り 6 2 2 2 3 2" xfId="652"/>
    <cellStyle name="桁区切り 6 2 2 2 4" xfId="653"/>
    <cellStyle name="桁区切り 6 2 2 2 4 2" xfId="654"/>
    <cellStyle name="桁区切り 6 2 2 2 5" xfId="655"/>
    <cellStyle name="桁区切り 6 2 2 3" xfId="656"/>
    <cellStyle name="桁区切り 6 2 2 3 2" xfId="657"/>
    <cellStyle name="桁区切り 6 2 2 3 2 2" xfId="658"/>
    <cellStyle name="桁区切り 6 2 2 3 3" xfId="659"/>
    <cellStyle name="桁区切り 6 2 2 4" xfId="660"/>
    <cellStyle name="桁区切り 6 2 2 4 2" xfId="661"/>
    <cellStyle name="桁区切り 6 2 2 5" xfId="662"/>
    <cellStyle name="桁区切り 6 2 2 5 2" xfId="663"/>
    <cellStyle name="桁区切り 6 2 2 6" xfId="664"/>
    <cellStyle name="桁区切り 6 2 3" xfId="665"/>
    <cellStyle name="桁区切り 6 2 3 2" xfId="666"/>
    <cellStyle name="桁区切り 6 2 3 2 2" xfId="667"/>
    <cellStyle name="桁区切り 6 2 3 2 2 2" xfId="668"/>
    <cellStyle name="桁区切り 6 2 3 2 3" xfId="669"/>
    <cellStyle name="桁区切り 6 2 3 3" xfId="670"/>
    <cellStyle name="桁区切り 6 2 3 3 2" xfId="671"/>
    <cellStyle name="桁区切り 6 2 3 4" xfId="672"/>
    <cellStyle name="桁区切り 6 2 3 4 2" xfId="673"/>
    <cellStyle name="桁区切り 6 2 3 5" xfId="674"/>
    <cellStyle name="桁区切り 6 2 4" xfId="675"/>
    <cellStyle name="桁区切り 6 2 4 2" xfId="676"/>
    <cellStyle name="桁区切り 6 2 4 2 2" xfId="677"/>
    <cellStyle name="桁区切り 6 2 4 3" xfId="678"/>
    <cellStyle name="桁区切り 6 2 5" xfId="679"/>
    <cellStyle name="桁区切り 6 2 5 2" xfId="680"/>
    <cellStyle name="桁区切り 6 2 6" xfId="681"/>
    <cellStyle name="桁区切り 6 2 6 2" xfId="682"/>
    <cellStyle name="桁区切り 6 2 7" xfId="683"/>
    <cellStyle name="桁区切り 6 3" xfId="684"/>
    <cellStyle name="桁区切り 6 3 2" xfId="685"/>
    <cellStyle name="桁区切り 6 3 2 2" xfId="686"/>
    <cellStyle name="桁区切り 6 3 2 2 2" xfId="687"/>
    <cellStyle name="桁区切り 6 3 2 2 2 2" xfId="688"/>
    <cellStyle name="桁区切り 6 3 2 2 3" xfId="689"/>
    <cellStyle name="桁区切り 6 3 2 3" xfId="690"/>
    <cellStyle name="桁区切り 6 3 2 3 2" xfId="691"/>
    <cellStyle name="桁区切り 6 3 2 4" xfId="692"/>
    <cellStyle name="桁区切り 6 3 2 4 2" xfId="693"/>
    <cellStyle name="桁区切り 6 3 2 5" xfId="694"/>
    <cellStyle name="桁区切り 6 3 3" xfId="695"/>
    <cellStyle name="桁区切り 6 3 3 2" xfId="696"/>
    <cellStyle name="桁区切り 6 3 3 2 2" xfId="697"/>
    <cellStyle name="桁区切り 6 3 3 3" xfId="698"/>
    <cellStyle name="桁区切り 6 3 4" xfId="699"/>
    <cellStyle name="桁区切り 6 3 4 2" xfId="700"/>
    <cellStyle name="桁区切り 6 3 5" xfId="701"/>
    <cellStyle name="桁区切り 6 3 5 2" xfId="702"/>
    <cellStyle name="桁区切り 6 3 6" xfId="703"/>
    <cellStyle name="桁区切り 6 4" xfId="704"/>
    <cellStyle name="桁区切り 6 4 2" xfId="705"/>
    <cellStyle name="桁区切り 6 4 2 2" xfId="706"/>
    <cellStyle name="桁区切り 6 4 2 2 2" xfId="707"/>
    <cellStyle name="桁区切り 6 4 2 3" xfId="708"/>
    <cellStyle name="桁区切り 6 4 3" xfId="709"/>
    <cellStyle name="桁区切り 6 4 3 2" xfId="710"/>
    <cellStyle name="桁区切り 6 4 4" xfId="711"/>
    <cellStyle name="桁区切り 6 4 4 2" xfId="712"/>
    <cellStyle name="桁区切り 6 4 5" xfId="713"/>
    <cellStyle name="桁区切り 6 5" xfId="714"/>
    <cellStyle name="桁区切り 6 5 2" xfId="715"/>
    <cellStyle name="桁区切り 6 5 2 2" xfId="716"/>
    <cellStyle name="桁区切り 6 5 2 2 2" xfId="717"/>
    <cellStyle name="桁区切り 6 5 2 3" xfId="718"/>
    <cellStyle name="桁区切り 6 5 3" xfId="719"/>
    <cellStyle name="桁区切り 6 5 3 2" xfId="720"/>
    <cellStyle name="桁区切り 6 5 4" xfId="721"/>
    <cellStyle name="桁区切り 6 5 4 2" xfId="722"/>
    <cellStyle name="桁区切り 6 5 5" xfId="723"/>
    <cellStyle name="桁区切り 6 6" xfId="724"/>
    <cellStyle name="桁区切り 6 6 2" xfId="725"/>
    <cellStyle name="桁区切り 6 6 2 2" xfId="726"/>
    <cellStyle name="桁区切り 6 6 3" xfId="727"/>
    <cellStyle name="桁区切り 6 7" xfId="728"/>
    <cellStyle name="桁区切り 6 7 2" xfId="729"/>
    <cellStyle name="桁区切り 6 8" xfId="730"/>
    <cellStyle name="桁区切り 6 8 2" xfId="731"/>
    <cellStyle name="桁区切り 6 9" xfId="732"/>
    <cellStyle name="桁区切り 7" xfId="733"/>
    <cellStyle name="桁区切り 7 2" xfId="734"/>
    <cellStyle name="桁区切り 7 2 2" xfId="735"/>
    <cellStyle name="桁区切り 7 2 2 2" xfId="736"/>
    <cellStyle name="桁区切り 7 2 2 2 2" xfId="737"/>
    <cellStyle name="桁区切り 7 2 2 2 2 2" xfId="738"/>
    <cellStyle name="桁区切り 7 2 2 2 2 2 2" xfId="739"/>
    <cellStyle name="桁区切り 7 2 2 2 2 2 3" xfId="740"/>
    <cellStyle name="桁区切り 7 2 2 2 2 3" xfId="741"/>
    <cellStyle name="桁区切り 7 2 2 2 2 4" xfId="742"/>
    <cellStyle name="桁区切り 7 2 2 2 3" xfId="743"/>
    <cellStyle name="桁区切り 7 2 2 2 3 2" xfId="744"/>
    <cellStyle name="桁区切り 7 2 2 2 3 3" xfId="745"/>
    <cellStyle name="桁区切り 7 2 2 2 4" xfId="746"/>
    <cellStyle name="桁区切り 7 2 2 2 4 2" xfId="747"/>
    <cellStyle name="桁区切り 7 2 2 2 4 3" xfId="748"/>
    <cellStyle name="桁区切り 7 2 2 2 5" xfId="749"/>
    <cellStyle name="桁区切り 7 2 2 2 6" xfId="750"/>
    <cellStyle name="桁区切り 7 2 2 3" xfId="751"/>
    <cellStyle name="桁区切り 7 2 2 3 2" xfId="752"/>
    <cellStyle name="桁区切り 7 2 2 3 2 2" xfId="753"/>
    <cellStyle name="桁区切り 7 2 2 3 2 3" xfId="754"/>
    <cellStyle name="桁区切り 7 2 2 3 3" xfId="755"/>
    <cellStyle name="桁区切り 7 2 2 3 4" xfId="756"/>
    <cellStyle name="桁区切り 7 2 2 4" xfId="757"/>
    <cellStyle name="桁区切り 7 2 2 4 2" xfId="758"/>
    <cellStyle name="桁区切り 7 2 2 4 3" xfId="759"/>
    <cellStyle name="桁区切り 7 2 2 5" xfId="760"/>
    <cellStyle name="桁区切り 7 2 2 5 2" xfId="761"/>
    <cellStyle name="桁区切り 7 2 2 5 3" xfId="762"/>
    <cellStyle name="桁区切り 7 2 2 6" xfId="763"/>
    <cellStyle name="桁区切り 7 2 2 7" xfId="764"/>
    <cellStyle name="桁区切り 7 2 3" xfId="765"/>
    <cellStyle name="桁区切り 7 2 3 2" xfId="766"/>
    <cellStyle name="桁区切り 7 2 3 2 2" xfId="767"/>
    <cellStyle name="桁区切り 7 2 3 2 2 2" xfId="768"/>
    <cellStyle name="桁区切り 7 2 3 2 2 3" xfId="769"/>
    <cellStyle name="桁区切り 7 2 3 2 3" xfId="770"/>
    <cellStyle name="桁区切り 7 2 3 2 4" xfId="771"/>
    <cellStyle name="桁区切り 7 2 3 3" xfId="772"/>
    <cellStyle name="桁区切り 7 2 3 3 2" xfId="773"/>
    <cellStyle name="桁区切り 7 2 3 3 3" xfId="774"/>
    <cellStyle name="桁区切り 7 2 3 4" xfId="775"/>
    <cellStyle name="桁区切り 7 2 3 4 2" xfId="776"/>
    <cellStyle name="桁区切り 7 2 3 4 3" xfId="777"/>
    <cellStyle name="桁区切り 7 2 3 5" xfId="778"/>
    <cellStyle name="桁区切り 7 2 3 6" xfId="779"/>
    <cellStyle name="桁区切り 7 2 4" xfId="780"/>
    <cellStyle name="桁区切り 7 2 4 2" xfId="781"/>
    <cellStyle name="桁区切り 7 2 4 2 2" xfId="782"/>
    <cellStyle name="桁区切り 7 2 4 2 3" xfId="783"/>
    <cellStyle name="桁区切り 7 2 4 3" xfId="784"/>
    <cellStyle name="桁区切り 7 2 4 4" xfId="785"/>
    <cellStyle name="桁区切り 7 2 5" xfId="786"/>
    <cellStyle name="桁区切り 7 2 5 2" xfId="787"/>
    <cellStyle name="桁区切り 7 2 5 3" xfId="788"/>
    <cellStyle name="桁区切り 7 2 6" xfId="789"/>
    <cellStyle name="桁区切り 7 2 6 2" xfId="790"/>
    <cellStyle name="桁区切り 7 2 6 3" xfId="791"/>
    <cellStyle name="桁区切り 7 2 7" xfId="792"/>
    <cellStyle name="桁区切り 7 2 8" xfId="793"/>
    <cellStyle name="桁区切り 7 3" xfId="794"/>
    <cellStyle name="桁区切り 7 3 2" xfId="795"/>
    <cellStyle name="桁区切り 7 3 2 2" xfId="796"/>
    <cellStyle name="桁区切り 7 3 2 2 2" xfId="797"/>
    <cellStyle name="桁区切り 7 3 2 2 2 2" xfId="798"/>
    <cellStyle name="桁区切り 7 3 2 2 2 3" xfId="799"/>
    <cellStyle name="桁区切り 7 3 2 2 3" xfId="800"/>
    <cellStyle name="桁区切り 7 3 2 2 4" xfId="801"/>
    <cellStyle name="桁区切り 7 3 2 3" xfId="802"/>
    <cellStyle name="桁区切り 7 3 2 3 2" xfId="803"/>
    <cellStyle name="桁区切り 7 3 2 3 3" xfId="804"/>
    <cellStyle name="桁区切り 7 3 2 4" xfId="805"/>
    <cellStyle name="桁区切り 7 3 2 4 2" xfId="806"/>
    <cellStyle name="桁区切り 7 3 2 4 3" xfId="807"/>
    <cellStyle name="桁区切り 7 3 2 5" xfId="808"/>
    <cellStyle name="桁区切り 7 3 2 6" xfId="809"/>
    <cellStyle name="桁区切り 7 3 3" xfId="810"/>
    <cellStyle name="桁区切り 7 3 3 2" xfId="811"/>
    <cellStyle name="桁区切り 7 3 3 2 2" xfId="812"/>
    <cellStyle name="桁区切り 7 3 3 2 3" xfId="813"/>
    <cellStyle name="桁区切り 7 3 3 3" xfId="814"/>
    <cellStyle name="桁区切り 7 3 3 4" xfId="815"/>
    <cellStyle name="桁区切り 7 3 4" xfId="816"/>
    <cellStyle name="桁区切り 7 3 4 2" xfId="817"/>
    <cellStyle name="桁区切り 7 3 4 3" xfId="818"/>
    <cellStyle name="桁区切り 7 3 5" xfId="819"/>
    <cellStyle name="桁区切り 7 3 5 2" xfId="820"/>
    <cellStyle name="桁区切り 7 3 5 3" xfId="821"/>
    <cellStyle name="桁区切り 7 3 6" xfId="822"/>
    <cellStyle name="桁区切り 7 3 7" xfId="823"/>
    <cellStyle name="桁区切り 7 4" xfId="824"/>
    <cellStyle name="桁区切り 7 4 2" xfId="825"/>
    <cellStyle name="桁区切り 7 4 2 2" xfId="826"/>
    <cellStyle name="桁区切り 7 4 2 2 2" xfId="827"/>
    <cellStyle name="桁区切り 7 4 2 2 3" xfId="828"/>
    <cellStyle name="桁区切り 7 4 2 3" xfId="829"/>
    <cellStyle name="桁区切り 7 4 2 4" xfId="830"/>
    <cellStyle name="桁区切り 7 4 3" xfId="831"/>
    <cellStyle name="桁区切り 7 4 3 2" xfId="832"/>
    <cellStyle name="桁区切り 7 4 3 3" xfId="833"/>
    <cellStyle name="桁区切り 7 4 4" xfId="834"/>
    <cellStyle name="桁区切り 7 4 4 2" xfId="835"/>
    <cellStyle name="桁区切り 7 4 4 3" xfId="836"/>
    <cellStyle name="桁区切り 7 4 5" xfId="837"/>
    <cellStyle name="桁区切り 7 4 6" xfId="838"/>
    <cellStyle name="桁区切り 7 5" xfId="839"/>
    <cellStyle name="桁区切り 7 5 2" xfId="840"/>
    <cellStyle name="桁区切り 7 5 2 2" xfId="841"/>
    <cellStyle name="桁区切り 7 5 2 3" xfId="842"/>
    <cellStyle name="桁区切り 7 5 3" xfId="843"/>
    <cellStyle name="桁区切り 7 5 4" xfId="844"/>
    <cellStyle name="桁区切り 7 6" xfId="845"/>
    <cellStyle name="桁区切り 7 6 2" xfId="846"/>
    <cellStyle name="桁区切り 7 6 3" xfId="847"/>
    <cellStyle name="桁区切り 7 7" xfId="848"/>
    <cellStyle name="桁区切り 7 7 2" xfId="849"/>
    <cellStyle name="桁区切り 7 7 3" xfId="850"/>
    <cellStyle name="桁区切り 7 8" xfId="851"/>
    <cellStyle name="桁区切り 7 9" xfId="852"/>
    <cellStyle name="桁区切り 8" xfId="853"/>
    <cellStyle name="桁区切り 8 2" xfId="854"/>
    <cellStyle name="桁区切り 8 2 2" xfId="855"/>
    <cellStyle name="桁区切り 8 2 2 2" xfId="856"/>
    <cellStyle name="桁区切り 8 2 2 2 2" xfId="857"/>
    <cellStyle name="桁区切り 8 2 2 2 2 2" xfId="858"/>
    <cellStyle name="桁区切り 8 2 2 2 3" xfId="859"/>
    <cellStyle name="桁区切り 8 2 2 3" xfId="860"/>
    <cellStyle name="桁区切り 8 2 2 3 2" xfId="861"/>
    <cellStyle name="桁区切り 8 2 2 4" xfId="862"/>
    <cellStyle name="桁区切り 8 2 2 4 2" xfId="863"/>
    <cellStyle name="桁区切り 8 2 2 5" xfId="864"/>
    <cellStyle name="桁区切り 8 2 3" xfId="865"/>
    <cellStyle name="桁区切り 8 2 3 2" xfId="866"/>
    <cellStyle name="桁区切り 8 2 3 2 2" xfId="867"/>
    <cellStyle name="桁区切り 8 2 3 3" xfId="868"/>
    <cellStyle name="桁区切り 8 2 4" xfId="869"/>
    <cellStyle name="桁区切り 8 2 4 2" xfId="870"/>
    <cellStyle name="桁区切り 8 2 5" xfId="871"/>
    <cellStyle name="桁区切り 8 2 5 2" xfId="872"/>
    <cellStyle name="桁区切り 8 2 6" xfId="873"/>
    <cellStyle name="桁区切り 8 3" xfId="874"/>
    <cellStyle name="桁区切り 8 3 2" xfId="875"/>
    <cellStyle name="桁区切り 8 3 2 2" xfId="876"/>
    <cellStyle name="桁区切り 8 3 2 2 2" xfId="877"/>
    <cellStyle name="桁区切り 8 3 2 3" xfId="878"/>
    <cellStyle name="桁区切り 8 3 3" xfId="879"/>
    <cellStyle name="桁区切り 8 3 3 2" xfId="880"/>
    <cellStyle name="桁区切り 8 3 4" xfId="881"/>
    <cellStyle name="桁区切り 8 3 4 2" xfId="882"/>
    <cellStyle name="桁区切り 8 3 5" xfId="883"/>
    <cellStyle name="桁区切り 8 4" xfId="884"/>
    <cellStyle name="桁区切り 8 4 2" xfId="885"/>
    <cellStyle name="桁区切り 8 4 2 2" xfId="886"/>
    <cellStyle name="桁区切り 8 4 3" xfId="887"/>
    <cellStyle name="桁区切り 8 5" xfId="888"/>
    <cellStyle name="桁区切り 8 5 2" xfId="889"/>
    <cellStyle name="桁区切り 8 6" xfId="890"/>
    <cellStyle name="桁区切り 8 6 2" xfId="891"/>
    <cellStyle name="桁区切り 8 7" xfId="892"/>
    <cellStyle name="桁区切り 9" xfId="893"/>
    <cellStyle name="桁区切り 9 2" xfId="894"/>
    <cellStyle name="桁区切り 9 2 2" xfId="895"/>
    <cellStyle name="桁区切り 9 2 2 2" xfId="896"/>
    <cellStyle name="桁区切り 9 2 2 2 2" xfId="897"/>
    <cellStyle name="桁区切り 9 2 2 3" xfId="898"/>
    <cellStyle name="桁区切り 9 2 3" xfId="899"/>
    <cellStyle name="桁区切り 9 2 3 2" xfId="900"/>
    <cellStyle name="桁区切り 9 2 4" xfId="901"/>
    <cellStyle name="桁区切り 9 2 4 2" xfId="902"/>
    <cellStyle name="桁区切り 9 2 5" xfId="903"/>
    <cellStyle name="桁区切り 9 3" xfId="904"/>
    <cellStyle name="桁区切り 9 3 2" xfId="905"/>
    <cellStyle name="桁区切り 9 3 2 2" xfId="906"/>
    <cellStyle name="桁区切り 9 3 3" xfId="907"/>
    <cellStyle name="桁区切り 9 4" xfId="908"/>
    <cellStyle name="桁区切り 9 4 2" xfId="909"/>
    <cellStyle name="桁区切り 9 5" xfId="910"/>
    <cellStyle name="桁区切り 9 5 2" xfId="911"/>
    <cellStyle name="桁区切り 9 6" xfId="912"/>
    <cellStyle name="見出し 1" xfId="913"/>
    <cellStyle name="見出し 1 2" xfId="914"/>
    <cellStyle name="見出し 2" xfId="915"/>
    <cellStyle name="見出し 2 2" xfId="916"/>
    <cellStyle name="見出し 3" xfId="917"/>
    <cellStyle name="見出し 3 2" xfId="918"/>
    <cellStyle name="見出し 4" xfId="919"/>
    <cellStyle name="見出し 4 2" xfId="920"/>
    <cellStyle name="集計" xfId="921"/>
    <cellStyle name="集計 2" xfId="922"/>
    <cellStyle name="出力" xfId="923"/>
    <cellStyle name="出力 2" xfId="924"/>
    <cellStyle name="説明文" xfId="925"/>
    <cellStyle name="説明文 2" xfId="926"/>
    <cellStyle name="Currency [0]" xfId="927"/>
    <cellStyle name="Currency" xfId="928"/>
    <cellStyle name="入力" xfId="929"/>
    <cellStyle name="入力 2" xfId="930"/>
    <cellStyle name="標準 10" xfId="931"/>
    <cellStyle name="標準 10 2" xfId="932"/>
    <cellStyle name="標準 10 2 2" xfId="933"/>
    <cellStyle name="標準 10 2 2 2" xfId="934"/>
    <cellStyle name="標準 10 2 2 2 2" xfId="935"/>
    <cellStyle name="標準 10 2 2 2 2 2" xfId="936"/>
    <cellStyle name="標準 10 2 2 2 3" xfId="937"/>
    <cellStyle name="標準 10 2 2 2 3 2" xfId="938"/>
    <cellStyle name="標準 10 2 2 2 4" xfId="939"/>
    <cellStyle name="標準 10 2 2 3" xfId="940"/>
    <cellStyle name="標準 10 2 2 3 2" xfId="941"/>
    <cellStyle name="標準 10 2 2 4" xfId="942"/>
    <cellStyle name="標準 10 2 2 4 2" xfId="943"/>
    <cellStyle name="標準 10 2 2 5" xfId="944"/>
    <cellStyle name="標準 10 2 3" xfId="945"/>
    <cellStyle name="標準 10 2 3 2" xfId="946"/>
    <cellStyle name="標準 10 2 3 2 2" xfId="947"/>
    <cellStyle name="標準 10 2 3 3" xfId="948"/>
    <cellStyle name="標準 10 2 4" xfId="949"/>
    <cellStyle name="標準 10 2 4 2" xfId="950"/>
    <cellStyle name="標準 10 2 5" xfId="951"/>
    <cellStyle name="標準 10 2 5 2" xfId="952"/>
    <cellStyle name="標準 10 2 6" xfId="953"/>
    <cellStyle name="標準 10 3" xfId="954"/>
    <cellStyle name="標準 10 3 2" xfId="955"/>
    <cellStyle name="標準 10 3 2 2" xfId="956"/>
    <cellStyle name="標準 10 3 2 2 2" xfId="957"/>
    <cellStyle name="標準 10 3 2 3" xfId="958"/>
    <cellStyle name="標準 10 3 3" xfId="959"/>
    <cellStyle name="標準 10 3 3 2" xfId="960"/>
    <cellStyle name="標準 10 3 4" xfId="961"/>
    <cellStyle name="標準 10 3 4 2" xfId="962"/>
    <cellStyle name="標準 10 3 5" xfId="963"/>
    <cellStyle name="標準 10 4" xfId="964"/>
    <cellStyle name="標準 10 4 2" xfId="965"/>
    <cellStyle name="標準 10 4 2 2" xfId="966"/>
    <cellStyle name="標準 10 4 3" xfId="967"/>
    <cellStyle name="標準 10 5" xfId="968"/>
    <cellStyle name="標準 10 5 2" xfId="969"/>
    <cellStyle name="標準 10 6" xfId="970"/>
    <cellStyle name="標準 10 6 2" xfId="971"/>
    <cellStyle name="標準 10 7" xfId="972"/>
    <cellStyle name="標準 11" xfId="973"/>
    <cellStyle name="標準 11 2" xfId="974"/>
    <cellStyle name="標準 11 2 2" xfId="975"/>
    <cellStyle name="標準 11 3" xfId="976"/>
    <cellStyle name="標準 11 3 2" xfId="977"/>
    <cellStyle name="標準 11 4" xfId="978"/>
    <cellStyle name="標準 11 4 2" xfId="979"/>
    <cellStyle name="標準 11 5" xfId="980"/>
    <cellStyle name="標準 12" xfId="981"/>
    <cellStyle name="標準 12 2" xfId="982"/>
    <cellStyle name="標準 12 2 2" xfId="983"/>
    <cellStyle name="標準 12 3" xfId="984"/>
    <cellStyle name="標準 13" xfId="985"/>
    <cellStyle name="標準 13 2" xfId="986"/>
    <cellStyle name="標準 13 2 2" xfId="987"/>
    <cellStyle name="標準 13 3" xfId="988"/>
    <cellStyle name="標準 14" xfId="989"/>
    <cellStyle name="標準 14 2" xfId="990"/>
    <cellStyle name="標準 15" xfId="991"/>
    <cellStyle name="標準 15 2" xfId="992"/>
    <cellStyle name="標準 16" xfId="993"/>
    <cellStyle name="標準 16 2" xfId="994"/>
    <cellStyle name="標準 17" xfId="995"/>
    <cellStyle name="標準 17 2" xfId="996"/>
    <cellStyle name="標準 18" xfId="997"/>
    <cellStyle name="標準 18 2" xfId="998"/>
    <cellStyle name="標準 19" xfId="999"/>
    <cellStyle name="標準 19 2" xfId="1000"/>
    <cellStyle name="標準 2" xfId="1001"/>
    <cellStyle name="標準 2 10" xfId="1002"/>
    <cellStyle name="標準 2 10 2" xfId="1003"/>
    <cellStyle name="標準 2 11" xfId="1004"/>
    <cellStyle name="標準 2 12" xfId="1005"/>
    <cellStyle name="標準 2 2" xfId="1006"/>
    <cellStyle name="標準 2 2 2" xfId="1007"/>
    <cellStyle name="標準 2 2 2 2" xfId="1008"/>
    <cellStyle name="標準 2 2 2 2 2" xfId="1009"/>
    <cellStyle name="標準 2 2 2 2 2 2" xfId="1010"/>
    <cellStyle name="標準 2 2 2 2 2 2 2" xfId="1011"/>
    <cellStyle name="標準 2 2 2 2 2 2 2 2" xfId="1012"/>
    <cellStyle name="標準 2 2 2 2 2 2 3" xfId="1013"/>
    <cellStyle name="標準 2 2 2 2 2 3" xfId="1014"/>
    <cellStyle name="標準 2 2 2 2 2 3 2" xfId="1015"/>
    <cellStyle name="標準 2 2 2 2 2 4" xfId="1016"/>
    <cellStyle name="標準 2 2 2 2 2 4 2" xfId="1017"/>
    <cellStyle name="標準 2 2 2 2 2 5" xfId="1018"/>
    <cellStyle name="標準 2 2 2 2 3" xfId="1019"/>
    <cellStyle name="標準 2 2 2 2 3 2" xfId="1020"/>
    <cellStyle name="標準 2 2 2 2 3 2 2" xfId="1021"/>
    <cellStyle name="標準 2 2 2 2 3 3" xfId="1022"/>
    <cellStyle name="標準 2 2 2 2 4" xfId="1023"/>
    <cellStyle name="標準 2 2 2 2 4 2" xfId="1024"/>
    <cellStyle name="標準 2 2 2 2 5" xfId="1025"/>
    <cellStyle name="標準 2 2 2 2 5 2" xfId="1026"/>
    <cellStyle name="標準 2 2 2 2 6" xfId="1027"/>
    <cellStyle name="標準 2 2 2 3" xfId="1028"/>
    <cellStyle name="標準 2 2 2 3 2" xfId="1029"/>
    <cellStyle name="標準 2 2 2 3 2 2" xfId="1030"/>
    <cellStyle name="標準 2 2 2 3 2 2 2" xfId="1031"/>
    <cellStyle name="標準 2 2 2 3 2 3" xfId="1032"/>
    <cellStyle name="標準 2 2 2 3 3" xfId="1033"/>
    <cellStyle name="標準 2 2 2 3 3 2" xfId="1034"/>
    <cellStyle name="標準 2 2 2 3 4" xfId="1035"/>
    <cellStyle name="標準 2 2 2 3 4 2" xfId="1036"/>
    <cellStyle name="標準 2 2 2 3 5" xfId="1037"/>
    <cellStyle name="標準 2 2 2 4" xfId="1038"/>
    <cellStyle name="標準 2 2 2 4 2" xfId="1039"/>
    <cellStyle name="標準 2 2 2 4 2 2" xfId="1040"/>
    <cellStyle name="標準 2 2 2 4 3" xfId="1041"/>
    <cellStyle name="標準 2 2 2 5" xfId="1042"/>
    <cellStyle name="標準 2 2 2 5 2" xfId="1043"/>
    <cellStyle name="標準 2 2 2 6" xfId="1044"/>
    <cellStyle name="標準 2 2 2 6 2" xfId="1045"/>
    <cellStyle name="標準 2 2 2 7" xfId="1046"/>
    <cellStyle name="標準 2 2 3" xfId="1047"/>
    <cellStyle name="標準 2 2 3 2" xfId="1048"/>
    <cellStyle name="標準 2 2 3 2 2" xfId="1049"/>
    <cellStyle name="標準 2 2 3 2 2 2" xfId="1050"/>
    <cellStyle name="標準 2 2 3 2 2 2 2" xfId="1051"/>
    <cellStyle name="標準 2 2 3 2 2 3" xfId="1052"/>
    <cellStyle name="標準 2 2 3 2 3" xfId="1053"/>
    <cellStyle name="標準 2 2 3 2 3 2" xfId="1054"/>
    <cellStyle name="標準 2 2 3 2 4" xfId="1055"/>
    <cellStyle name="標準 2 2 3 2 4 2" xfId="1056"/>
    <cellStyle name="標準 2 2 3 2 5" xfId="1057"/>
    <cellStyle name="標準 2 2 3 3" xfId="1058"/>
    <cellStyle name="標準 2 2 3 3 2" xfId="1059"/>
    <cellStyle name="標準 2 2 3 3 2 2" xfId="1060"/>
    <cellStyle name="標準 2 2 3 3 3" xfId="1061"/>
    <cellStyle name="標準 2 2 3 4" xfId="1062"/>
    <cellStyle name="標準 2 2 3 4 2" xfId="1063"/>
    <cellStyle name="標準 2 2 3 5" xfId="1064"/>
    <cellStyle name="標準 2 2 3 5 2" xfId="1065"/>
    <cellStyle name="標準 2 2 3 6" xfId="1066"/>
    <cellStyle name="標準 2 2 4" xfId="1067"/>
    <cellStyle name="標準 2 2 4 2" xfId="1068"/>
    <cellStyle name="標準 2 2 4 2 2" xfId="1069"/>
    <cellStyle name="標準 2 2 4 2 2 2" xfId="1070"/>
    <cellStyle name="標準 2 2 4 2 3" xfId="1071"/>
    <cellStyle name="標準 2 2 4 3" xfId="1072"/>
    <cellStyle name="標準 2 2 4 3 2" xfId="1073"/>
    <cellStyle name="標準 2 2 4 4" xfId="1074"/>
    <cellStyle name="標準 2 2 4 4 2" xfId="1075"/>
    <cellStyle name="標準 2 2 4 5" xfId="1076"/>
    <cellStyle name="標準 2 2 5" xfId="1077"/>
    <cellStyle name="標準 2 2 5 2" xfId="1078"/>
    <cellStyle name="標準 2 2 5 2 2" xfId="1079"/>
    <cellStyle name="標準 2 2 5 3" xfId="1080"/>
    <cellStyle name="標準 2 2 5 3 2" xfId="1081"/>
    <cellStyle name="標準 2 2 5 4" xfId="1082"/>
    <cellStyle name="標準 2 2 6" xfId="1083"/>
    <cellStyle name="標準 2 2 7" xfId="1084"/>
    <cellStyle name="標準 2 2 7 2" xfId="1085"/>
    <cellStyle name="標準 2 2 8" xfId="1086"/>
    <cellStyle name="標準 2 3" xfId="1087"/>
    <cellStyle name="標準 2 3 2" xfId="1088"/>
    <cellStyle name="標準 2 3 2 2" xfId="1089"/>
    <cellStyle name="標準 2 3 2 2 2" xfId="1090"/>
    <cellStyle name="標準 2 3 2 2 2 2" xfId="1091"/>
    <cellStyle name="標準 2 3 2 2 2 2 2" xfId="1092"/>
    <cellStyle name="標準 2 3 2 2 2 3" xfId="1093"/>
    <cellStyle name="標準 2 3 2 2 3" xfId="1094"/>
    <cellStyle name="標準 2 3 2 2 3 2" xfId="1095"/>
    <cellStyle name="標準 2 3 2 2 4" xfId="1096"/>
    <cellStyle name="標準 2 3 2 2 4 2" xfId="1097"/>
    <cellStyle name="標準 2 3 2 2 5" xfId="1098"/>
    <cellStyle name="標準 2 3 2 3" xfId="1099"/>
    <cellStyle name="標準 2 3 2 3 2" xfId="1100"/>
    <cellStyle name="標準 2 3 2 3 2 2" xfId="1101"/>
    <cellStyle name="標準 2 3 2 3 3" xfId="1102"/>
    <cellStyle name="標準 2 3 2 4" xfId="1103"/>
    <cellStyle name="標準 2 3 2 4 2" xfId="1104"/>
    <cellStyle name="標準 2 3 2 5" xfId="1105"/>
    <cellStyle name="標準 2 3 2 5 2" xfId="1106"/>
    <cellStyle name="標準 2 3 2 6" xfId="1107"/>
    <cellStyle name="標準 2 3 3" xfId="1108"/>
    <cellStyle name="標準 2 3 3 2" xfId="1109"/>
    <cellStyle name="標準 2 3 3 2 2" xfId="1110"/>
    <cellStyle name="標準 2 3 3 2 2 2" xfId="1111"/>
    <cellStyle name="標準 2 3 3 2 3" xfId="1112"/>
    <cellStyle name="標準 2 3 3 3" xfId="1113"/>
    <cellStyle name="標準 2 3 3 3 2" xfId="1114"/>
    <cellStyle name="標準 2 3 3 4" xfId="1115"/>
    <cellStyle name="標準 2 3 3 4 2" xfId="1116"/>
    <cellStyle name="標準 2 3 3 5" xfId="1117"/>
    <cellStyle name="標準 2 3 4" xfId="1118"/>
    <cellStyle name="標準 2 3 4 2" xfId="1119"/>
    <cellStyle name="標準 2 3 4 2 2" xfId="1120"/>
    <cellStyle name="標準 2 3 4 3" xfId="1121"/>
    <cellStyle name="標準 2 3 5" xfId="1122"/>
    <cellStyle name="標準 2 3 5 2" xfId="1123"/>
    <cellStyle name="標準 2 3 6" xfId="1124"/>
    <cellStyle name="標準 2 3 6 2" xfId="1125"/>
    <cellStyle name="標準 2 3 7" xfId="1126"/>
    <cellStyle name="標準 2 4" xfId="1127"/>
    <cellStyle name="標準 2 4 2" xfId="1128"/>
    <cellStyle name="標準 2 4 2 2" xfId="1129"/>
    <cellStyle name="標準 2 4 2 2 2" xfId="1130"/>
    <cellStyle name="標準 2 4 2 2 2 2" xfId="1131"/>
    <cellStyle name="標準 2 4 2 2 3" xfId="1132"/>
    <cellStyle name="標準 2 4 2 3" xfId="1133"/>
    <cellStyle name="標準 2 4 2 3 2" xfId="1134"/>
    <cellStyle name="標準 2 4 2 4" xfId="1135"/>
    <cellStyle name="標準 2 4 2 4 2" xfId="1136"/>
    <cellStyle name="標準 2 4 2 5" xfId="1137"/>
    <cellStyle name="標準 2 4 3" xfId="1138"/>
    <cellStyle name="標準 2 4 3 2" xfId="1139"/>
    <cellStyle name="標準 2 4 3 2 2" xfId="1140"/>
    <cellStyle name="標準 2 4 3 3" xfId="1141"/>
    <cellStyle name="標準 2 4 4" xfId="1142"/>
    <cellStyle name="標準 2 4 4 2" xfId="1143"/>
    <cellStyle name="標準 2 4 5" xfId="1144"/>
    <cellStyle name="標準 2 4 5 2" xfId="1145"/>
    <cellStyle name="標準 2 4 6" xfId="1146"/>
    <cellStyle name="標準 2 5" xfId="1147"/>
    <cellStyle name="標準 2 5 2" xfId="1148"/>
    <cellStyle name="標準 2 5 2 2" xfId="1149"/>
    <cellStyle name="標準 2 5 2 2 2" xfId="1150"/>
    <cellStyle name="標準 2 5 2 3" xfId="1151"/>
    <cellStyle name="標準 2 5 3" xfId="1152"/>
    <cellStyle name="標準 2 5 3 2" xfId="1153"/>
    <cellStyle name="標準 2 5 4" xfId="1154"/>
    <cellStyle name="標準 2 5 4 2" xfId="1155"/>
    <cellStyle name="標準 2 5 5" xfId="1156"/>
    <cellStyle name="標準 2 6" xfId="1157"/>
    <cellStyle name="標準 2 6 2" xfId="1158"/>
    <cellStyle name="標準 2 6 2 2" xfId="1159"/>
    <cellStyle name="標準 2 6 3" xfId="1160"/>
    <cellStyle name="標準 2 6 3 2" xfId="1161"/>
    <cellStyle name="標準 2 6 4" xfId="1162"/>
    <cellStyle name="標準 2 7" xfId="1163"/>
    <cellStyle name="標準 2 7 2" xfId="1164"/>
    <cellStyle name="標準 2 8" xfId="1165"/>
    <cellStyle name="標準 2 8 2" xfId="1166"/>
    <cellStyle name="標準 2 9" xfId="1167"/>
    <cellStyle name="標準 2 9 2" xfId="1168"/>
    <cellStyle name="標準 2_BWA (2)" xfId="1169"/>
    <cellStyle name="標準 20" xfId="1170"/>
    <cellStyle name="標準 20 2" xfId="1171"/>
    <cellStyle name="標準 21" xfId="1172"/>
    <cellStyle name="標準 21 2" xfId="1173"/>
    <cellStyle name="標準 22" xfId="1174"/>
    <cellStyle name="標準 22 2" xfId="1175"/>
    <cellStyle name="標準 23" xfId="1176"/>
    <cellStyle name="標準 23 2" xfId="1177"/>
    <cellStyle name="標準 24" xfId="1178"/>
    <cellStyle name="標準 24 2" xfId="1179"/>
    <cellStyle name="標準 25" xfId="1180"/>
    <cellStyle name="標準 26" xfId="1181"/>
    <cellStyle name="標準 27" xfId="1182"/>
    <cellStyle name="標準 28" xfId="1183"/>
    <cellStyle name="標準 29" xfId="1184"/>
    <cellStyle name="標準 3" xfId="1185"/>
    <cellStyle name="標準 3 2" xfId="1186"/>
    <cellStyle name="標準 3 2 2" xfId="1187"/>
    <cellStyle name="標準 3 2 2 2" xfId="1188"/>
    <cellStyle name="標準 3 2 2 2 2" xfId="1189"/>
    <cellStyle name="標準 3 2 2 2 2 2" xfId="1190"/>
    <cellStyle name="標準 3 2 2 2 2 2 2" xfId="1191"/>
    <cellStyle name="標準 3 2 2 2 2 3" xfId="1192"/>
    <cellStyle name="標準 3 2 2 2 3" xfId="1193"/>
    <cellStyle name="標準 3 2 2 2 3 2" xfId="1194"/>
    <cellStyle name="標準 3 2 2 2 4" xfId="1195"/>
    <cellStyle name="標準 3 2 2 2 4 2" xfId="1196"/>
    <cellStyle name="標準 3 2 2 2 5" xfId="1197"/>
    <cellStyle name="標準 3 2 2 3" xfId="1198"/>
    <cellStyle name="標準 3 2 2 3 2" xfId="1199"/>
    <cellStyle name="標準 3 2 2 3 2 2" xfId="1200"/>
    <cellStyle name="標準 3 2 2 3 3" xfId="1201"/>
    <cellStyle name="標準 3 2 2 4" xfId="1202"/>
    <cellStyle name="標準 3 2 2 4 2" xfId="1203"/>
    <cellStyle name="標準 3 2 2 5" xfId="1204"/>
    <cellStyle name="標準 3 2 2 5 2" xfId="1205"/>
    <cellStyle name="標準 3 2 2 6" xfId="1206"/>
    <cellStyle name="標準 3 2 3" xfId="1207"/>
    <cellStyle name="標準 3 2 3 2" xfId="1208"/>
    <cellStyle name="標準 3 2 3 2 2" xfId="1209"/>
    <cellStyle name="標準 3 2 3 2 2 2" xfId="1210"/>
    <cellStyle name="標準 3 2 3 2 3" xfId="1211"/>
    <cellStyle name="標準 3 2 3 3" xfId="1212"/>
    <cellStyle name="標準 3 2 3 3 2" xfId="1213"/>
    <cellStyle name="標準 3 2 3 4" xfId="1214"/>
    <cellStyle name="標準 3 2 3 4 2" xfId="1215"/>
    <cellStyle name="標準 3 2 3 5" xfId="1216"/>
    <cellStyle name="標準 3 2 4" xfId="1217"/>
    <cellStyle name="標準 3 2 4 2" xfId="1218"/>
    <cellStyle name="標準 3 2 4 2 2" xfId="1219"/>
    <cellStyle name="標準 3 2 4 3" xfId="1220"/>
    <cellStyle name="標準 3 2 5" xfId="1221"/>
    <cellStyle name="標準 3 2 5 2" xfId="1222"/>
    <cellStyle name="標準 3 2 6" xfId="1223"/>
    <cellStyle name="標準 3 2 6 2" xfId="1224"/>
    <cellStyle name="標準 3 2 7" xfId="1225"/>
    <cellStyle name="標準 3 3" xfId="1226"/>
    <cellStyle name="標準 3 3 2" xfId="1227"/>
    <cellStyle name="標準 3 3 2 2" xfId="1228"/>
    <cellStyle name="標準 3 3 2 2 2" xfId="1229"/>
    <cellStyle name="標準 3 3 2 2 2 2" xfId="1230"/>
    <cellStyle name="標準 3 3 2 2 3" xfId="1231"/>
    <cellStyle name="標準 3 3 2 3" xfId="1232"/>
    <cellStyle name="標準 3 3 2 3 2" xfId="1233"/>
    <cellStyle name="標準 3 3 2 4" xfId="1234"/>
    <cellStyle name="標準 3 3 2 4 2" xfId="1235"/>
    <cellStyle name="標準 3 3 2 5" xfId="1236"/>
    <cellStyle name="標準 3 3 3" xfId="1237"/>
    <cellStyle name="標準 3 3 3 2" xfId="1238"/>
    <cellStyle name="標準 3 3 3 2 2" xfId="1239"/>
    <cellStyle name="標準 3 3 3 3" xfId="1240"/>
    <cellStyle name="標準 3 3 4" xfId="1241"/>
    <cellStyle name="標準 3 3 4 2" xfId="1242"/>
    <cellStyle name="標準 3 3 5" xfId="1243"/>
    <cellStyle name="標準 3 3 5 2" xfId="1244"/>
    <cellStyle name="標準 3 3 6" xfId="1245"/>
    <cellStyle name="標準 3 4" xfId="1246"/>
    <cellStyle name="標準 3 4 2" xfId="1247"/>
    <cellStyle name="標準 3 4 2 2" xfId="1248"/>
    <cellStyle name="標準 3 4 2 2 2" xfId="1249"/>
    <cellStyle name="標準 3 4 2 3" xfId="1250"/>
    <cellStyle name="標準 3 4 3" xfId="1251"/>
    <cellStyle name="標準 3 4 3 2" xfId="1252"/>
    <cellStyle name="標準 3 4 4" xfId="1253"/>
    <cellStyle name="標準 3 4 4 2" xfId="1254"/>
    <cellStyle name="標準 3 4 5" xfId="1255"/>
    <cellStyle name="標準 3 5" xfId="1256"/>
    <cellStyle name="標準 3 5 2" xfId="1257"/>
    <cellStyle name="標準 3 5 2 2" xfId="1258"/>
    <cellStyle name="標準 3 5 3" xfId="1259"/>
    <cellStyle name="標準 3 5 3 2" xfId="1260"/>
    <cellStyle name="標準 3 5 4" xfId="1261"/>
    <cellStyle name="標準 3 6" xfId="1262"/>
    <cellStyle name="標準 3 7" xfId="1263"/>
    <cellStyle name="標準 3 7 2" xfId="1264"/>
    <cellStyle name="標準 3 8" xfId="1265"/>
    <cellStyle name="標準 30" xfId="1266"/>
    <cellStyle name="標準 31" xfId="1267"/>
    <cellStyle name="標準 4" xfId="1268"/>
    <cellStyle name="標準 4 2" xfId="1269"/>
    <cellStyle name="標準 4 2 2" xfId="1270"/>
    <cellStyle name="標準 4 3" xfId="1271"/>
    <cellStyle name="標準 4 3 2" xfId="1272"/>
    <cellStyle name="標準 4 4" xfId="1273"/>
    <cellStyle name="標準 4 4 2" xfId="1274"/>
    <cellStyle name="標準 5" xfId="1275"/>
    <cellStyle name="標準 5 2" xfId="1276"/>
    <cellStyle name="標準 5 2 2" xfId="1277"/>
    <cellStyle name="標準 5 2 2 2" xfId="1278"/>
    <cellStyle name="標準 5 2 2 2 2" xfId="1279"/>
    <cellStyle name="標準 5 2 2 2 2 2" xfId="1280"/>
    <cellStyle name="標準 5 2 2 2 2 2 2" xfId="1281"/>
    <cellStyle name="標準 5 2 2 2 2 3" xfId="1282"/>
    <cellStyle name="標準 5 2 2 2 3" xfId="1283"/>
    <cellStyle name="標準 5 2 2 2 3 2" xfId="1284"/>
    <cellStyle name="標準 5 2 2 2 4" xfId="1285"/>
    <cellStyle name="標準 5 2 2 2 4 2" xfId="1286"/>
    <cellStyle name="標準 5 2 2 2 5" xfId="1287"/>
    <cellStyle name="標準 5 2 2 3" xfId="1288"/>
    <cellStyle name="標準 5 2 2 3 2" xfId="1289"/>
    <cellStyle name="標準 5 2 2 3 2 2" xfId="1290"/>
    <cellStyle name="標準 5 2 2 3 3" xfId="1291"/>
    <cellStyle name="標準 5 2 2 4" xfId="1292"/>
    <cellStyle name="標準 5 2 2 4 2" xfId="1293"/>
    <cellStyle name="標準 5 2 2 5" xfId="1294"/>
    <cellStyle name="標準 5 2 2 5 2" xfId="1295"/>
    <cellStyle name="標準 5 2 2 6" xfId="1296"/>
    <cellStyle name="標準 5 2 3" xfId="1297"/>
    <cellStyle name="標準 5 2 3 2" xfId="1298"/>
    <cellStyle name="標準 5 2 3 2 2" xfId="1299"/>
    <cellStyle name="標準 5 2 3 2 2 2" xfId="1300"/>
    <cellStyle name="標準 5 2 3 2 3" xfId="1301"/>
    <cellStyle name="標準 5 2 3 3" xfId="1302"/>
    <cellStyle name="標準 5 2 3 3 2" xfId="1303"/>
    <cellStyle name="標準 5 2 3 4" xfId="1304"/>
    <cellStyle name="標準 5 2 3 4 2" xfId="1305"/>
    <cellStyle name="標準 5 2 3 5" xfId="1306"/>
    <cellStyle name="標準 5 2 4" xfId="1307"/>
    <cellStyle name="標準 5 2 4 2" xfId="1308"/>
    <cellStyle name="標準 5 2 4 2 2" xfId="1309"/>
    <cellStyle name="標準 5 2 4 3" xfId="1310"/>
    <cellStyle name="標準 5 2 5" xfId="1311"/>
    <cellStyle name="標準 5 2 5 2" xfId="1312"/>
    <cellStyle name="標準 5 2 6" xfId="1313"/>
    <cellStyle name="標準 5 2 6 2" xfId="1314"/>
    <cellStyle name="標準 5 2 7" xfId="1315"/>
    <cellStyle name="標準 5 3" xfId="1316"/>
    <cellStyle name="標準 5 3 2" xfId="1317"/>
    <cellStyle name="標準 5 3 2 2" xfId="1318"/>
    <cellStyle name="標準 5 3 2 2 2" xfId="1319"/>
    <cellStyle name="標準 5 3 2 2 2 2" xfId="1320"/>
    <cellStyle name="標準 5 3 2 2 3" xfId="1321"/>
    <cellStyle name="標準 5 3 2 3" xfId="1322"/>
    <cellStyle name="標準 5 3 2 3 2" xfId="1323"/>
    <cellStyle name="標準 5 3 2 4" xfId="1324"/>
    <cellStyle name="標準 5 3 2 4 2" xfId="1325"/>
    <cellStyle name="標準 5 3 2 5" xfId="1326"/>
    <cellStyle name="標準 5 3 3" xfId="1327"/>
    <cellStyle name="標準 5 3 3 2" xfId="1328"/>
    <cellStyle name="標準 5 3 3 2 2" xfId="1329"/>
    <cellStyle name="標準 5 3 3 3" xfId="1330"/>
    <cellStyle name="標準 5 3 4" xfId="1331"/>
    <cellStyle name="標準 5 3 4 2" xfId="1332"/>
    <cellStyle name="標準 5 3 5" xfId="1333"/>
    <cellStyle name="標準 5 3 5 2" xfId="1334"/>
    <cellStyle name="標準 5 3 6" xfId="1335"/>
    <cellStyle name="標準 5 4" xfId="1336"/>
    <cellStyle name="標準 5 4 2" xfId="1337"/>
    <cellStyle name="標準 5 4 2 2" xfId="1338"/>
    <cellStyle name="標準 5 4 2 2 2" xfId="1339"/>
    <cellStyle name="標準 5 4 2 3" xfId="1340"/>
    <cellStyle name="標準 5 4 3" xfId="1341"/>
    <cellStyle name="標準 5 4 3 2" xfId="1342"/>
    <cellStyle name="標準 5 4 4" xfId="1343"/>
    <cellStyle name="標準 5 4 4 2" xfId="1344"/>
    <cellStyle name="標準 5 4 5" xfId="1345"/>
    <cellStyle name="標準 5 5" xfId="1346"/>
    <cellStyle name="標準 5 5 2" xfId="1347"/>
    <cellStyle name="標準 5 5 2 2" xfId="1348"/>
    <cellStyle name="標準 5 5 3" xfId="1349"/>
    <cellStyle name="標準 5 6" xfId="1350"/>
    <cellStyle name="標準 5 6 2" xfId="1351"/>
    <cellStyle name="標準 5 7" xfId="1352"/>
    <cellStyle name="標準 5 7 2" xfId="1353"/>
    <cellStyle name="標準 5 8" xfId="1354"/>
    <cellStyle name="標準 6" xfId="1355"/>
    <cellStyle name="標準 6 2" xfId="1356"/>
    <cellStyle name="標準 6 2 2" xfId="1357"/>
    <cellStyle name="標準 6 2 2 2" xfId="1358"/>
    <cellStyle name="標準 6 2 2 2 2" xfId="1359"/>
    <cellStyle name="標準 6 2 2 2 2 2" xfId="1360"/>
    <cellStyle name="標準 6 2 2 2 2 2 2" xfId="1361"/>
    <cellStyle name="標準 6 2 2 2 2 3" xfId="1362"/>
    <cellStyle name="標準 6 2 2 2 3" xfId="1363"/>
    <cellStyle name="標準 6 2 2 2 3 2" xfId="1364"/>
    <cellStyle name="標準 6 2 2 2 4" xfId="1365"/>
    <cellStyle name="標準 6 2 2 2 4 2" xfId="1366"/>
    <cellStyle name="標準 6 2 2 2 5" xfId="1367"/>
    <cellStyle name="標準 6 2 2 3" xfId="1368"/>
    <cellStyle name="標準 6 2 2 3 2" xfId="1369"/>
    <cellStyle name="標準 6 2 2 3 2 2" xfId="1370"/>
    <cellStyle name="標準 6 2 2 3 3" xfId="1371"/>
    <cellStyle name="標準 6 2 2 4" xfId="1372"/>
    <cellStyle name="標準 6 2 2 4 2" xfId="1373"/>
    <cellStyle name="標準 6 2 2 5" xfId="1374"/>
    <cellStyle name="標準 6 2 2 5 2" xfId="1375"/>
    <cellStyle name="標準 6 2 2 6" xfId="1376"/>
    <cellStyle name="標準 6 2 3" xfId="1377"/>
    <cellStyle name="標準 6 2 3 2" xfId="1378"/>
    <cellStyle name="標準 6 2 3 2 2" xfId="1379"/>
    <cellStyle name="標準 6 2 3 2 2 2" xfId="1380"/>
    <cellStyle name="標準 6 2 3 2 3" xfId="1381"/>
    <cellStyle name="標準 6 2 3 3" xfId="1382"/>
    <cellStyle name="標準 6 2 3 3 2" xfId="1383"/>
    <cellStyle name="標準 6 2 3 4" xfId="1384"/>
    <cellStyle name="標準 6 2 3 4 2" xfId="1385"/>
    <cellStyle name="標準 6 2 3 5" xfId="1386"/>
    <cellStyle name="標準 6 2 4" xfId="1387"/>
    <cellStyle name="標準 6 2 4 2" xfId="1388"/>
    <cellStyle name="標準 6 2 4 2 2" xfId="1389"/>
    <cellStyle name="標準 6 2 4 3" xfId="1390"/>
    <cellStyle name="標準 6 2 5" xfId="1391"/>
    <cellStyle name="標準 6 2 5 2" xfId="1392"/>
    <cellStyle name="標準 6 2 6" xfId="1393"/>
    <cellStyle name="標準 6 2 6 2" xfId="1394"/>
    <cellStyle name="標準 6 2 7" xfId="1395"/>
    <cellStyle name="標準 6 3" xfId="1396"/>
    <cellStyle name="標準 6 3 2" xfId="1397"/>
    <cellStyle name="標準 6 3 2 2" xfId="1398"/>
    <cellStyle name="標準 6 3 2 2 2" xfId="1399"/>
    <cellStyle name="標準 6 3 2 2 2 2" xfId="1400"/>
    <cellStyle name="標準 6 3 2 2 3" xfId="1401"/>
    <cellStyle name="標準 6 3 2 3" xfId="1402"/>
    <cellStyle name="標準 6 3 2 3 2" xfId="1403"/>
    <cellStyle name="標準 6 3 2 4" xfId="1404"/>
    <cellStyle name="標準 6 3 2 4 2" xfId="1405"/>
    <cellStyle name="標準 6 3 2 5" xfId="1406"/>
    <cellStyle name="標準 6 3 3" xfId="1407"/>
    <cellStyle name="標準 6 3 3 2" xfId="1408"/>
    <cellStyle name="標準 6 3 3 2 2" xfId="1409"/>
    <cellStyle name="標準 6 3 3 3" xfId="1410"/>
    <cellStyle name="標準 6 3 4" xfId="1411"/>
    <cellStyle name="標準 6 3 4 2" xfId="1412"/>
    <cellStyle name="標準 6 3 5" xfId="1413"/>
    <cellStyle name="標準 6 3 5 2" xfId="1414"/>
    <cellStyle name="標準 6 3 6" xfId="1415"/>
    <cellStyle name="標準 6 4" xfId="1416"/>
    <cellStyle name="標準 6 4 2" xfId="1417"/>
    <cellStyle name="標準 6 4 2 2" xfId="1418"/>
    <cellStyle name="標準 6 4 2 2 2" xfId="1419"/>
    <cellStyle name="標準 6 4 2 3" xfId="1420"/>
    <cellStyle name="標準 6 4 3" xfId="1421"/>
    <cellStyle name="標準 6 4 3 2" xfId="1422"/>
    <cellStyle name="標準 6 4 4" xfId="1423"/>
    <cellStyle name="標準 6 4 4 2" xfId="1424"/>
    <cellStyle name="標準 6 4 5" xfId="1425"/>
    <cellStyle name="標準 6 5" xfId="1426"/>
    <cellStyle name="標準 6 5 2" xfId="1427"/>
    <cellStyle name="標準 6 5 2 2" xfId="1428"/>
    <cellStyle name="標準 6 5 3" xfId="1429"/>
    <cellStyle name="標準 6 6" xfId="1430"/>
    <cellStyle name="標準 6 6 2" xfId="1431"/>
    <cellStyle name="標準 6 7" xfId="1432"/>
    <cellStyle name="標準 6 7 2" xfId="1433"/>
    <cellStyle name="標準 6 8" xfId="1434"/>
    <cellStyle name="標準 7" xfId="1435"/>
    <cellStyle name="標準 7 2" xfId="1436"/>
    <cellStyle name="標準 7 2 2" xfId="1437"/>
    <cellStyle name="標準 7 2 2 2" xfId="1438"/>
    <cellStyle name="標準 7 2 2 2 2" xfId="1439"/>
    <cellStyle name="標準 7 2 2 2 2 2" xfId="1440"/>
    <cellStyle name="標準 7 2 2 2 3" xfId="1441"/>
    <cellStyle name="標準 7 2 2 3" xfId="1442"/>
    <cellStyle name="標準 7 2 2 3 2" xfId="1443"/>
    <cellStyle name="標準 7 2 2 4" xfId="1444"/>
    <cellStyle name="標準 7 2 2 4 2" xfId="1445"/>
    <cellStyle name="標準 7 2 2 5" xfId="1446"/>
    <cellStyle name="標準 7 2 3" xfId="1447"/>
    <cellStyle name="標準 7 2 3 2" xfId="1448"/>
    <cellStyle name="標準 7 2 3 2 2" xfId="1449"/>
    <cellStyle name="標準 7 2 3 3" xfId="1450"/>
    <cellStyle name="標準 7 2 4" xfId="1451"/>
    <cellStyle name="標準 7 2 4 2" xfId="1452"/>
    <cellStyle name="標準 7 2 5" xfId="1453"/>
    <cellStyle name="標準 7 2 5 2" xfId="1454"/>
    <cellStyle name="標準 7 2 6" xfId="1455"/>
    <cellStyle name="標準 7 3" xfId="1456"/>
    <cellStyle name="標準 7 3 2" xfId="1457"/>
    <cellStyle name="標準 7 3 2 2" xfId="1458"/>
    <cellStyle name="標準 7 3 2 2 2" xfId="1459"/>
    <cellStyle name="標準 7 3 2 3" xfId="1460"/>
    <cellStyle name="標準 7 3 3" xfId="1461"/>
    <cellStyle name="標準 7 3 3 2" xfId="1462"/>
    <cellStyle name="標準 7 3 4" xfId="1463"/>
    <cellStyle name="標準 7 3 4 2" xfId="1464"/>
    <cellStyle name="標準 7 3 5" xfId="1465"/>
    <cellStyle name="標準 7 4" xfId="1466"/>
    <cellStyle name="標準 7 4 2" xfId="1467"/>
    <cellStyle name="標準 7 4 2 2" xfId="1468"/>
    <cellStyle name="標準 7 4 3" xfId="1469"/>
    <cellStyle name="標準 7 5" xfId="1470"/>
    <cellStyle name="標準 7 5 2" xfId="1471"/>
    <cellStyle name="標準 7 6" xfId="1472"/>
    <cellStyle name="標準 7 6 2" xfId="1473"/>
    <cellStyle name="標準 7 7" xfId="1474"/>
    <cellStyle name="標準 8" xfId="1475"/>
    <cellStyle name="標準 8 2" xfId="1476"/>
    <cellStyle name="標準 8 2 2" xfId="1477"/>
    <cellStyle name="標準 8 2 2 2" xfId="1478"/>
    <cellStyle name="標準 8 2 2 2 2" xfId="1479"/>
    <cellStyle name="標準 8 2 2 2 2 2" xfId="1480"/>
    <cellStyle name="標準 8 2 2 2 3" xfId="1481"/>
    <cellStyle name="標準 8 2 2 3" xfId="1482"/>
    <cellStyle name="標準 8 2 2 3 2" xfId="1483"/>
    <cellStyle name="標準 8 2 2 4" xfId="1484"/>
    <cellStyle name="標準 8 2 2 4 2" xfId="1485"/>
    <cellStyle name="標準 8 2 2 5" xfId="1486"/>
    <cellStyle name="標準 8 2 3" xfId="1487"/>
    <cellStyle name="標準 8 2 3 2" xfId="1488"/>
    <cellStyle name="標準 8 2 3 2 2" xfId="1489"/>
    <cellStyle name="標準 8 2 3 3" xfId="1490"/>
    <cellStyle name="標準 8 2 4" xfId="1491"/>
    <cellStyle name="標準 8 2 4 2" xfId="1492"/>
    <cellStyle name="標準 8 2 5" xfId="1493"/>
    <cellStyle name="標準 8 2 5 2" xfId="1494"/>
    <cellStyle name="標準 8 2 6" xfId="1495"/>
    <cellStyle name="標準 8 3" xfId="1496"/>
    <cellStyle name="標準 8 3 2" xfId="1497"/>
    <cellStyle name="標準 8 3 2 2" xfId="1498"/>
    <cellStyle name="標準 8 3 2 2 2" xfId="1499"/>
    <cellStyle name="標準 8 3 2 3" xfId="1500"/>
    <cellStyle name="標準 8 3 3" xfId="1501"/>
    <cellStyle name="標準 8 3 3 2" xfId="1502"/>
    <cellStyle name="標準 8 3 4" xfId="1503"/>
    <cellStyle name="標準 8 3 4 2" xfId="1504"/>
    <cellStyle name="標準 8 3 5" xfId="1505"/>
    <cellStyle name="標準 8 4" xfId="1506"/>
    <cellStyle name="標準 8 4 2" xfId="1507"/>
    <cellStyle name="標準 8 4 2 2" xfId="1508"/>
    <cellStyle name="標準 8 4 3" xfId="1509"/>
    <cellStyle name="標準 8 5" xfId="1510"/>
    <cellStyle name="標準 8 5 2" xfId="1511"/>
    <cellStyle name="標準 8 6" xfId="1512"/>
    <cellStyle name="標準 8 6 2" xfId="1513"/>
    <cellStyle name="標準 8 7" xfId="1514"/>
    <cellStyle name="標準 9" xfId="1515"/>
    <cellStyle name="標準 9 2" xfId="1516"/>
    <cellStyle name="標準 9 2 2" xfId="1517"/>
    <cellStyle name="標準 9 2 2 2" xfId="1518"/>
    <cellStyle name="標準 9 2 2 2 2" xfId="1519"/>
    <cellStyle name="標準 9 2 2 3" xfId="1520"/>
    <cellStyle name="標準 9 2 3" xfId="1521"/>
    <cellStyle name="標準 9 2 3 2" xfId="1522"/>
    <cellStyle name="標準 9 2 4" xfId="1523"/>
    <cellStyle name="標準 9 2 4 2" xfId="1524"/>
    <cellStyle name="標準 9 2 5" xfId="1525"/>
    <cellStyle name="標準 9 3" xfId="1526"/>
    <cellStyle name="標準 9 3 2" xfId="1527"/>
    <cellStyle name="標準 9 3 2 2" xfId="1528"/>
    <cellStyle name="標準 9 3 3" xfId="1529"/>
    <cellStyle name="標準 9 4" xfId="1530"/>
    <cellStyle name="標準 9 4 2" xfId="1531"/>
    <cellStyle name="標準 9 5" xfId="1532"/>
    <cellStyle name="標準 9 5 2" xfId="1533"/>
    <cellStyle name="標準 9 6" xfId="1534"/>
    <cellStyle name="Followed Hyperlink" xfId="1535"/>
    <cellStyle name="良い" xfId="1536"/>
    <cellStyle name="良い 2" xfId="15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5"/>
  <sheetViews>
    <sheetView tabSelected="1" view="pageBreakPreview" zoomScaleNormal="115" zoomScaleSheetLayoutView="100" zoomScalePageLayoutView="0" workbookViewId="0" topLeftCell="A1">
      <pane ySplit="7" topLeftCell="A92" activePane="bottomLeft" state="frozen"/>
      <selection pane="topLeft" activeCell="A1" sqref="A1"/>
      <selection pane="bottomLeft" activeCell="B112" sqref="B112:M112"/>
    </sheetView>
  </sheetViews>
  <sheetFormatPr defaultColWidth="9.00390625" defaultRowHeight="13.5"/>
  <cols>
    <col min="1" max="1" width="1.875" style="0" customWidth="1"/>
    <col min="2" max="2" width="19.375" style="130" customWidth="1"/>
    <col min="3" max="3" width="15.25390625" style="0" bestFit="1" customWidth="1"/>
    <col min="4" max="4" width="8.375" style="0" customWidth="1"/>
    <col min="5" max="5" width="11.625" style="0" customWidth="1"/>
    <col min="7" max="7" width="13.125" style="0" customWidth="1"/>
    <col min="8" max="8" width="8.375" style="0" customWidth="1"/>
    <col min="9" max="9" width="11.25390625" style="0" customWidth="1"/>
    <col min="10" max="10" width="16.375" style="0" customWidth="1"/>
    <col min="12" max="12" width="13.50390625" style="0" customWidth="1"/>
  </cols>
  <sheetData>
    <row r="2" spans="1:11" ht="15.75">
      <c r="A2" s="252" t="s">
        <v>192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4" ht="13.5" thickBot="1">
      <c r="L4" s="192" t="s">
        <v>114</v>
      </c>
    </row>
    <row r="5" spans="2:12" ht="24.75" customHeight="1">
      <c r="B5" s="253" t="s">
        <v>38</v>
      </c>
      <c r="C5" s="243" t="s">
        <v>24</v>
      </c>
      <c r="D5" s="244"/>
      <c r="E5" s="244"/>
      <c r="F5" s="245"/>
      <c r="G5" s="243" t="s">
        <v>39</v>
      </c>
      <c r="H5" s="244"/>
      <c r="I5" s="245"/>
      <c r="J5" s="243" t="s">
        <v>23</v>
      </c>
      <c r="K5" s="244"/>
      <c r="L5" s="245"/>
    </row>
    <row r="6" spans="2:12" ht="24.75" customHeight="1">
      <c r="B6" s="254"/>
      <c r="C6" s="246" t="s">
        <v>17</v>
      </c>
      <c r="D6" s="248" t="s">
        <v>18</v>
      </c>
      <c r="E6" s="256" t="s">
        <v>203</v>
      </c>
      <c r="F6" s="128" t="s">
        <v>25</v>
      </c>
      <c r="G6" s="246" t="s">
        <v>17</v>
      </c>
      <c r="H6" s="248" t="s">
        <v>18</v>
      </c>
      <c r="I6" s="250" t="s">
        <v>203</v>
      </c>
      <c r="J6" s="246" t="s">
        <v>17</v>
      </c>
      <c r="K6" s="248" t="s">
        <v>18</v>
      </c>
      <c r="L6" s="250" t="s">
        <v>203</v>
      </c>
    </row>
    <row r="7" spans="2:12" ht="24.75" customHeight="1" thickBot="1">
      <c r="B7" s="255"/>
      <c r="C7" s="247"/>
      <c r="D7" s="249"/>
      <c r="E7" s="257"/>
      <c r="F7" s="129" t="s">
        <v>182</v>
      </c>
      <c r="G7" s="247"/>
      <c r="H7" s="249"/>
      <c r="I7" s="251"/>
      <c r="J7" s="247"/>
      <c r="K7" s="249"/>
      <c r="L7" s="251"/>
    </row>
    <row r="8" spans="2:12" ht="21" customHeight="1" thickBot="1">
      <c r="B8" s="195" t="s">
        <v>0</v>
      </c>
      <c r="C8" s="156">
        <v>242888</v>
      </c>
      <c r="D8" s="100">
        <f>C8/121048923</f>
        <v>0.0020065275591093033</v>
      </c>
      <c r="E8" s="33" t="s">
        <v>104</v>
      </c>
      <c r="F8" s="157" t="s">
        <v>31</v>
      </c>
      <c r="G8" s="232"/>
      <c r="H8" s="90"/>
      <c r="I8" s="91"/>
      <c r="J8" s="156">
        <v>242888</v>
      </c>
      <c r="K8" s="100">
        <v>0.0020065275591093033</v>
      </c>
      <c r="L8" s="131" t="s">
        <v>232</v>
      </c>
    </row>
    <row r="9" spans="2:12" ht="21" customHeight="1" thickBot="1" thickTop="1">
      <c r="B9" s="196" t="s">
        <v>1</v>
      </c>
      <c r="C9" s="158">
        <v>489558</v>
      </c>
      <c r="D9" s="101">
        <f>C9/121048923</f>
        <v>0.00404429868409486</v>
      </c>
      <c r="E9" s="29" t="s">
        <v>105</v>
      </c>
      <c r="F9" s="31" t="s">
        <v>31</v>
      </c>
      <c r="G9" s="233"/>
      <c r="H9" s="5"/>
      <c r="I9" s="6"/>
      <c r="J9" s="158">
        <v>489558</v>
      </c>
      <c r="K9" s="30">
        <v>0.00404429868409486</v>
      </c>
      <c r="L9" s="132" t="s">
        <v>233</v>
      </c>
    </row>
    <row r="10" spans="2:12" ht="21" customHeight="1" thickBot="1" thickTop="1">
      <c r="B10" s="197" t="s">
        <v>2</v>
      </c>
      <c r="C10" s="159">
        <v>868078</v>
      </c>
      <c r="D10" s="27">
        <f>C10/123611167</f>
        <v>0.007022650307961254</v>
      </c>
      <c r="E10" s="26" t="s">
        <v>106</v>
      </c>
      <c r="F10" s="160" t="s">
        <v>31</v>
      </c>
      <c r="G10" s="234"/>
      <c r="H10" s="7"/>
      <c r="I10" s="8"/>
      <c r="J10" s="159">
        <v>868078</v>
      </c>
      <c r="K10" s="27">
        <v>0.007022650307961254</v>
      </c>
      <c r="L10" s="37" t="s">
        <v>234</v>
      </c>
    </row>
    <row r="11" spans="2:12" ht="21" customHeight="1" thickBot="1" thickTop="1">
      <c r="B11" s="196" t="s">
        <v>3</v>
      </c>
      <c r="C11" s="158">
        <v>1378108</v>
      </c>
      <c r="D11" s="102">
        <f>C11/123611167</f>
        <v>0.0111487338356736</v>
      </c>
      <c r="E11" s="29" t="s">
        <v>93</v>
      </c>
      <c r="F11" s="31" t="s">
        <v>31</v>
      </c>
      <c r="G11" s="233"/>
      <c r="H11" s="5"/>
      <c r="I11" s="6"/>
      <c r="J11" s="158">
        <v>1378108</v>
      </c>
      <c r="K11" s="30">
        <v>0.0111487338356736</v>
      </c>
      <c r="L11" s="132" t="s">
        <v>235</v>
      </c>
    </row>
    <row r="12" spans="2:12" ht="21" customHeight="1" thickBot="1" thickTop="1">
      <c r="B12" s="197" t="s">
        <v>4</v>
      </c>
      <c r="C12" s="159">
        <v>1712545</v>
      </c>
      <c r="D12" s="27">
        <f>C12/123611167</f>
        <v>0.013854290365206244</v>
      </c>
      <c r="E12" s="26" t="s">
        <v>107</v>
      </c>
      <c r="F12" s="160" t="s">
        <v>31</v>
      </c>
      <c r="G12" s="234"/>
      <c r="H12" s="7"/>
      <c r="I12" s="8"/>
      <c r="J12" s="159">
        <v>1712545</v>
      </c>
      <c r="K12" s="27">
        <v>0.013854290365206244</v>
      </c>
      <c r="L12" s="37" t="s">
        <v>236</v>
      </c>
    </row>
    <row r="13" spans="2:12" ht="21" customHeight="1" thickBot="1" thickTop="1">
      <c r="B13" s="196" t="s">
        <v>5</v>
      </c>
      <c r="C13" s="158">
        <v>2131367</v>
      </c>
      <c r="D13" s="102">
        <f>C13/123611167</f>
        <v>0.017242511754621652</v>
      </c>
      <c r="E13" s="29" t="s">
        <v>108</v>
      </c>
      <c r="F13" s="31" t="s">
        <v>31</v>
      </c>
      <c r="G13" s="233"/>
      <c r="H13" s="5"/>
      <c r="I13" s="6"/>
      <c r="J13" s="158">
        <v>2131367</v>
      </c>
      <c r="K13" s="30">
        <v>0.017242511754621652</v>
      </c>
      <c r="L13" s="132" t="s">
        <v>237</v>
      </c>
    </row>
    <row r="14" spans="2:12" ht="21" customHeight="1" thickBot="1" thickTop="1">
      <c r="B14" s="197" t="s">
        <v>6</v>
      </c>
      <c r="C14" s="159">
        <v>4331369</v>
      </c>
      <c r="D14" s="27">
        <f>C14/123611167</f>
        <v>0.035040272696398055</v>
      </c>
      <c r="E14" s="61" t="s">
        <v>109</v>
      </c>
      <c r="F14" s="160" t="s">
        <v>31</v>
      </c>
      <c r="G14" s="234"/>
      <c r="H14" s="7"/>
      <c r="I14" s="8"/>
      <c r="J14" s="159">
        <v>4331369</v>
      </c>
      <c r="K14" s="27">
        <v>0.035040272696398055</v>
      </c>
      <c r="L14" s="37" t="s">
        <v>238</v>
      </c>
    </row>
    <row r="15" spans="2:12" ht="21" customHeight="1" thickBot="1" thickTop="1">
      <c r="B15" s="196" t="s">
        <v>7</v>
      </c>
      <c r="C15" s="158">
        <v>10204023</v>
      </c>
      <c r="D15" s="30">
        <f>C15/125570246</f>
        <v>0.08126147176616982</v>
      </c>
      <c r="E15" s="29" t="s">
        <v>97</v>
      </c>
      <c r="F15" s="31" t="s">
        <v>31</v>
      </c>
      <c r="G15" s="158">
        <v>1508114</v>
      </c>
      <c r="H15" s="30">
        <f>G15/125570246</f>
        <v>0.012010122206816415</v>
      </c>
      <c r="I15" s="31" t="s">
        <v>98</v>
      </c>
      <c r="J15" s="158">
        <v>11712137</v>
      </c>
      <c r="K15" s="30">
        <v>0.09327159397298625</v>
      </c>
      <c r="L15" s="133">
        <v>1.704026602212834</v>
      </c>
    </row>
    <row r="16" spans="2:12" ht="21" customHeight="1" thickBot="1" thickTop="1">
      <c r="B16" s="197" t="s">
        <v>8</v>
      </c>
      <c r="C16" s="159">
        <v>20876820</v>
      </c>
      <c r="D16" s="27">
        <f>C16/125570246</f>
        <v>0.1662561049693253</v>
      </c>
      <c r="E16" s="26" t="s">
        <v>99</v>
      </c>
      <c r="F16" s="160" t="s">
        <v>31</v>
      </c>
      <c r="G16" s="159">
        <v>6029691</v>
      </c>
      <c r="H16" s="27">
        <f>G16/125570246</f>
        <v>0.04801846927973686</v>
      </c>
      <c r="I16" s="28">
        <f>G16/G15-1</f>
        <v>2.998166584223739</v>
      </c>
      <c r="J16" s="159">
        <v>26906511</v>
      </c>
      <c r="K16" s="27">
        <v>0.21427457424906216</v>
      </c>
      <c r="L16" s="134">
        <v>1.2973186703673294</v>
      </c>
    </row>
    <row r="17" spans="2:12" ht="21" customHeight="1" thickBot="1" thickTop="1">
      <c r="B17" s="196" t="s">
        <v>9</v>
      </c>
      <c r="C17" s="158">
        <v>31526870</v>
      </c>
      <c r="D17" s="30">
        <f>C17/125570246</f>
        <v>0.2510695885711652</v>
      </c>
      <c r="E17" s="29" t="s">
        <v>101</v>
      </c>
      <c r="F17" s="31" t="s">
        <v>31</v>
      </c>
      <c r="G17" s="158">
        <v>6727023</v>
      </c>
      <c r="H17" s="30">
        <f>G17/125570246</f>
        <v>0.05357179120283001</v>
      </c>
      <c r="I17" s="32">
        <f>G17/G16-1</f>
        <v>0.11564970742281822</v>
      </c>
      <c r="J17" s="158">
        <v>38253893</v>
      </c>
      <c r="K17" s="30">
        <v>0.3046413797739952</v>
      </c>
      <c r="L17" s="133">
        <v>0.4217336837169263</v>
      </c>
    </row>
    <row r="18" spans="2:12" ht="21" customHeight="1" thickBot="1" thickTop="1">
      <c r="B18" s="197" t="s">
        <v>10</v>
      </c>
      <c r="C18" s="159">
        <v>41530002</v>
      </c>
      <c r="D18" s="27">
        <f>C18/125570246</f>
        <v>0.33073123070890537</v>
      </c>
      <c r="E18" s="26" t="s">
        <v>102</v>
      </c>
      <c r="F18" s="160" t="s">
        <v>31</v>
      </c>
      <c r="G18" s="159">
        <v>5777590</v>
      </c>
      <c r="H18" s="27">
        <f>G18/125570246</f>
        <v>0.04601082011099986</v>
      </c>
      <c r="I18" s="28">
        <f>G18/G17-1</f>
        <v>-0.141137171673116</v>
      </c>
      <c r="J18" s="159">
        <v>47307592</v>
      </c>
      <c r="K18" s="27">
        <v>0.3767420508199052</v>
      </c>
      <c r="L18" s="134">
        <v>0.23667392492575856</v>
      </c>
    </row>
    <row r="19" spans="2:12" ht="21" customHeight="1" thickBot="1" thickTop="1">
      <c r="B19" s="196" t="s">
        <v>11</v>
      </c>
      <c r="C19" s="158">
        <v>51138946</v>
      </c>
      <c r="D19" s="30">
        <f>C19/125570246</f>
        <v>0.407253689699708</v>
      </c>
      <c r="E19" s="29" t="s">
        <v>103</v>
      </c>
      <c r="F19" s="31" t="s">
        <v>31</v>
      </c>
      <c r="G19" s="158">
        <v>5706648</v>
      </c>
      <c r="H19" s="30">
        <f>G19/125570246</f>
        <v>0.045445861434403816</v>
      </c>
      <c r="I19" s="32">
        <f>G19/G18-1</f>
        <v>-0.01227882213864262</v>
      </c>
      <c r="J19" s="158">
        <v>56845594</v>
      </c>
      <c r="K19" s="30">
        <v>0.4526995511341118</v>
      </c>
      <c r="L19" s="133">
        <v>0.20161672993205837</v>
      </c>
    </row>
    <row r="20" spans="2:12" ht="21" customHeight="1" thickBot="1" thickTop="1">
      <c r="B20" s="197" t="s">
        <v>12</v>
      </c>
      <c r="C20" s="159">
        <v>60942407</v>
      </c>
      <c r="D20" s="27">
        <f>C20/126925843</f>
        <v>0.4801418336847288</v>
      </c>
      <c r="E20" s="26" t="s">
        <v>96</v>
      </c>
      <c r="F20" s="160" t="s">
        <v>31</v>
      </c>
      <c r="G20" s="159">
        <v>5841967</v>
      </c>
      <c r="H20" s="27">
        <f>G20/126925843</f>
        <v>0.04602661571450032</v>
      </c>
      <c r="I20" s="28">
        <f>G20/G19-1</f>
        <v>0.02371251915310002</v>
      </c>
      <c r="J20" s="159">
        <v>66784374</v>
      </c>
      <c r="K20" s="27">
        <v>0.5261684493992291</v>
      </c>
      <c r="L20" s="134">
        <v>0.17483817655243428</v>
      </c>
    </row>
    <row r="21" spans="2:12" ht="21" customHeight="1" thickTop="1">
      <c r="B21" s="198" t="s">
        <v>50</v>
      </c>
      <c r="C21" s="161">
        <v>63364793</v>
      </c>
      <c r="D21" s="103">
        <f aca="true" t="shared" si="0" ref="D21:D38">C21/126925843</f>
        <v>0.4992268832124282</v>
      </c>
      <c r="E21" s="18" t="s">
        <v>74</v>
      </c>
      <c r="F21" s="162" t="s">
        <v>31</v>
      </c>
      <c r="G21" s="161">
        <v>5771017</v>
      </c>
      <c r="H21" s="103">
        <f aca="true" t="shared" si="1" ref="H21:H38">G21/126925843</f>
        <v>0.045467627896708156</v>
      </c>
      <c r="I21" s="19" t="s">
        <v>77</v>
      </c>
      <c r="J21" s="161">
        <v>69135810</v>
      </c>
      <c r="K21" s="103">
        <v>0.5446945111091364</v>
      </c>
      <c r="L21" s="19" t="s">
        <v>239</v>
      </c>
    </row>
    <row r="22" spans="2:12" ht="21" customHeight="1">
      <c r="B22" s="199" t="s">
        <v>51</v>
      </c>
      <c r="C22" s="163">
        <v>65355636</v>
      </c>
      <c r="D22" s="104">
        <f t="shared" si="0"/>
        <v>0.5149119710790496</v>
      </c>
      <c r="E22" s="9" t="s">
        <v>75</v>
      </c>
      <c r="F22" s="164" t="s">
        <v>31</v>
      </c>
      <c r="G22" s="163">
        <v>5698161</v>
      </c>
      <c r="H22" s="104">
        <f t="shared" si="1"/>
        <v>0.044893623436481726</v>
      </c>
      <c r="I22" s="10" t="s">
        <v>78</v>
      </c>
      <c r="J22" s="163">
        <v>71053797</v>
      </c>
      <c r="K22" s="104">
        <v>0.5598055945155314</v>
      </c>
      <c r="L22" s="10" t="s">
        <v>240</v>
      </c>
    </row>
    <row r="23" spans="2:12" ht="21" customHeight="1" thickBot="1">
      <c r="B23" s="200" t="s">
        <v>52</v>
      </c>
      <c r="C23" s="165">
        <v>67101189</v>
      </c>
      <c r="D23" s="20">
        <f t="shared" si="0"/>
        <v>0.5286645131834973</v>
      </c>
      <c r="E23" s="14" t="s">
        <v>76</v>
      </c>
      <c r="F23" s="17" t="s">
        <v>61</v>
      </c>
      <c r="G23" s="165">
        <v>5694752</v>
      </c>
      <c r="H23" s="20">
        <f t="shared" si="1"/>
        <v>0.044866765233932696</v>
      </c>
      <c r="I23" s="17" t="s">
        <v>79</v>
      </c>
      <c r="J23" s="165">
        <v>72795941</v>
      </c>
      <c r="K23" s="20">
        <v>0.5735312784174299</v>
      </c>
      <c r="L23" s="17" t="s">
        <v>241</v>
      </c>
    </row>
    <row r="24" spans="2:12" ht="21" customHeight="1" thickBot="1" thickTop="1">
      <c r="B24" s="197" t="s">
        <v>13</v>
      </c>
      <c r="C24" s="159">
        <v>69121131</v>
      </c>
      <c r="D24" s="27">
        <f t="shared" si="0"/>
        <v>0.5445788609022671</v>
      </c>
      <c r="E24" s="26" t="s">
        <v>94</v>
      </c>
      <c r="F24" s="37" t="s">
        <v>95</v>
      </c>
      <c r="G24" s="159">
        <v>5698027</v>
      </c>
      <c r="H24" s="27">
        <f t="shared" si="1"/>
        <v>0.044892567701913945</v>
      </c>
      <c r="I24" s="28">
        <f>G24/G20-1</f>
        <v>-0.024638961500467182</v>
      </c>
      <c r="J24" s="159">
        <v>74819158</v>
      </c>
      <c r="K24" s="27">
        <v>0.5894714286041811</v>
      </c>
      <c r="L24" s="134">
        <v>0.12030934062509901</v>
      </c>
    </row>
    <row r="25" spans="2:12" ht="21" customHeight="1" thickTop="1">
      <c r="B25" s="198" t="s">
        <v>47</v>
      </c>
      <c r="C25" s="166">
        <v>70709007</v>
      </c>
      <c r="D25" s="22">
        <f t="shared" si="0"/>
        <v>0.5570891264436983</v>
      </c>
      <c r="E25" s="21" t="s">
        <v>80</v>
      </c>
      <c r="F25" s="23" t="s">
        <v>56</v>
      </c>
      <c r="G25" s="166">
        <v>5696336</v>
      </c>
      <c r="H25" s="22">
        <f t="shared" si="1"/>
        <v>0.044879244961957825</v>
      </c>
      <c r="I25" s="23" t="s">
        <v>81</v>
      </c>
      <c r="J25" s="166">
        <v>76405343</v>
      </c>
      <c r="K25" s="22">
        <v>0.6019683714056562</v>
      </c>
      <c r="L25" s="135">
        <v>0.10514859086774275</v>
      </c>
    </row>
    <row r="26" spans="2:12" ht="21" customHeight="1">
      <c r="B26" s="199" t="s">
        <v>48</v>
      </c>
      <c r="C26" s="167">
        <v>72080915</v>
      </c>
      <c r="D26" s="12">
        <f t="shared" si="0"/>
        <v>0.5678978630065116</v>
      </c>
      <c r="E26" s="11" t="s">
        <v>82</v>
      </c>
      <c r="F26" s="15" t="s">
        <v>57</v>
      </c>
      <c r="G26" s="167">
        <v>5632560</v>
      </c>
      <c r="H26" s="12">
        <f t="shared" si="1"/>
        <v>0.0443767783366229</v>
      </c>
      <c r="I26" s="15" t="s">
        <v>83</v>
      </c>
      <c r="J26" s="167">
        <v>77713475</v>
      </c>
      <c r="K26" s="12">
        <v>0.6122746413431345</v>
      </c>
      <c r="L26" s="136">
        <v>0.09372726414606669</v>
      </c>
    </row>
    <row r="27" spans="2:12" ht="21" customHeight="1" thickBot="1">
      <c r="B27" s="200" t="s">
        <v>49</v>
      </c>
      <c r="C27" s="167">
        <v>73514199</v>
      </c>
      <c r="D27" s="12">
        <f t="shared" si="0"/>
        <v>0.5791901575158339</v>
      </c>
      <c r="E27" s="11" t="s">
        <v>84</v>
      </c>
      <c r="F27" s="15" t="s">
        <v>26</v>
      </c>
      <c r="G27" s="167">
        <v>5575499</v>
      </c>
      <c r="H27" s="12">
        <f t="shared" si="1"/>
        <v>0.04392721661891976</v>
      </c>
      <c r="I27" s="15" t="s">
        <v>85</v>
      </c>
      <c r="J27" s="167">
        <v>79089698</v>
      </c>
      <c r="K27" s="12">
        <v>0.6231173741347537</v>
      </c>
      <c r="L27" s="136">
        <v>0.08645752652610117</v>
      </c>
    </row>
    <row r="28" spans="2:12" ht="21" customHeight="1" thickBot="1" thickTop="1">
      <c r="B28" s="197" t="s">
        <v>14</v>
      </c>
      <c r="C28" s="159">
        <v>75656952</v>
      </c>
      <c r="D28" s="27">
        <f t="shared" si="0"/>
        <v>0.5960720859659762</v>
      </c>
      <c r="E28" s="26" t="s">
        <v>91</v>
      </c>
      <c r="F28" s="37" t="s">
        <v>92</v>
      </c>
      <c r="G28" s="159">
        <v>5461372</v>
      </c>
      <c r="H28" s="27">
        <f t="shared" si="1"/>
        <v>0.04302805379043258</v>
      </c>
      <c r="I28" s="28">
        <f>G28/G24-1</f>
        <v>-0.04153279722963754</v>
      </c>
      <c r="J28" s="159">
        <v>81118324</v>
      </c>
      <c r="K28" s="27">
        <v>0.6391001397564088</v>
      </c>
      <c r="L28" s="134">
        <v>0.08419188571996483</v>
      </c>
    </row>
    <row r="29" spans="2:12" ht="21" customHeight="1" thickTop="1">
      <c r="B29" s="201" t="s">
        <v>44</v>
      </c>
      <c r="C29" s="168">
        <v>77269179</v>
      </c>
      <c r="D29" s="25">
        <f t="shared" si="0"/>
        <v>0.6087742036899452</v>
      </c>
      <c r="E29" s="13" t="s">
        <v>68</v>
      </c>
      <c r="F29" s="16" t="s">
        <v>58</v>
      </c>
      <c r="G29" s="168">
        <v>5434040</v>
      </c>
      <c r="H29" s="25">
        <f t="shared" si="1"/>
        <v>0.04281271545306971</v>
      </c>
      <c r="I29" s="16" t="s">
        <v>71</v>
      </c>
      <c r="J29" s="240">
        <v>82703219</v>
      </c>
      <c r="K29" s="25">
        <v>0.6515869191430149</v>
      </c>
      <c r="L29" s="137">
        <v>0.08242716742990086</v>
      </c>
    </row>
    <row r="30" spans="2:12" ht="21" customHeight="1">
      <c r="B30" s="199" t="s">
        <v>45</v>
      </c>
      <c r="C30" s="165">
        <v>78601115</v>
      </c>
      <c r="D30" s="20">
        <f t="shared" si="0"/>
        <v>0.6192680162069123</v>
      </c>
      <c r="E30" s="14" t="s">
        <v>69</v>
      </c>
      <c r="F30" s="17" t="s">
        <v>59</v>
      </c>
      <c r="G30" s="165">
        <v>5320981</v>
      </c>
      <c r="H30" s="20">
        <f t="shared" si="1"/>
        <v>0.04192196698666008</v>
      </c>
      <c r="I30" s="17" t="s">
        <v>72</v>
      </c>
      <c r="J30" s="163">
        <v>83922096</v>
      </c>
      <c r="K30" s="20">
        <v>0.6611899831935724</v>
      </c>
      <c r="L30" s="138">
        <v>0.07989117717358551</v>
      </c>
    </row>
    <row r="31" spans="2:12" ht="21" customHeight="1" thickBot="1">
      <c r="B31" s="200" t="s">
        <v>46</v>
      </c>
      <c r="C31" s="165">
        <v>79787101</v>
      </c>
      <c r="D31" s="20">
        <f t="shared" si="0"/>
        <v>0.6286119446927763</v>
      </c>
      <c r="E31" s="14" t="s">
        <v>70</v>
      </c>
      <c r="F31" s="17" t="s">
        <v>60</v>
      </c>
      <c r="G31" s="165">
        <v>5224433</v>
      </c>
      <c r="H31" s="20">
        <f t="shared" si="1"/>
        <v>0.0411613023519568</v>
      </c>
      <c r="I31" s="17" t="s">
        <v>73</v>
      </c>
      <c r="J31" s="165">
        <v>85011534</v>
      </c>
      <c r="K31" s="20">
        <v>0.6697732470447331</v>
      </c>
      <c r="L31" s="138">
        <v>0.07487493503894771</v>
      </c>
    </row>
    <row r="32" spans="2:12" ht="21" customHeight="1" thickBot="1" thickTop="1">
      <c r="B32" s="197" t="s">
        <v>15</v>
      </c>
      <c r="C32" s="159">
        <v>81519543</v>
      </c>
      <c r="D32" s="27">
        <f t="shared" si="0"/>
        <v>0.6422611902605209</v>
      </c>
      <c r="E32" s="26" t="s">
        <v>89</v>
      </c>
      <c r="F32" s="37" t="s">
        <v>90</v>
      </c>
      <c r="G32" s="159">
        <v>5135419</v>
      </c>
      <c r="H32" s="27">
        <f t="shared" si="1"/>
        <v>0.040459995211534656</v>
      </c>
      <c r="I32" s="28">
        <f>G32/G28-1</f>
        <v>-0.05968335429265759</v>
      </c>
      <c r="J32" s="159">
        <v>86654962</v>
      </c>
      <c r="K32" s="27">
        <v>0.6827211854720555</v>
      </c>
      <c r="L32" s="134">
        <v>0.06825385100412085</v>
      </c>
    </row>
    <row r="33" spans="2:12" ht="21" customHeight="1" thickTop="1">
      <c r="B33" s="202" t="s">
        <v>40</v>
      </c>
      <c r="C33" s="169">
        <v>82709581</v>
      </c>
      <c r="D33" s="24">
        <f t="shared" si="0"/>
        <v>0.651637042899136</v>
      </c>
      <c r="E33" s="2" t="s">
        <v>62</v>
      </c>
      <c r="F33" s="3" t="s">
        <v>55</v>
      </c>
      <c r="G33" s="169">
        <v>5028451</v>
      </c>
      <c r="H33" s="24">
        <f t="shared" si="1"/>
        <v>0.03961723539626205</v>
      </c>
      <c r="I33" s="3" t="s">
        <v>65</v>
      </c>
      <c r="J33" s="168">
        <v>87738032</v>
      </c>
      <c r="K33" s="24">
        <v>0.6912542782953981</v>
      </c>
      <c r="L33" s="139">
        <v>0.060878077792836605</v>
      </c>
    </row>
    <row r="34" spans="2:12" ht="21" customHeight="1">
      <c r="B34" s="199" t="s">
        <v>41</v>
      </c>
      <c r="C34" s="170">
        <v>83836500</v>
      </c>
      <c r="D34" s="12">
        <f t="shared" si="0"/>
        <v>0.6605156051632448</v>
      </c>
      <c r="E34" s="11" t="s">
        <v>63</v>
      </c>
      <c r="F34" s="15" t="s">
        <v>54</v>
      </c>
      <c r="G34" s="170">
        <v>4807488</v>
      </c>
      <c r="H34" s="12">
        <f t="shared" si="1"/>
        <v>0.03787635272983769</v>
      </c>
      <c r="I34" s="15" t="s">
        <v>66</v>
      </c>
      <c r="J34" s="163">
        <v>88643988</v>
      </c>
      <c r="K34" s="12">
        <v>0.6983919578930825</v>
      </c>
      <c r="L34" s="136">
        <v>0.05626518193730523</v>
      </c>
    </row>
    <row r="35" spans="2:12" ht="21" customHeight="1" thickBot="1">
      <c r="B35" s="203" t="s">
        <v>42</v>
      </c>
      <c r="C35" s="170">
        <v>85483713</v>
      </c>
      <c r="D35" s="12">
        <f t="shared" si="0"/>
        <v>0.673493364152799</v>
      </c>
      <c r="E35" s="11" t="s">
        <v>64</v>
      </c>
      <c r="F35" s="15" t="s">
        <v>53</v>
      </c>
      <c r="G35" s="170">
        <v>4703377</v>
      </c>
      <c r="H35" s="12">
        <f t="shared" si="1"/>
        <v>0.03705610212098414</v>
      </c>
      <c r="I35" s="15" t="s">
        <v>67</v>
      </c>
      <c r="J35" s="165">
        <v>90187090</v>
      </c>
      <c r="K35" s="12">
        <v>0.7105494662737832</v>
      </c>
      <c r="L35" s="136">
        <v>0.060880632973873805</v>
      </c>
    </row>
    <row r="36" spans="2:12" ht="21" customHeight="1" thickBot="1" thickTop="1">
      <c r="B36" s="197" t="s">
        <v>16</v>
      </c>
      <c r="C36" s="159">
        <v>86997644</v>
      </c>
      <c r="D36" s="27">
        <f t="shared" si="0"/>
        <v>0.6854210454209865</v>
      </c>
      <c r="E36" s="26" t="s">
        <v>87</v>
      </c>
      <c r="F36" s="37" t="s">
        <v>88</v>
      </c>
      <c r="G36" s="159">
        <v>4476296</v>
      </c>
      <c r="H36" s="27">
        <f t="shared" si="1"/>
        <v>0.03526701808078596</v>
      </c>
      <c r="I36" s="28">
        <f>G36/G32-1</f>
        <v>-0.12834843661247508</v>
      </c>
      <c r="J36" s="159">
        <v>91473940</v>
      </c>
      <c r="K36" s="27">
        <v>0.7206880635017725</v>
      </c>
      <c r="L36" s="134">
        <v>0.055611102801014445</v>
      </c>
    </row>
    <row r="37" spans="2:12" ht="21" customHeight="1" thickTop="1">
      <c r="B37" s="202" t="s">
        <v>19</v>
      </c>
      <c r="C37" s="171">
        <v>88075540</v>
      </c>
      <c r="D37" s="24">
        <f t="shared" si="0"/>
        <v>0.6939133742842267</v>
      </c>
      <c r="E37" s="2" t="s">
        <v>26</v>
      </c>
      <c r="F37" s="3" t="s">
        <v>32</v>
      </c>
      <c r="G37" s="171">
        <v>4476854</v>
      </c>
      <c r="H37" s="24">
        <f t="shared" si="1"/>
        <v>0.035271414348612994</v>
      </c>
      <c r="I37" s="3" t="s">
        <v>35</v>
      </c>
      <c r="J37" s="171">
        <v>92552394</v>
      </c>
      <c r="K37" s="24">
        <v>0.7291847886328398</v>
      </c>
      <c r="L37" s="3" t="s">
        <v>242</v>
      </c>
    </row>
    <row r="38" spans="2:12" ht="21" customHeight="1">
      <c r="B38" s="199" t="s">
        <v>20</v>
      </c>
      <c r="C38" s="163">
        <v>89126710</v>
      </c>
      <c r="D38" s="104">
        <f t="shared" si="0"/>
        <v>0.7021951392515077</v>
      </c>
      <c r="E38" s="9" t="s">
        <v>27</v>
      </c>
      <c r="F38" s="10" t="s">
        <v>33</v>
      </c>
      <c r="G38" s="163">
        <v>4486123</v>
      </c>
      <c r="H38" s="104">
        <f t="shared" si="1"/>
        <v>0.03534444124196205</v>
      </c>
      <c r="I38" s="10" t="s">
        <v>36</v>
      </c>
      <c r="J38" s="163">
        <v>93612833</v>
      </c>
      <c r="K38" s="104">
        <v>0.7375395804934697</v>
      </c>
      <c r="L38" s="10" t="s">
        <v>243</v>
      </c>
    </row>
    <row r="39" spans="2:12" ht="21" customHeight="1" thickBot="1">
      <c r="B39" s="204" t="s">
        <v>21</v>
      </c>
      <c r="C39" s="172">
        <v>90177741</v>
      </c>
      <c r="D39" s="36">
        <f>C39/127767994</f>
        <v>0.7057928842492432</v>
      </c>
      <c r="E39" s="1" t="s">
        <v>28</v>
      </c>
      <c r="F39" s="4" t="s">
        <v>34</v>
      </c>
      <c r="G39" s="172">
        <v>4567595</v>
      </c>
      <c r="H39" s="36">
        <f>G39/127767994</f>
        <v>0.035749132916652035</v>
      </c>
      <c r="I39" s="4" t="s">
        <v>37</v>
      </c>
      <c r="J39" s="172">
        <v>94745336</v>
      </c>
      <c r="K39" s="36">
        <v>0.7415420171658953</v>
      </c>
      <c r="L39" s="4" t="s">
        <v>244</v>
      </c>
    </row>
    <row r="40" spans="2:12" ht="21" customHeight="1" thickBot="1" thickTop="1">
      <c r="B40" s="197" t="s">
        <v>43</v>
      </c>
      <c r="C40" s="159">
        <v>91791942</v>
      </c>
      <c r="D40" s="27">
        <f aca="true" t="shared" si="2" ref="D40:D58">C40/127767994</f>
        <v>0.718426728997561</v>
      </c>
      <c r="E40" s="26" t="s">
        <v>28</v>
      </c>
      <c r="F40" s="37" t="s">
        <v>86</v>
      </c>
      <c r="G40" s="159">
        <v>4691790</v>
      </c>
      <c r="H40" s="27">
        <f aca="true" t="shared" si="3" ref="H40:H62">G40/127767994</f>
        <v>0.036721168213692076</v>
      </c>
      <c r="I40" s="28">
        <f>G40/G36-1</f>
        <v>0.04814114169393613</v>
      </c>
      <c r="J40" s="159">
        <v>96483732</v>
      </c>
      <c r="K40" s="27">
        <v>0.7551478972112531</v>
      </c>
      <c r="L40" s="134">
        <v>0.05476742337763074</v>
      </c>
    </row>
    <row r="41" spans="2:12" ht="21" customHeight="1" thickTop="1">
      <c r="B41" s="202" t="s">
        <v>22</v>
      </c>
      <c r="C41" s="171">
        <v>92869296</v>
      </c>
      <c r="D41" s="24">
        <f t="shared" si="2"/>
        <v>0.7268588407203137</v>
      </c>
      <c r="E41" s="2" t="s">
        <v>29</v>
      </c>
      <c r="F41" s="3" t="s">
        <v>30</v>
      </c>
      <c r="G41" s="171">
        <v>4769899</v>
      </c>
      <c r="H41" s="24">
        <f t="shared" si="3"/>
        <v>0.037332502848874655</v>
      </c>
      <c r="I41" s="3" t="s">
        <v>26</v>
      </c>
      <c r="J41" s="171">
        <v>97639195</v>
      </c>
      <c r="K41" s="24">
        <v>0.7641913435691884</v>
      </c>
      <c r="L41" s="139">
        <v>0.05496131196779208</v>
      </c>
    </row>
    <row r="42" spans="2:12" ht="21" customHeight="1">
      <c r="B42" s="205" t="s">
        <v>110</v>
      </c>
      <c r="C42" s="173">
        <v>93812429</v>
      </c>
      <c r="D42" s="34">
        <f t="shared" si="2"/>
        <v>0.7342404467898275</v>
      </c>
      <c r="E42" s="98" t="s">
        <v>112</v>
      </c>
      <c r="F42" s="35" t="s">
        <v>113</v>
      </c>
      <c r="G42" s="173">
        <v>4879574</v>
      </c>
      <c r="H42" s="34">
        <f t="shared" si="3"/>
        <v>0.038190894661772654</v>
      </c>
      <c r="I42" s="35" t="s">
        <v>111</v>
      </c>
      <c r="J42" s="173">
        <v>98692003</v>
      </c>
      <c r="K42" s="34">
        <v>0.7724313414516002</v>
      </c>
      <c r="L42" s="140">
        <v>0.0542571978352584</v>
      </c>
    </row>
    <row r="43" spans="2:12" ht="21" customHeight="1" thickBot="1">
      <c r="B43" s="204" t="s">
        <v>115</v>
      </c>
      <c r="C43" s="172">
        <v>94935958</v>
      </c>
      <c r="D43" s="36">
        <f t="shared" si="2"/>
        <v>0.7430339557495127</v>
      </c>
      <c r="E43" s="1" t="s">
        <v>112</v>
      </c>
      <c r="F43" s="4" t="s">
        <v>116</v>
      </c>
      <c r="G43" s="172">
        <v>4890006</v>
      </c>
      <c r="H43" s="36">
        <f t="shared" si="3"/>
        <v>0.038272542652583244</v>
      </c>
      <c r="I43" s="4" t="s">
        <v>64</v>
      </c>
      <c r="J43" s="172">
        <v>99825964</v>
      </c>
      <c r="K43" s="36">
        <v>0.7813064984020959</v>
      </c>
      <c r="L43" s="141">
        <v>0.053624043298553525</v>
      </c>
    </row>
    <row r="44" spans="2:12" ht="21" customHeight="1" thickBot="1" thickTop="1">
      <c r="B44" s="197" t="s">
        <v>117</v>
      </c>
      <c r="C44" s="159">
        <v>96717920</v>
      </c>
      <c r="D44" s="27">
        <f t="shared" si="2"/>
        <v>0.7569808132074141</v>
      </c>
      <c r="E44" s="26" t="s">
        <v>29</v>
      </c>
      <c r="F44" s="37" t="s">
        <v>118</v>
      </c>
      <c r="G44" s="159">
        <v>4980245</v>
      </c>
      <c r="H44" s="27">
        <f t="shared" si="3"/>
        <v>0.0389788149918046</v>
      </c>
      <c r="I44" s="37" t="s">
        <v>63</v>
      </c>
      <c r="J44" s="159">
        <v>101698165</v>
      </c>
      <c r="K44" s="27">
        <v>0.7959596281992186</v>
      </c>
      <c r="L44" s="134">
        <v>0.05404468599950096</v>
      </c>
    </row>
    <row r="45" spans="2:12" ht="21" customHeight="1" thickTop="1">
      <c r="B45" s="206" t="s">
        <v>119</v>
      </c>
      <c r="C45" s="174">
        <v>98056477</v>
      </c>
      <c r="D45" s="39">
        <f t="shared" si="2"/>
        <v>0.7674572788549846</v>
      </c>
      <c r="E45" s="38" t="s">
        <v>120</v>
      </c>
      <c r="F45" s="40" t="s">
        <v>121</v>
      </c>
      <c r="G45" s="174">
        <v>5021800</v>
      </c>
      <c r="H45" s="39">
        <f t="shared" si="3"/>
        <v>0.0393040529383282</v>
      </c>
      <c r="I45" s="40" t="s">
        <v>122</v>
      </c>
      <c r="J45" s="174">
        <v>103078277</v>
      </c>
      <c r="K45" s="39">
        <v>0.8067613317933128</v>
      </c>
      <c r="L45" s="142">
        <v>0.06834877614394097</v>
      </c>
    </row>
    <row r="46" spans="2:12" ht="21" customHeight="1">
      <c r="B46" s="207" t="s">
        <v>123</v>
      </c>
      <c r="C46" s="175">
        <v>99334070</v>
      </c>
      <c r="D46" s="42">
        <f t="shared" si="2"/>
        <v>0.7774565984028833</v>
      </c>
      <c r="E46" s="41" t="s">
        <v>126</v>
      </c>
      <c r="F46" s="43" t="s">
        <v>125</v>
      </c>
      <c r="G46" s="175">
        <v>4955862</v>
      </c>
      <c r="H46" s="42">
        <f t="shared" si="3"/>
        <v>0.03878797690132006</v>
      </c>
      <c r="I46" s="43" t="s">
        <v>124</v>
      </c>
      <c r="J46" s="175">
        <v>104289932</v>
      </c>
      <c r="K46" s="42">
        <v>0.8162445753042034</v>
      </c>
      <c r="L46" s="143">
        <v>0.057</v>
      </c>
    </row>
    <row r="47" spans="2:12" ht="21" customHeight="1" thickBot="1">
      <c r="B47" s="208" t="s">
        <v>127</v>
      </c>
      <c r="C47" s="176">
        <v>100525078</v>
      </c>
      <c r="D47" s="45">
        <f t="shared" si="2"/>
        <v>0.7867782443230658</v>
      </c>
      <c r="E47" s="44" t="s">
        <v>126</v>
      </c>
      <c r="F47" s="46" t="s">
        <v>128</v>
      </c>
      <c r="G47" s="176">
        <v>4772187</v>
      </c>
      <c r="H47" s="45">
        <f t="shared" si="3"/>
        <v>0.037350410306981885</v>
      </c>
      <c r="I47" s="46" t="s">
        <v>129</v>
      </c>
      <c r="J47" s="176">
        <v>105297265</v>
      </c>
      <c r="K47" s="45">
        <v>0.8241286546300477</v>
      </c>
      <c r="L47" s="144">
        <v>0.055</v>
      </c>
    </row>
    <row r="48" spans="2:12" ht="21" customHeight="1" thickBot="1" thickTop="1">
      <c r="B48" s="209" t="s">
        <v>130</v>
      </c>
      <c r="C48" s="177">
        <v>102724567</v>
      </c>
      <c r="D48" s="49">
        <f t="shared" si="2"/>
        <v>0.8039929546048911</v>
      </c>
      <c r="E48" s="48" t="s">
        <v>131</v>
      </c>
      <c r="F48" s="50" t="s">
        <v>132</v>
      </c>
      <c r="G48" s="177">
        <v>4614407</v>
      </c>
      <c r="H48" s="49">
        <f t="shared" si="3"/>
        <v>0.0361155157527166</v>
      </c>
      <c r="I48" s="50" t="s">
        <v>133</v>
      </c>
      <c r="J48" s="177">
        <v>107338974</v>
      </c>
      <c r="K48" s="49">
        <v>0.8401084703576077</v>
      </c>
      <c r="L48" s="145">
        <v>0.055</v>
      </c>
    </row>
    <row r="49" spans="1:12" ht="21" customHeight="1" thickTop="1">
      <c r="A49" s="47"/>
      <c r="B49" s="210" t="s">
        <v>134</v>
      </c>
      <c r="C49" s="178">
        <v>103648472</v>
      </c>
      <c r="D49" s="105">
        <f t="shared" si="2"/>
        <v>0.8112240691514653</v>
      </c>
      <c r="E49" s="51" t="s">
        <v>140</v>
      </c>
      <c r="F49" s="52" t="s">
        <v>138</v>
      </c>
      <c r="G49" s="178">
        <v>4614797</v>
      </c>
      <c r="H49" s="105">
        <f t="shared" si="3"/>
        <v>0.036118568160348516</v>
      </c>
      <c r="I49" s="52" t="s">
        <v>141</v>
      </c>
      <c r="J49" s="178">
        <v>108263269</v>
      </c>
      <c r="K49" s="105">
        <v>0.8473426373118138</v>
      </c>
      <c r="L49" s="146">
        <v>0.05</v>
      </c>
    </row>
    <row r="50" spans="1:12" ht="21" customHeight="1">
      <c r="A50" s="47"/>
      <c r="B50" s="211" t="s">
        <v>135</v>
      </c>
      <c r="C50" s="179">
        <v>104833573</v>
      </c>
      <c r="D50" s="106">
        <f t="shared" si="2"/>
        <v>0.8204994828360536</v>
      </c>
      <c r="E50" s="99" t="s">
        <v>28</v>
      </c>
      <c r="F50" s="53" t="s">
        <v>139</v>
      </c>
      <c r="G50" s="179">
        <v>4586463</v>
      </c>
      <c r="H50" s="106">
        <f t="shared" si="3"/>
        <v>0.03589680683254681</v>
      </c>
      <c r="I50" s="53" t="s">
        <v>65</v>
      </c>
      <c r="J50" s="179">
        <v>109420036</v>
      </c>
      <c r="K50" s="106">
        <v>0.8563962896686004</v>
      </c>
      <c r="L50" s="147">
        <v>0.049</v>
      </c>
    </row>
    <row r="51" spans="1:12" ht="21" customHeight="1" thickBot="1">
      <c r="A51" s="47"/>
      <c r="B51" s="212" t="s">
        <v>136</v>
      </c>
      <c r="C51" s="180">
        <v>105825177</v>
      </c>
      <c r="D51" s="107">
        <f t="shared" si="2"/>
        <v>0.8282604562140969</v>
      </c>
      <c r="E51" s="54" t="s">
        <v>112</v>
      </c>
      <c r="F51" s="55" t="s">
        <v>142</v>
      </c>
      <c r="G51" s="180">
        <v>4569819</v>
      </c>
      <c r="H51" s="107">
        <f t="shared" si="3"/>
        <v>0.035766539466840185</v>
      </c>
      <c r="I51" s="55" t="s">
        <v>143</v>
      </c>
      <c r="J51" s="180">
        <v>110394996</v>
      </c>
      <c r="K51" s="107">
        <v>0.8640269956809371</v>
      </c>
      <c r="L51" s="148">
        <v>0.048</v>
      </c>
    </row>
    <row r="52" spans="1:12" ht="21" customHeight="1" thickBot="1" thickTop="1">
      <c r="A52" s="47"/>
      <c r="B52" s="209" t="s">
        <v>137</v>
      </c>
      <c r="C52" s="177">
        <v>107486667</v>
      </c>
      <c r="D52" s="49">
        <f t="shared" si="2"/>
        <v>0.8412644171278137</v>
      </c>
      <c r="E52" s="48" t="s">
        <v>146</v>
      </c>
      <c r="F52" s="50" t="s">
        <v>147</v>
      </c>
      <c r="G52" s="177">
        <v>4563410</v>
      </c>
      <c r="H52" s="49">
        <f t="shared" si="3"/>
        <v>0.03571637823475572</v>
      </c>
      <c r="I52" s="50" t="s">
        <v>148</v>
      </c>
      <c r="J52" s="177">
        <v>112050077</v>
      </c>
      <c r="K52" s="49">
        <v>0.8769807953625695</v>
      </c>
      <c r="L52" s="145">
        <v>0.044</v>
      </c>
    </row>
    <row r="53" spans="1:12" ht="21" customHeight="1" thickTop="1">
      <c r="A53" s="47"/>
      <c r="B53" s="210" t="s">
        <v>144</v>
      </c>
      <c r="C53" s="178">
        <v>108488624</v>
      </c>
      <c r="D53" s="105">
        <f t="shared" si="2"/>
        <v>0.8491064201884551</v>
      </c>
      <c r="E53" s="51" t="s">
        <v>149</v>
      </c>
      <c r="F53" s="52" t="s">
        <v>150</v>
      </c>
      <c r="G53" s="178">
        <v>4536128</v>
      </c>
      <c r="H53" s="105">
        <f t="shared" si="3"/>
        <v>0.035502850580873956</v>
      </c>
      <c r="I53" s="52" t="s">
        <v>151</v>
      </c>
      <c r="J53" s="178">
        <v>113024752</v>
      </c>
      <c r="K53" s="105">
        <v>0.8846092707693289</v>
      </c>
      <c r="L53" s="146">
        <v>0.044</v>
      </c>
    </row>
    <row r="54" spans="1:12" ht="21" customHeight="1">
      <c r="A54" s="47"/>
      <c r="B54" s="213" t="s">
        <v>145</v>
      </c>
      <c r="C54" s="181">
        <v>109633719</v>
      </c>
      <c r="D54" s="108">
        <f t="shared" si="2"/>
        <v>0.8580687194634988</v>
      </c>
      <c r="E54" s="56" t="s">
        <v>146</v>
      </c>
      <c r="F54" s="57" t="s">
        <v>152</v>
      </c>
      <c r="G54" s="181">
        <v>4434880</v>
      </c>
      <c r="H54" s="108">
        <f t="shared" si="3"/>
        <v>0.03471041425288402</v>
      </c>
      <c r="I54" s="57" t="s">
        <v>153</v>
      </c>
      <c r="J54" s="181">
        <v>114068599</v>
      </c>
      <c r="K54" s="108">
        <v>0.8927791337163828</v>
      </c>
      <c r="L54" s="149">
        <v>0.042</v>
      </c>
    </row>
    <row r="55" spans="1:12" ht="21" customHeight="1" thickBot="1">
      <c r="A55" s="47"/>
      <c r="B55" s="212" t="s">
        <v>154</v>
      </c>
      <c r="C55" s="180">
        <v>110617383</v>
      </c>
      <c r="D55" s="107">
        <f t="shared" si="2"/>
        <v>0.8657675489528308</v>
      </c>
      <c r="E55" s="54" t="s">
        <v>156</v>
      </c>
      <c r="F55" s="55" t="s">
        <v>157</v>
      </c>
      <c r="G55" s="180">
        <v>4299373</v>
      </c>
      <c r="H55" s="110">
        <f t="shared" si="3"/>
        <v>0.03364984348114599</v>
      </c>
      <c r="I55" s="58" t="s">
        <v>158</v>
      </c>
      <c r="J55" s="180">
        <v>114916756</v>
      </c>
      <c r="K55" s="107">
        <v>0.8994173924339769</v>
      </c>
      <c r="L55" s="148">
        <v>0.041</v>
      </c>
    </row>
    <row r="56" spans="1:12" ht="21" customHeight="1" thickBot="1" thickTop="1">
      <c r="A56" s="47"/>
      <c r="B56" s="209" t="s">
        <v>155</v>
      </c>
      <c r="C56" s="177">
        <v>112182922</v>
      </c>
      <c r="D56" s="49">
        <f t="shared" si="2"/>
        <v>0.878020531495548</v>
      </c>
      <c r="E56" s="48" t="s">
        <v>159</v>
      </c>
      <c r="F56" s="50" t="s">
        <v>160</v>
      </c>
      <c r="G56" s="177">
        <v>4112456</v>
      </c>
      <c r="H56" s="49">
        <f t="shared" si="3"/>
        <v>0.03218690277003175</v>
      </c>
      <c r="I56" s="50" t="s">
        <v>161</v>
      </c>
      <c r="J56" s="177">
        <v>116295378</v>
      </c>
      <c r="K56" s="49">
        <v>0.9102074342655798</v>
      </c>
      <c r="L56" s="145">
        <v>0.038</v>
      </c>
    </row>
    <row r="57" spans="1:12" ht="21" customHeight="1" thickTop="1">
      <c r="A57" s="66"/>
      <c r="B57" s="214" t="s">
        <v>162</v>
      </c>
      <c r="C57" s="182">
        <v>113716460</v>
      </c>
      <c r="D57" s="109">
        <f t="shared" si="2"/>
        <v>0.8900230522520374</v>
      </c>
      <c r="E57" s="59" t="s">
        <v>100</v>
      </c>
      <c r="F57" s="60" t="s">
        <v>163</v>
      </c>
      <c r="G57" s="182">
        <v>3882804</v>
      </c>
      <c r="H57" s="109">
        <f t="shared" si="3"/>
        <v>0.030389488622635807</v>
      </c>
      <c r="I57" s="60" t="s">
        <v>164</v>
      </c>
      <c r="J57" s="182">
        <v>117599264</v>
      </c>
      <c r="K57" s="109">
        <v>0.9204125408746732</v>
      </c>
      <c r="L57" s="150">
        <v>0.04</v>
      </c>
    </row>
    <row r="58" spans="1:12" ht="21" customHeight="1">
      <c r="A58" s="66"/>
      <c r="B58" s="215" t="s">
        <v>165</v>
      </c>
      <c r="C58" s="179">
        <v>115400828</v>
      </c>
      <c r="D58" s="106">
        <f t="shared" si="2"/>
        <v>0.903206072093454</v>
      </c>
      <c r="E58" s="99" t="s">
        <v>112</v>
      </c>
      <c r="F58" s="53" t="s">
        <v>166</v>
      </c>
      <c r="G58" s="179">
        <v>3777748</v>
      </c>
      <c r="H58" s="106">
        <f t="shared" si="3"/>
        <v>0.02956724827346041</v>
      </c>
      <c r="I58" s="53" t="s">
        <v>167</v>
      </c>
      <c r="J58" s="179">
        <v>119178576</v>
      </c>
      <c r="K58" s="106">
        <v>0.9327733203669144</v>
      </c>
      <c r="L58" s="147">
        <v>0.045</v>
      </c>
    </row>
    <row r="59" spans="1:12" ht="21" customHeight="1" thickBot="1">
      <c r="A59" s="66"/>
      <c r="B59" s="212" t="s">
        <v>168</v>
      </c>
      <c r="C59" s="180">
        <v>117060886</v>
      </c>
      <c r="D59" s="107">
        <f>C59/128057352</f>
        <v>0.9141285851358226</v>
      </c>
      <c r="E59" s="54" t="s">
        <v>169</v>
      </c>
      <c r="F59" s="55" t="s">
        <v>170</v>
      </c>
      <c r="G59" s="187">
        <v>3647784</v>
      </c>
      <c r="H59" s="107">
        <f t="shared" si="3"/>
        <v>0.028550060823526742</v>
      </c>
      <c r="I59" s="58" t="s">
        <v>171</v>
      </c>
      <c r="J59" s="180">
        <v>120708670</v>
      </c>
      <c r="K59" s="107">
        <v>0.942614134329437</v>
      </c>
      <c r="L59" s="148">
        <v>0.05</v>
      </c>
    </row>
    <row r="60" spans="1:12" ht="21" customHeight="1" thickBot="1" thickTop="1">
      <c r="A60" s="66"/>
      <c r="B60" s="216" t="s">
        <v>172</v>
      </c>
      <c r="C60" s="183">
        <v>119535344</v>
      </c>
      <c r="D60" s="63">
        <f aca="true" t="shared" si="4" ref="D60:D77">C60/128057352</f>
        <v>0.9334516303288858</v>
      </c>
      <c r="E60" s="62" t="s">
        <v>173</v>
      </c>
      <c r="F60" s="184" t="s">
        <v>174</v>
      </c>
      <c r="G60" s="235">
        <v>3751781</v>
      </c>
      <c r="H60" s="63">
        <f t="shared" si="3"/>
        <v>0.029364012711978558</v>
      </c>
      <c r="I60" s="64" t="s">
        <v>175</v>
      </c>
      <c r="J60" s="183">
        <v>123287125</v>
      </c>
      <c r="K60" s="63">
        <v>0.9627492922077602</v>
      </c>
      <c r="L60" s="151">
        <v>0.06</v>
      </c>
    </row>
    <row r="61" spans="1:12" ht="21" customHeight="1" thickTop="1">
      <c r="A61" s="66"/>
      <c r="B61" s="214" t="s">
        <v>176</v>
      </c>
      <c r="C61" s="182">
        <v>121246678</v>
      </c>
      <c r="D61" s="67">
        <f t="shared" si="4"/>
        <v>0.9468154393821918</v>
      </c>
      <c r="E61" s="67">
        <v>0.066</v>
      </c>
      <c r="F61" s="68">
        <v>0.991</v>
      </c>
      <c r="G61" s="182">
        <v>3993782</v>
      </c>
      <c r="H61" s="67">
        <f t="shared" si="3"/>
        <v>0.031258078607698886</v>
      </c>
      <c r="I61" s="68">
        <v>0.029</v>
      </c>
      <c r="J61" s="182">
        <v>125240460</v>
      </c>
      <c r="K61" s="67">
        <v>0.9780028873312951</v>
      </c>
      <c r="L61" s="68">
        <v>0.065</v>
      </c>
    </row>
    <row r="62" spans="1:12" ht="21" customHeight="1">
      <c r="A62" s="66"/>
      <c r="B62" s="211" t="s">
        <v>177</v>
      </c>
      <c r="C62" s="181">
        <v>123129010</v>
      </c>
      <c r="D62" s="69">
        <f t="shared" si="4"/>
        <v>0.9615145720020823</v>
      </c>
      <c r="E62" s="69">
        <v>0.067</v>
      </c>
      <c r="F62" s="74">
        <v>0.993</v>
      </c>
      <c r="G62" s="181">
        <v>4151846</v>
      </c>
      <c r="H62" s="69">
        <f t="shared" si="3"/>
        <v>0.03249519594085511</v>
      </c>
      <c r="I62" s="74">
        <v>0.099</v>
      </c>
      <c r="J62" s="181">
        <v>127280856</v>
      </c>
      <c r="K62" s="69">
        <v>0.9939363418978084</v>
      </c>
      <c r="L62" s="74">
        <v>0.068</v>
      </c>
    </row>
    <row r="63" spans="1:12" ht="21" customHeight="1" thickBot="1">
      <c r="A63" s="66"/>
      <c r="B63" s="213" t="s">
        <v>178</v>
      </c>
      <c r="C63" s="180">
        <v>125557108</v>
      </c>
      <c r="D63" s="70">
        <f t="shared" si="4"/>
        <v>0.980475591905102</v>
      </c>
      <c r="E63" s="70">
        <v>0.073</v>
      </c>
      <c r="F63" s="71">
        <v>0.995</v>
      </c>
      <c r="G63" s="180">
        <v>4311310</v>
      </c>
      <c r="H63" s="70">
        <f>G63/128057352</f>
        <v>0.033667024443860126</v>
      </c>
      <c r="I63" s="71">
        <v>0.182</v>
      </c>
      <c r="J63" s="180">
        <v>129868418</v>
      </c>
      <c r="K63" s="70">
        <v>1.0141426163489622</v>
      </c>
      <c r="L63" s="71">
        <v>0.076</v>
      </c>
    </row>
    <row r="64" spans="1:12" ht="21" customHeight="1" thickBot="1" thickTop="1">
      <c r="A64" s="66"/>
      <c r="B64" s="217" t="s">
        <v>179</v>
      </c>
      <c r="C64" s="177">
        <v>128204758</v>
      </c>
      <c r="D64" s="72">
        <f t="shared" si="4"/>
        <v>1.001151093613118</v>
      </c>
      <c r="E64" s="72">
        <v>0.073</v>
      </c>
      <c r="F64" s="185">
        <v>0.9996</v>
      </c>
      <c r="G64" s="236">
        <v>4556367</v>
      </c>
      <c r="H64" s="72">
        <f aca="true" t="shared" si="5" ref="H64:H78">G64/128057352</f>
        <v>0.03558067482138784</v>
      </c>
      <c r="I64" s="73">
        <v>0.214</v>
      </c>
      <c r="J64" s="177">
        <v>132761125</v>
      </c>
      <c r="K64" s="72">
        <v>1.0367317684345059</v>
      </c>
      <c r="L64" s="145">
        <v>0.077</v>
      </c>
    </row>
    <row r="65" spans="1:12" ht="21" customHeight="1" thickTop="1">
      <c r="A65" s="66"/>
      <c r="B65" s="214" t="s">
        <v>180</v>
      </c>
      <c r="C65" s="182">
        <v>129910773</v>
      </c>
      <c r="D65" s="67">
        <f t="shared" si="4"/>
        <v>1.0144733665896823</v>
      </c>
      <c r="E65" s="67">
        <v>0.071</v>
      </c>
      <c r="F65" s="186">
        <v>0.9998</v>
      </c>
      <c r="G65" s="237">
        <v>4696310</v>
      </c>
      <c r="H65" s="67">
        <f t="shared" si="5"/>
        <v>0.03667348985944985</v>
      </c>
      <c r="I65" s="75">
        <v>0.1759</v>
      </c>
      <c r="J65" s="182">
        <v>134607083</v>
      </c>
      <c r="K65" s="67">
        <v>1.0511468564491322</v>
      </c>
      <c r="L65" s="68">
        <v>0.075</v>
      </c>
    </row>
    <row r="66" spans="1:12" ht="21" customHeight="1">
      <c r="A66" s="66"/>
      <c r="B66" s="215" t="s">
        <v>181</v>
      </c>
      <c r="C66" s="179">
        <v>131617172</v>
      </c>
      <c r="D66" s="76">
        <f t="shared" si="4"/>
        <v>1.0277986382226614</v>
      </c>
      <c r="E66" s="76">
        <v>0.06894</v>
      </c>
      <c r="F66" s="115">
        <v>0.9446</v>
      </c>
      <c r="G66" s="179">
        <v>4813679</v>
      </c>
      <c r="H66" s="76">
        <f t="shared" si="5"/>
        <v>0.03759002450714427</v>
      </c>
      <c r="I66" s="78">
        <v>0.15941</v>
      </c>
      <c r="J66" s="179">
        <v>136430851</v>
      </c>
      <c r="K66" s="76">
        <v>1.0653886627298057</v>
      </c>
      <c r="L66" s="78">
        <v>0.07189</v>
      </c>
    </row>
    <row r="67" spans="1:12" ht="21" customHeight="1" thickBot="1">
      <c r="A67" s="66"/>
      <c r="B67" s="212" t="s">
        <v>184</v>
      </c>
      <c r="C67" s="187">
        <v>133419536</v>
      </c>
      <c r="D67" s="70">
        <f t="shared" si="4"/>
        <v>1.04187330064423</v>
      </c>
      <c r="E67" s="79">
        <v>0.06262</v>
      </c>
      <c r="F67" s="92">
        <v>0.8979</v>
      </c>
      <c r="G67" s="180">
        <v>4943287</v>
      </c>
      <c r="H67" s="80">
        <f t="shared" si="5"/>
        <v>0.03860213351905012</v>
      </c>
      <c r="I67" s="71">
        <v>0.14658</v>
      </c>
      <c r="J67" s="187">
        <v>138362823</v>
      </c>
      <c r="K67" s="79">
        <v>1.0804754341632803</v>
      </c>
      <c r="L67" s="71">
        <v>0.0654</v>
      </c>
    </row>
    <row r="68" spans="1:12" ht="21" customHeight="1" thickBot="1" thickTop="1">
      <c r="A68" s="66"/>
      <c r="B68" s="209" t="s">
        <v>185</v>
      </c>
      <c r="C68" s="177">
        <v>136043361</v>
      </c>
      <c r="D68" s="72">
        <f t="shared" si="4"/>
        <v>1.062362752901528</v>
      </c>
      <c r="E68" s="72">
        <v>0.061</v>
      </c>
      <c r="F68" s="93">
        <v>0.85</v>
      </c>
      <c r="G68" s="236">
        <v>5085919</v>
      </c>
      <c r="H68" s="72">
        <f t="shared" si="5"/>
        <v>0.039715946961014784</v>
      </c>
      <c r="I68" s="73">
        <v>0.116</v>
      </c>
      <c r="J68" s="177">
        <v>141129280</v>
      </c>
      <c r="K68" s="72">
        <v>1.102078699862543</v>
      </c>
      <c r="L68" s="145">
        <v>0.063</v>
      </c>
    </row>
    <row r="69" spans="1:12" ht="21" customHeight="1" thickTop="1">
      <c r="A69" s="66"/>
      <c r="B69" s="210" t="s">
        <v>186</v>
      </c>
      <c r="C69" s="188">
        <v>137631992</v>
      </c>
      <c r="D69" s="81">
        <f t="shared" si="4"/>
        <v>1.074768374095382</v>
      </c>
      <c r="E69" s="81">
        <v>0.059</v>
      </c>
      <c r="F69" s="96">
        <v>0.809</v>
      </c>
      <c r="G69" s="182">
        <v>5199024</v>
      </c>
      <c r="H69" s="67">
        <f t="shared" si="5"/>
        <v>0.04059918402810641</v>
      </c>
      <c r="I69" s="83">
        <v>0.107</v>
      </c>
      <c r="J69" s="182">
        <v>142831016</v>
      </c>
      <c r="K69" s="67">
        <v>1.1153675581234883</v>
      </c>
      <c r="L69" s="83">
        <v>0.061</v>
      </c>
    </row>
    <row r="70" spans="1:12" ht="21" customHeight="1">
      <c r="A70" s="66"/>
      <c r="B70" s="215" t="s">
        <v>187</v>
      </c>
      <c r="C70" s="179">
        <v>139295308</v>
      </c>
      <c r="D70" s="76">
        <f t="shared" si="4"/>
        <v>1.0877572105348547</v>
      </c>
      <c r="E70" s="84">
        <v>0.058</v>
      </c>
      <c r="F70" s="115">
        <v>0.77</v>
      </c>
      <c r="G70" s="238">
        <v>5310289</v>
      </c>
      <c r="H70" s="76">
        <f t="shared" si="5"/>
        <v>0.04146805253321184</v>
      </c>
      <c r="I70" s="78">
        <v>0.103</v>
      </c>
      <c r="J70" s="179">
        <v>144605597</v>
      </c>
      <c r="K70" s="76">
        <v>1.1292252630680666</v>
      </c>
      <c r="L70" s="78">
        <v>0.06</v>
      </c>
    </row>
    <row r="71" spans="1:12" ht="21" customHeight="1" thickBot="1">
      <c r="A71" s="66"/>
      <c r="B71" s="212" t="s">
        <v>188</v>
      </c>
      <c r="C71" s="180">
        <v>141052365</v>
      </c>
      <c r="D71" s="70">
        <f t="shared" si="4"/>
        <v>1.1014780705445166</v>
      </c>
      <c r="E71" s="70">
        <v>0.057</v>
      </c>
      <c r="F71" s="92">
        <v>0.725</v>
      </c>
      <c r="G71" s="180">
        <v>5402533</v>
      </c>
      <c r="H71" s="70">
        <f t="shared" si="5"/>
        <v>0.042188386028784976</v>
      </c>
      <c r="I71" s="71">
        <v>0.093</v>
      </c>
      <c r="J71" s="181">
        <v>146454898</v>
      </c>
      <c r="K71" s="70">
        <v>1.1436664565733017</v>
      </c>
      <c r="L71" s="71">
        <v>0.058</v>
      </c>
    </row>
    <row r="72" spans="1:12" ht="21" customHeight="1" thickBot="1" thickTop="1">
      <c r="A72" s="66"/>
      <c r="B72" s="209" t="s">
        <v>189</v>
      </c>
      <c r="C72" s="177">
        <v>144014699</v>
      </c>
      <c r="D72" s="72">
        <f t="shared" si="4"/>
        <v>1.1246109399482194</v>
      </c>
      <c r="E72" s="72">
        <v>0.059</v>
      </c>
      <c r="F72" s="93">
        <v>0.678</v>
      </c>
      <c r="G72" s="177">
        <v>5546308</v>
      </c>
      <c r="H72" s="72">
        <f t="shared" si="5"/>
        <v>0.04331112515898345</v>
      </c>
      <c r="I72" s="73">
        <v>0.091</v>
      </c>
      <c r="J72" s="177">
        <v>149561007</v>
      </c>
      <c r="K72" s="72">
        <v>1.1679220651072029</v>
      </c>
      <c r="L72" s="145">
        <v>0.06</v>
      </c>
    </row>
    <row r="73" spans="1:12" ht="21" customHeight="1" thickTop="1">
      <c r="A73" s="66"/>
      <c r="B73" s="218" t="s">
        <v>190</v>
      </c>
      <c r="C73" s="182">
        <v>145547955</v>
      </c>
      <c r="D73" s="86">
        <f t="shared" si="4"/>
        <v>1.1365841377072985</v>
      </c>
      <c r="E73" s="86">
        <v>0.0575</v>
      </c>
      <c r="F73" s="114">
        <v>0.6504</v>
      </c>
      <c r="G73" s="182">
        <v>5516423</v>
      </c>
      <c r="H73" s="86">
        <f t="shared" si="5"/>
        <v>0.04307775316172398</v>
      </c>
      <c r="I73" s="87">
        <v>0.061</v>
      </c>
      <c r="J73" s="182">
        <v>151064378</v>
      </c>
      <c r="K73" s="86">
        <v>1.1796618908690224</v>
      </c>
      <c r="L73" s="150">
        <v>0.0576</v>
      </c>
    </row>
    <row r="74" spans="1:12" ht="21" customHeight="1">
      <c r="A74" s="66"/>
      <c r="B74" s="219" t="s">
        <v>191</v>
      </c>
      <c r="C74" s="181">
        <v>147535025</v>
      </c>
      <c r="D74" s="88">
        <f t="shared" si="4"/>
        <v>1.152101169482249</v>
      </c>
      <c r="E74" s="88">
        <v>0.05915</v>
      </c>
      <c r="F74" s="97">
        <v>0.6193</v>
      </c>
      <c r="G74" s="181">
        <v>5470250</v>
      </c>
      <c r="H74" s="88">
        <f t="shared" si="5"/>
        <v>0.04271718815488235</v>
      </c>
      <c r="I74" s="89">
        <v>0.0301</v>
      </c>
      <c r="J74" s="181">
        <v>153005275</v>
      </c>
      <c r="K74" s="88">
        <v>1.1948183576371312</v>
      </c>
      <c r="L74" s="149">
        <v>0.05808</v>
      </c>
    </row>
    <row r="75" spans="1:12" ht="21" customHeight="1" thickBot="1">
      <c r="A75" s="66"/>
      <c r="B75" s="220" t="s">
        <v>193</v>
      </c>
      <c r="C75" s="180">
        <v>149813586</v>
      </c>
      <c r="D75" s="85">
        <f t="shared" si="4"/>
        <v>1.1698944547908503</v>
      </c>
      <c r="E75" s="85">
        <v>0.06211</v>
      </c>
      <c r="F75" s="92">
        <v>0.587</v>
      </c>
      <c r="G75" s="180">
        <v>5304513</v>
      </c>
      <c r="H75" s="85">
        <f t="shared" si="5"/>
        <v>0.04142294774297691</v>
      </c>
      <c r="I75" s="92">
        <v>-0.01814</v>
      </c>
      <c r="J75" s="180">
        <v>155118099</v>
      </c>
      <c r="K75" s="85">
        <v>1.2113174025338271</v>
      </c>
      <c r="L75" s="148">
        <v>0.05915</v>
      </c>
    </row>
    <row r="76" spans="1:12" ht="21" customHeight="1" thickBot="1" thickTop="1">
      <c r="A76" s="66"/>
      <c r="B76" s="209" t="s">
        <v>194</v>
      </c>
      <c r="C76" s="177">
        <v>152697747</v>
      </c>
      <c r="D76" s="72">
        <f t="shared" si="4"/>
        <v>1.1924168711531689</v>
      </c>
      <c r="E76" s="72">
        <v>0.06029278997416787</v>
      </c>
      <c r="F76" s="93">
        <v>0.556108067527676</v>
      </c>
      <c r="G76" s="177">
        <v>5158844</v>
      </c>
      <c r="H76" s="72">
        <f t="shared" si="5"/>
        <v>0.040285418364733955</v>
      </c>
      <c r="I76" s="93">
        <v>-0.06985980583840634</v>
      </c>
      <c r="J76" s="177">
        <v>157856591</v>
      </c>
      <c r="K76" s="72">
        <v>1.232702289517903</v>
      </c>
      <c r="L76" s="145">
        <v>0.05546622188763406</v>
      </c>
    </row>
    <row r="77" spans="1:12" ht="21" customHeight="1" thickTop="1">
      <c r="A77" s="66"/>
      <c r="B77" s="221" t="s">
        <v>195</v>
      </c>
      <c r="C77" s="188">
        <v>151492765</v>
      </c>
      <c r="D77" s="94">
        <f t="shared" si="4"/>
        <v>1.1830071654144465</v>
      </c>
      <c r="E77" s="82">
        <v>0.04084433889847516</v>
      </c>
      <c r="F77" s="96">
        <v>0.503</v>
      </c>
      <c r="G77" s="239">
        <v>4529725</v>
      </c>
      <c r="H77" s="95">
        <f t="shared" si="5"/>
        <v>0.035372627414629036</v>
      </c>
      <c r="I77" s="96">
        <v>-0.1788655438497011</v>
      </c>
      <c r="J77" s="188">
        <v>156022490</v>
      </c>
      <c r="K77" s="94">
        <v>1.2183797928290756</v>
      </c>
      <c r="L77" s="152">
        <v>0.032821185680187215</v>
      </c>
    </row>
    <row r="78" spans="1:12" ht="21" customHeight="1">
      <c r="A78" s="66"/>
      <c r="B78" s="219" t="s">
        <v>196</v>
      </c>
      <c r="C78" s="181">
        <v>152894660</v>
      </c>
      <c r="D78" s="88">
        <f>C78/128057352</f>
        <v>1.1939545649827275</v>
      </c>
      <c r="E78" s="88">
        <v>0.03632788214188465</v>
      </c>
      <c r="F78" s="97">
        <v>0.482</v>
      </c>
      <c r="G78" s="181">
        <v>4356087</v>
      </c>
      <c r="H78" s="88">
        <f t="shared" si="5"/>
        <v>0.03401668808519483</v>
      </c>
      <c r="I78" s="97">
        <v>-0.20367679722133358</v>
      </c>
      <c r="J78" s="181">
        <v>157250747</v>
      </c>
      <c r="K78" s="88">
        <v>1.2279712530679223</v>
      </c>
      <c r="L78" s="149">
        <v>0.027747226361966915</v>
      </c>
    </row>
    <row r="79" spans="1:12" ht="21" customHeight="1" thickBot="1">
      <c r="A79" s="66"/>
      <c r="B79" s="220" t="s">
        <v>197</v>
      </c>
      <c r="C79" s="180">
        <v>154431375</v>
      </c>
      <c r="D79" s="85">
        <f aca="true" t="shared" si="6" ref="D79:D102">C79/127094745</f>
        <v>1.2150885939461935</v>
      </c>
      <c r="E79" s="85">
        <f aca="true" t="shared" si="7" ref="E79:E103">C79/C75-1</f>
        <v>0.030823566295249183</v>
      </c>
      <c r="F79" s="92">
        <v>0.464</v>
      </c>
      <c r="G79" s="180">
        <v>4171308</v>
      </c>
      <c r="H79" s="85">
        <f aca="true" t="shared" si="8" ref="H79:H102">G79/127094745</f>
        <v>0.03282046004341092</v>
      </c>
      <c r="I79" s="92">
        <v>-0.21363035588752444</v>
      </c>
      <c r="J79" s="180">
        <v>158602683</v>
      </c>
      <c r="K79" s="85">
        <v>1.2479090539896043</v>
      </c>
      <c r="L79" s="148">
        <v>0.022464071068844182</v>
      </c>
    </row>
    <row r="80" spans="1:12" ht="21" customHeight="1" thickBot="1" thickTop="1">
      <c r="A80" s="111"/>
      <c r="B80" s="216" t="s">
        <v>198</v>
      </c>
      <c r="C80" s="183">
        <v>156562122</v>
      </c>
      <c r="D80" s="112">
        <f t="shared" si="6"/>
        <v>1.2318536222721088</v>
      </c>
      <c r="E80" s="112">
        <f t="shared" si="7"/>
        <v>0.025307347854975237</v>
      </c>
      <c r="F80" s="113">
        <v>0.4412825983541536</v>
      </c>
      <c r="G80" s="183">
        <v>3997612</v>
      </c>
      <c r="H80" s="112">
        <f t="shared" si="8"/>
        <v>0.031453794568768366</v>
      </c>
      <c r="I80" s="113">
        <v>-0.22509538958727962</v>
      </c>
      <c r="J80" s="183">
        <v>160559734</v>
      </c>
      <c r="K80" s="112">
        <v>1.2633074168408773</v>
      </c>
      <c r="L80" s="151">
        <v>0.017124042669843353</v>
      </c>
    </row>
    <row r="81" spans="1:12" ht="21" customHeight="1" thickTop="1">
      <c r="A81" s="111"/>
      <c r="B81" s="218" t="s">
        <v>199</v>
      </c>
      <c r="C81" s="182">
        <v>157811792</v>
      </c>
      <c r="D81" s="86">
        <f t="shared" si="6"/>
        <v>1.2416862081905904</v>
      </c>
      <c r="E81" s="86">
        <f t="shared" si="7"/>
        <v>0.04171174115146692</v>
      </c>
      <c r="F81" s="114">
        <v>0.42512150169361235</v>
      </c>
      <c r="G81" s="182">
        <v>3842057</v>
      </c>
      <c r="H81" s="88">
        <f t="shared" si="8"/>
        <v>0.030229865129356843</v>
      </c>
      <c r="I81" s="114">
        <v>-0.15181230648659683</v>
      </c>
      <c r="J81" s="182">
        <v>161653849</v>
      </c>
      <c r="K81" s="86">
        <v>1.2719160733199473</v>
      </c>
      <c r="L81" s="150">
        <v>0.03609325168442057</v>
      </c>
    </row>
    <row r="82" spans="1:12" ht="21" customHeight="1">
      <c r="A82" s="111"/>
      <c r="B82" s="222" t="s">
        <v>200</v>
      </c>
      <c r="C82" s="179">
        <v>159952145</v>
      </c>
      <c r="D82" s="77">
        <f t="shared" si="6"/>
        <v>1.2585268179262643</v>
      </c>
      <c r="E82" s="77">
        <f t="shared" si="7"/>
        <v>0.04615913335364352</v>
      </c>
      <c r="F82" s="115">
        <v>0.40931454842321746</v>
      </c>
      <c r="G82" s="179">
        <v>3709783</v>
      </c>
      <c r="H82" s="77">
        <f t="shared" si="8"/>
        <v>0.029189113995232455</v>
      </c>
      <c r="I82" s="115">
        <v>-0.14836801927968835</v>
      </c>
      <c r="J82" s="179">
        <v>163661928</v>
      </c>
      <c r="K82" s="77">
        <v>1.2877159319214968</v>
      </c>
      <c r="L82" s="147">
        <v>0.04077043271533709</v>
      </c>
    </row>
    <row r="83" spans="1:12" ht="21" customHeight="1" thickBot="1">
      <c r="A83" s="111"/>
      <c r="B83" s="219" t="s">
        <v>202</v>
      </c>
      <c r="C83" s="181">
        <v>161275599</v>
      </c>
      <c r="D83" s="88">
        <f t="shared" si="6"/>
        <v>1.2689399471236988</v>
      </c>
      <c r="E83" s="88">
        <f t="shared" si="7"/>
        <v>0.04431886978925115</v>
      </c>
      <c r="F83" s="97">
        <v>0.3915657817522662</v>
      </c>
      <c r="G83" s="181">
        <v>3559201</v>
      </c>
      <c r="H83" s="88">
        <f t="shared" si="8"/>
        <v>0.0280043128455075</v>
      </c>
      <c r="I83" s="97">
        <v>-0.14674222090528918</v>
      </c>
      <c r="J83" s="181">
        <v>164834800</v>
      </c>
      <c r="K83" s="88">
        <v>1.2969442599692065</v>
      </c>
      <c r="L83" s="149">
        <v>0.03929389391224869</v>
      </c>
    </row>
    <row r="84" spans="1:12" ht="21" customHeight="1" thickBot="1" thickTop="1">
      <c r="A84" s="66"/>
      <c r="B84" s="223" t="s">
        <v>204</v>
      </c>
      <c r="C84" s="189">
        <v>163496760</v>
      </c>
      <c r="D84" s="116">
        <f t="shared" si="6"/>
        <v>1.2864163659953054</v>
      </c>
      <c r="E84" s="116">
        <f t="shared" si="7"/>
        <v>0.04429320394622649</v>
      </c>
      <c r="F84" s="117">
        <v>0.37025494572491835</v>
      </c>
      <c r="G84" s="189">
        <v>3355993</v>
      </c>
      <c r="H84" s="116">
        <f t="shared" si="8"/>
        <v>0.026405442648317207</v>
      </c>
      <c r="I84" s="117">
        <v>-0.16050056883959724</v>
      </c>
      <c r="J84" s="189">
        <v>166852753</v>
      </c>
      <c r="K84" s="116">
        <v>1.3128218086436225</v>
      </c>
      <c r="L84" s="153">
        <v>0.039194254021372554</v>
      </c>
    </row>
    <row r="85" spans="1:12" ht="21" customHeight="1" thickTop="1">
      <c r="A85" s="66"/>
      <c r="B85" s="218" t="s">
        <v>205</v>
      </c>
      <c r="C85" s="182">
        <v>164106618</v>
      </c>
      <c r="D85" s="86">
        <f t="shared" si="6"/>
        <v>1.2912148177330227</v>
      </c>
      <c r="E85" s="86">
        <f t="shared" si="7"/>
        <v>0.0398881852884605</v>
      </c>
      <c r="F85" s="114">
        <v>0.34917215830991044</v>
      </c>
      <c r="G85" s="182">
        <v>3156022</v>
      </c>
      <c r="H85" s="86">
        <f t="shared" si="8"/>
        <v>0.02483204163948714</v>
      </c>
      <c r="I85" s="114">
        <f aca="true" t="shared" si="9" ref="I85:I103">G85/G81-1</f>
        <v>-0.17855929779282298</v>
      </c>
      <c r="J85" s="182">
        <v>167262640</v>
      </c>
      <c r="K85" s="86">
        <v>1.3160468593725099</v>
      </c>
      <c r="L85" s="150">
        <v>0.034696303457643074</v>
      </c>
    </row>
    <row r="86" spans="1:12" ht="21" customHeight="1">
      <c r="A86" s="66"/>
      <c r="B86" s="222" t="s">
        <v>206</v>
      </c>
      <c r="C86" s="179">
        <v>165405884</v>
      </c>
      <c r="D86" s="77">
        <f t="shared" si="6"/>
        <v>1.301437632216816</v>
      </c>
      <c r="E86" s="77">
        <f t="shared" si="7"/>
        <v>0.03409606667044063</v>
      </c>
      <c r="F86" s="115">
        <v>0.33101000808411385</v>
      </c>
      <c r="G86" s="179">
        <v>2976566</v>
      </c>
      <c r="H86" s="77">
        <f t="shared" si="8"/>
        <v>0.023420055644314798</v>
      </c>
      <c r="I86" s="115">
        <f t="shared" si="9"/>
        <v>-0.1976441748749186</v>
      </c>
      <c r="J86" s="179">
        <v>168382450</v>
      </c>
      <c r="K86" s="77">
        <v>1.3248576878611307</v>
      </c>
      <c r="L86" s="147">
        <v>0.02884312837864167</v>
      </c>
    </row>
    <row r="87" spans="1:12" ht="21" customHeight="1" thickBot="1">
      <c r="A87" s="66"/>
      <c r="B87" s="221" t="s">
        <v>207</v>
      </c>
      <c r="C87" s="190">
        <v>167339455</v>
      </c>
      <c r="D87" s="118">
        <f t="shared" si="6"/>
        <v>1.3166512510017625</v>
      </c>
      <c r="E87" s="118">
        <f t="shared" si="7"/>
        <v>0.03759933950082561</v>
      </c>
      <c r="F87" s="119">
        <v>0.31315625475175596</v>
      </c>
      <c r="G87" s="190">
        <v>2789044</v>
      </c>
      <c r="H87" s="118">
        <f t="shared" si="8"/>
        <v>0.02194460518410891</v>
      </c>
      <c r="I87" s="119">
        <f t="shared" si="9"/>
        <v>-0.21638480097077972</v>
      </c>
      <c r="J87" s="190">
        <v>170128499</v>
      </c>
      <c r="K87" s="118">
        <v>1.3385958561858715</v>
      </c>
      <c r="L87" s="154">
        <v>0.032115178348261386</v>
      </c>
    </row>
    <row r="88" spans="1:12" ht="21" customHeight="1" thickBot="1" thickTop="1">
      <c r="A88" s="66"/>
      <c r="B88" s="223" t="s">
        <v>208</v>
      </c>
      <c r="C88" s="189">
        <v>170192035</v>
      </c>
      <c r="D88" s="116">
        <f t="shared" si="6"/>
        <v>1.3390957667053818</v>
      </c>
      <c r="E88" s="116">
        <f t="shared" si="7"/>
        <v>0.04095050568586189</v>
      </c>
      <c r="F88" s="117">
        <v>0.29064216783117963</v>
      </c>
      <c r="G88" s="189">
        <v>2597955</v>
      </c>
      <c r="H88" s="116">
        <f t="shared" si="8"/>
        <v>0.020441089047387444</v>
      </c>
      <c r="I88" s="117">
        <f t="shared" si="9"/>
        <v>-0.22587591809637264</v>
      </c>
      <c r="J88" s="189">
        <v>172789990</v>
      </c>
      <c r="K88" s="116">
        <v>1.3595368557527694</v>
      </c>
      <c r="L88" s="153">
        <v>0.03558369216718882</v>
      </c>
    </row>
    <row r="89" spans="1:12" ht="21" customHeight="1" thickTop="1">
      <c r="A89" s="66"/>
      <c r="B89" s="224" t="s">
        <v>209</v>
      </c>
      <c r="C89" s="188">
        <v>171497504</v>
      </c>
      <c r="D89" s="82">
        <f t="shared" si="6"/>
        <v>1.3493673872983498</v>
      </c>
      <c r="E89" s="82">
        <f t="shared" si="7"/>
        <v>0.045037098991339786</v>
      </c>
      <c r="F89" s="96">
        <v>0.2764405014314377</v>
      </c>
      <c r="G89" s="188">
        <v>2417446</v>
      </c>
      <c r="H89" s="82">
        <f t="shared" si="8"/>
        <v>0.01902081789455575</v>
      </c>
      <c r="I89" s="96">
        <f t="shared" si="9"/>
        <v>-0.23402118236184666</v>
      </c>
      <c r="J89" s="188">
        <v>173914950</v>
      </c>
      <c r="K89" s="82">
        <v>1.3683882051929055</v>
      </c>
      <c r="L89" s="152">
        <v>0.039771642968208454</v>
      </c>
    </row>
    <row r="90" spans="1:12" ht="21" customHeight="1">
      <c r="A90" s="66"/>
      <c r="B90" s="222" t="s">
        <v>210</v>
      </c>
      <c r="C90" s="179">
        <v>173145064</v>
      </c>
      <c r="D90" s="76">
        <f t="shared" si="6"/>
        <v>1.3623306297990527</v>
      </c>
      <c r="E90" s="76">
        <f t="shared" si="7"/>
        <v>0.04678902474835778</v>
      </c>
      <c r="F90" s="78">
        <v>0.26233684028093346</v>
      </c>
      <c r="G90" s="179">
        <v>2241367</v>
      </c>
      <c r="H90" s="76">
        <f t="shared" si="8"/>
        <v>0.017635402628173178</v>
      </c>
      <c r="I90" s="78">
        <f t="shared" si="9"/>
        <v>-0.2469956990706741</v>
      </c>
      <c r="J90" s="179">
        <v>175386431</v>
      </c>
      <c r="K90" s="77">
        <v>1.3799660324272258</v>
      </c>
      <c r="L90" s="147">
        <v>0.04159567104529005</v>
      </c>
    </row>
    <row r="91" spans="1:12" ht="21" customHeight="1" thickBot="1">
      <c r="A91" s="66"/>
      <c r="B91" s="221" t="s">
        <v>211</v>
      </c>
      <c r="C91" s="190">
        <v>174918770</v>
      </c>
      <c r="D91" s="118">
        <f t="shared" si="6"/>
        <v>1.3762864074356498</v>
      </c>
      <c r="E91" s="118">
        <f t="shared" si="7"/>
        <v>0.045293054169442515</v>
      </c>
      <c r="F91" s="119">
        <v>0.2488746404974149</v>
      </c>
      <c r="G91" s="190">
        <v>2147879</v>
      </c>
      <c r="H91" s="118">
        <f t="shared" si="8"/>
        <v>0.016899825401907844</v>
      </c>
      <c r="I91" s="119">
        <f t="shared" si="9"/>
        <v>-0.2298870150488841</v>
      </c>
      <c r="J91" s="179">
        <v>177066649</v>
      </c>
      <c r="K91" s="118">
        <v>1.3931862328375575</v>
      </c>
      <c r="L91" s="154">
        <v>0.040781821039871824</v>
      </c>
    </row>
    <row r="92" spans="1:12" ht="21" customHeight="1" thickBot="1" thickTop="1">
      <c r="A92" s="66"/>
      <c r="B92" s="223" t="s">
        <v>212</v>
      </c>
      <c r="C92" s="189">
        <v>177816158</v>
      </c>
      <c r="D92" s="116">
        <f t="shared" si="6"/>
        <v>1.3990834790218902</v>
      </c>
      <c r="E92" s="116">
        <f t="shared" si="7"/>
        <v>0.04479717866937771</v>
      </c>
      <c r="F92" s="117">
        <v>0.2315543281505385</v>
      </c>
      <c r="G92" s="189">
        <v>2056636</v>
      </c>
      <c r="H92" s="116">
        <f t="shared" si="8"/>
        <v>0.01618191216324483</v>
      </c>
      <c r="I92" s="117">
        <f t="shared" si="9"/>
        <v>-0.2083635012923627</v>
      </c>
      <c r="J92" s="189">
        <v>179872794</v>
      </c>
      <c r="K92" s="116">
        <v>1.4152653911851352</v>
      </c>
      <c r="L92" s="153">
        <v>0.04099082360037176</v>
      </c>
    </row>
    <row r="93" spans="1:12" ht="21" customHeight="1" thickTop="1">
      <c r="A93" s="66"/>
      <c r="B93" s="224" t="s">
        <v>213</v>
      </c>
      <c r="C93" s="188">
        <v>179733726</v>
      </c>
      <c r="D93" s="82">
        <f t="shared" si="6"/>
        <v>1.414171183867594</v>
      </c>
      <c r="E93" s="82">
        <f t="shared" si="7"/>
        <v>0.048025317033185466</v>
      </c>
      <c r="F93" s="96">
        <v>0.216147830819464</v>
      </c>
      <c r="G93" s="188">
        <v>1985141</v>
      </c>
      <c r="H93" s="82">
        <f t="shared" si="8"/>
        <v>0.015619379070314826</v>
      </c>
      <c r="I93" s="96">
        <f t="shared" si="9"/>
        <v>-0.17882715891068512</v>
      </c>
      <c r="J93" s="188">
        <v>181718867</v>
      </c>
      <c r="K93" s="82">
        <v>1.429790562937909</v>
      </c>
      <c r="L93" s="152">
        <v>0.04487203084036184</v>
      </c>
    </row>
    <row r="94" spans="1:12" ht="21" customHeight="1">
      <c r="A94" s="66"/>
      <c r="B94" s="222" t="s">
        <v>214</v>
      </c>
      <c r="C94" s="179">
        <v>181056866</v>
      </c>
      <c r="D94" s="76">
        <f t="shared" si="6"/>
        <v>1.4245818424672083</v>
      </c>
      <c r="E94" s="76">
        <f t="shared" si="7"/>
        <v>0.045694643654409894</v>
      </c>
      <c r="F94" s="78">
        <v>0.201976764581797</v>
      </c>
      <c r="G94" s="179">
        <v>1906249</v>
      </c>
      <c r="H94" s="76">
        <f t="shared" si="8"/>
        <v>0.014998645301975309</v>
      </c>
      <c r="I94" s="78">
        <f t="shared" si="9"/>
        <v>-0.14951500579780108</v>
      </c>
      <c r="J94" s="179">
        <v>182963115</v>
      </c>
      <c r="K94" s="77">
        <v>1.4395804877691836</v>
      </c>
      <c r="L94" s="147">
        <v>0.043199944013912805</v>
      </c>
    </row>
    <row r="95" spans="1:12" ht="21" customHeight="1" thickBot="1">
      <c r="A95" s="66"/>
      <c r="B95" s="221" t="s">
        <v>215</v>
      </c>
      <c r="C95" s="190">
        <v>182896186</v>
      </c>
      <c r="D95" s="118">
        <f t="shared" si="6"/>
        <v>1.4390538806305484</v>
      </c>
      <c r="E95" s="118">
        <f t="shared" si="7"/>
        <v>0.04560640347516731</v>
      </c>
      <c r="F95" s="119">
        <v>0.188088618753373</v>
      </c>
      <c r="G95" s="190">
        <v>1752879</v>
      </c>
      <c r="H95" s="118">
        <f t="shared" si="8"/>
        <v>0.013791907761410592</v>
      </c>
      <c r="I95" s="119">
        <f t="shared" si="9"/>
        <v>-0.18390235204124628</v>
      </c>
      <c r="J95" s="179">
        <v>184649065</v>
      </c>
      <c r="K95" s="118">
        <v>1.452845788391959</v>
      </c>
      <c r="L95" s="154">
        <v>0.042822383790636964</v>
      </c>
    </row>
    <row r="96" spans="1:12" ht="21" customHeight="1" thickBot="1" thickTop="1">
      <c r="A96" s="66"/>
      <c r="B96" s="223" t="s">
        <v>216</v>
      </c>
      <c r="C96" s="189">
        <v>184897870</v>
      </c>
      <c r="D96" s="116">
        <f t="shared" si="6"/>
        <v>1.4548034224389057</v>
      </c>
      <c r="E96" s="116">
        <f t="shared" si="7"/>
        <v>0.03982603200773238</v>
      </c>
      <c r="F96" s="117">
        <v>0.174422912497585</v>
      </c>
      <c r="G96" s="189">
        <v>1616239</v>
      </c>
      <c r="H96" s="116">
        <f t="shared" si="8"/>
        <v>0.012716804302176301</v>
      </c>
      <c r="I96" s="117">
        <f t="shared" si="9"/>
        <v>-0.21413463539488753</v>
      </c>
      <c r="J96" s="189">
        <v>186514109</v>
      </c>
      <c r="K96" s="116">
        <v>1.467520226741082</v>
      </c>
      <c r="L96" s="153">
        <v>0.0369222874249677</v>
      </c>
    </row>
    <row r="97" spans="1:12" ht="21" customHeight="1" thickTop="1">
      <c r="A97" s="66"/>
      <c r="B97" s="224" t="s">
        <v>217</v>
      </c>
      <c r="C97" s="188">
        <v>187021769</v>
      </c>
      <c r="D97" s="82">
        <f t="shared" si="6"/>
        <v>1.4715145697015246</v>
      </c>
      <c r="E97" s="82">
        <f t="shared" si="7"/>
        <v>0.040549112079276695</v>
      </c>
      <c r="F97" s="96">
        <v>0.1659779509411014</v>
      </c>
      <c r="G97" s="188">
        <v>1459118</v>
      </c>
      <c r="H97" s="82">
        <f t="shared" si="8"/>
        <v>0.011480553346245748</v>
      </c>
      <c r="I97" s="96">
        <f t="shared" si="9"/>
        <v>-0.2649801701743101</v>
      </c>
      <c r="J97" s="188">
        <v>188480887</v>
      </c>
      <c r="K97" s="82">
        <v>1.4829951230477705</v>
      </c>
      <c r="L97" s="152">
        <v>0.037211436058535385</v>
      </c>
    </row>
    <row r="98" spans="1:12" ht="21" customHeight="1">
      <c r="A98" s="66"/>
      <c r="B98" s="222" t="s">
        <v>218</v>
      </c>
      <c r="C98" s="179">
        <v>189279436</v>
      </c>
      <c r="D98" s="76">
        <f t="shared" si="6"/>
        <v>1.4892782231082804</v>
      </c>
      <c r="E98" s="76">
        <f t="shared" si="7"/>
        <v>0.0454142954181036</v>
      </c>
      <c r="F98" s="78">
        <v>0.155025900436432</v>
      </c>
      <c r="G98" s="179">
        <v>1231826</v>
      </c>
      <c r="H98" s="76">
        <f t="shared" si="8"/>
        <v>0.0096921867225903</v>
      </c>
      <c r="I98" s="78">
        <f t="shared" si="9"/>
        <v>-0.3537958577289746</v>
      </c>
      <c r="J98" s="179">
        <v>190511262</v>
      </c>
      <c r="K98" s="77">
        <v>1.4989704098308707</v>
      </c>
      <c r="L98" s="147">
        <v>0.041255020171688805</v>
      </c>
    </row>
    <row r="99" spans="1:12" ht="21" customHeight="1" thickBot="1">
      <c r="A99" s="66"/>
      <c r="B99" s="221" t="s">
        <v>219</v>
      </c>
      <c r="C99" s="190">
        <v>191196995</v>
      </c>
      <c r="D99" s="118">
        <f t="shared" si="6"/>
        <v>1.5043658571406708</v>
      </c>
      <c r="E99" s="118">
        <f t="shared" si="7"/>
        <v>0.04538535866461424</v>
      </c>
      <c r="F99" s="119">
        <v>0.1455117273155888</v>
      </c>
      <c r="G99" s="190">
        <v>1087313</v>
      </c>
      <c r="H99" s="118">
        <f t="shared" si="8"/>
        <v>0.008555137350486049</v>
      </c>
      <c r="I99" s="119">
        <f t="shared" si="9"/>
        <v>-0.3796987698523401</v>
      </c>
      <c r="J99" s="179">
        <v>192284308</v>
      </c>
      <c r="K99" s="118">
        <v>1.512920994491157</v>
      </c>
      <c r="L99" s="154">
        <v>0.041350022541408515</v>
      </c>
    </row>
    <row r="100" spans="1:12" ht="21" customHeight="1" thickBot="1" thickTop="1">
      <c r="A100" s="66"/>
      <c r="B100" s="209" t="s">
        <v>220</v>
      </c>
      <c r="C100" s="177">
        <v>194395156</v>
      </c>
      <c r="D100" s="72">
        <f t="shared" si="6"/>
        <v>1.5295294545813047</v>
      </c>
      <c r="E100" s="72">
        <f t="shared" si="7"/>
        <v>0.05136503735819131</v>
      </c>
      <c r="F100" s="93">
        <v>0.1329414504546605</v>
      </c>
      <c r="G100" s="177">
        <v>659737</v>
      </c>
      <c r="H100" s="72">
        <f t="shared" si="8"/>
        <v>0.005190906988325914</v>
      </c>
      <c r="I100" s="93">
        <f t="shared" si="9"/>
        <v>-0.5918072760278648</v>
      </c>
      <c r="J100" s="177">
        <v>195054893</v>
      </c>
      <c r="K100" s="72">
        <v>1.5347203615696305</v>
      </c>
      <c r="L100" s="145">
        <v>0.0457916242679528</v>
      </c>
    </row>
    <row r="101" spans="1:12" ht="21" customHeight="1" thickTop="1">
      <c r="A101" s="66"/>
      <c r="B101" s="224" t="s">
        <v>221</v>
      </c>
      <c r="C101" s="178">
        <v>196181459</v>
      </c>
      <c r="D101" s="120">
        <f t="shared" si="6"/>
        <v>1.543584347252123</v>
      </c>
      <c r="E101" s="120">
        <f t="shared" si="7"/>
        <v>0.048976598013036554</v>
      </c>
      <c r="F101" s="121">
        <v>0.123</v>
      </c>
      <c r="G101" s="178">
        <v>578003</v>
      </c>
      <c r="H101" s="120">
        <f t="shared" si="8"/>
        <v>0.004547811949266668</v>
      </c>
      <c r="I101" s="121">
        <f t="shared" si="9"/>
        <v>-0.6038682272441297</v>
      </c>
      <c r="J101" s="178">
        <v>196759462</v>
      </c>
      <c r="K101" s="120">
        <v>1.5481321592013895</v>
      </c>
      <c r="L101" s="146">
        <v>0.04392262330556629</v>
      </c>
    </row>
    <row r="102" spans="1:12" ht="21" customHeight="1">
      <c r="A102" s="66"/>
      <c r="B102" s="222" t="s">
        <v>222</v>
      </c>
      <c r="C102" s="179">
        <v>197923937</v>
      </c>
      <c r="D102" s="77">
        <f t="shared" si="6"/>
        <v>1.5572944184277642</v>
      </c>
      <c r="E102" s="77">
        <f t="shared" si="7"/>
        <v>0.04567057670226782</v>
      </c>
      <c r="F102" s="115">
        <v>0.113</v>
      </c>
      <c r="G102" s="179">
        <v>494436</v>
      </c>
      <c r="H102" s="77">
        <f t="shared" si="8"/>
        <v>0.003890294598726328</v>
      </c>
      <c r="I102" s="115">
        <f t="shared" si="9"/>
        <v>-0.5986153888617386</v>
      </c>
      <c r="J102" s="179">
        <v>198418373</v>
      </c>
      <c r="K102" s="77">
        <v>1.5611847130264906</v>
      </c>
      <c r="L102" s="147">
        <v>0.041504690678076495</v>
      </c>
    </row>
    <row r="103" spans="1:12" ht="21" customHeight="1" thickBot="1">
      <c r="A103" s="66"/>
      <c r="B103" s="221" t="s">
        <v>223</v>
      </c>
      <c r="C103" s="180">
        <v>200059229</v>
      </c>
      <c r="D103" s="124">
        <f aca="true" t="shared" si="10" ref="D103:D109">C103/126146099</f>
        <v>1.5859327445393296</v>
      </c>
      <c r="E103" s="85">
        <f t="shared" si="7"/>
        <v>0.0463513247161651</v>
      </c>
      <c r="F103" s="92">
        <v>0.104</v>
      </c>
      <c r="G103" s="180">
        <v>419579</v>
      </c>
      <c r="H103" s="124">
        <f aca="true" t="shared" si="11" ref="H103:H109">G103/126146099</f>
        <v>0.0033261353567501126</v>
      </c>
      <c r="I103" s="92">
        <f t="shared" si="9"/>
        <v>-0.6141138752134849</v>
      </c>
      <c r="J103" s="180">
        <v>200478808</v>
      </c>
      <c r="K103" s="124">
        <v>1.5892588798960798</v>
      </c>
      <c r="L103" s="148">
        <v>0.042616582108197854</v>
      </c>
    </row>
    <row r="104" spans="1:12" ht="21" customHeight="1" thickBot="1" thickTop="1">
      <c r="A104" s="66"/>
      <c r="B104" s="223" t="s">
        <v>224</v>
      </c>
      <c r="C104" s="191">
        <v>202997616</v>
      </c>
      <c r="D104" s="125">
        <f t="shared" si="10"/>
        <v>1.6092262670762414</v>
      </c>
      <c r="E104" s="122">
        <f aca="true" t="shared" si="12" ref="E104:E109">C104/C100-1</f>
        <v>0.04425244011738649</v>
      </c>
      <c r="F104" s="123">
        <v>0.093</v>
      </c>
      <c r="G104" s="191">
        <v>337346</v>
      </c>
      <c r="H104" s="125">
        <f t="shared" si="11"/>
        <v>0.0026742483729124277</v>
      </c>
      <c r="I104" s="123">
        <f aca="true" t="shared" si="13" ref="I104:I109">G104/G100-1</f>
        <v>-0.488665938093513</v>
      </c>
      <c r="J104" s="191">
        <v>203334962</v>
      </c>
      <c r="K104" s="125">
        <v>1.611900515449154</v>
      </c>
      <c r="L104" s="155">
        <v>0.0424499425400213</v>
      </c>
    </row>
    <row r="105" spans="1:12" ht="21" customHeight="1" thickTop="1">
      <c r="A105" s="66"/>
      <c r="B105" s="224" t="s">
        <v>225</v>
      </c>
      <c r="C105" s="188">
        <v>203393302</v>
      </c>
      <c r="D105" s="127">
        <f t="shared" si="10"/>
        <v>1.6123629950697087</v>
      </c>
      <c r="E105" s="82">
        <f t="shared" si="12"/>
        <v>0.03676108352318863</v>
      </c>
      <c r="F105" s="96">
        <v>0.083</v>
      </c>
      <c r="G105" s="188">
        <v>266452</v>
      </c>
      <c r="H105" s="127">
        <f t="shared" si="11"/>
        <v>0.0021122492261928766</v>
      </c>
      <c r="I105" s="96">
        <f t="shared" si="13"/>
        <v>-0.539012773290104</v>
      </c>
      <c r="J105" s="188">
        <v>203659754</v>
      </c>
      <c r="K105" s="127">
        <v>1.6144752442959016</v>
      </c>
      <c r="L105" s="152">
        <v>0.03506968320537496</v>
      </c>
    </row>
    <row r="106" spans="1:12" ht="21" customHeight="1">
      <c r="A106" s="66"/>
      <c r="B106" s="222" t="s">
        <v>227</v>
      </c>
      <c r="C106" s="179">
        <v>205206723</v>
      </c>
      <c r="D106" s="77">
        <f t="shared" si="10"/>
        <v>1.6267385565367345</v>
      </c>
      <c r="E106" s="77">
        <f t="shared" si="12"/>
        <v>0.03679588285473523</v>
      </c>
      <c r="F106" s="115">
        <v>0.074</v>
      </c>
      <c r="G106" s="179">
        <v>183006</v>
      </c>
      <c r="H106" s="77">
        <f t="shared" si="11"/>
        <v>0.0014507464079408432</v>
      </c>
      <c r="I106" s="115">
        <f t="shared" si="13"/>
        <v>-0.6298691842826978</v>
      </c>
      <c r="J106" s="179">
        <v>205389729</v>
      </c>
      <c r="K106" s="77">
        <v>1.6281893029446752</v>
      </c>
      <c r="L106" s="147">
        <v>0.03513462939241019</v>
      </c>
    </row>
    <row r="107" spans="1:12" ht="21" customHeight="1" thickBot="1">
      <c r="A107" s="66"/>
      <c r="B107" s="225" t="s">
        <v>228</v>
      </c>
      <c r="C107" s="190">
        <v>207528201</v>
      </c>
      <c r="D107" s="118">
        <f t="shared" si="10"/>
        <v>1.6451416464333153</v>
      </c>
      <c r="E107" s="118">
        <f t="shared" si="12"/>
        <v>0.03733380378067941</v>
      </c>
      <c r="F107" s="119">
        <v>0.069</v>
      </c>
      <c r="G107" s="190">
        <v>119587</v>
      </c>
      <c r="H107" s="118">
        <f t="shared" si="11"/>
        <v>0.0009480039489766544</v>
      </c>
      <c r="I107" s="119">
        <f t="shared" si="13"/>
        <v>-0.7149833523603422</v>
      </c>
      <c r="J107" s="190">
        <v>207647788</v>
      </c>
      <c r="K107" s="118">
        <v>1.646089650382292</v>
      </c>
      <c r="L107" s="154">
        <v>0.0357592908273876</v>
      </c>
    </row>
    <row r="108" spans="1:12" ht="21" customHeight="1" thickBot="1" thickTop="1">
      <c r="A108" s="66"/>
      <c r="B108" s="209" t="s">
        <v>229</v>
      </c>
      <c r="C108" s="177">
        <v>210685713</v>
      </c>
      <c r="D108" s="194">
        <f t="shared" si="10"/>
        <v>1.6701722421079386</v>
      </c>
      <c r="E108" s="72">
        <f t="shared" si="12"/>
        <v>0.037872843787485566</v>
      </c>
      <c r="F108" s="93">
        <v>0.0642</v>
      </c>
      <c r="G108" s="177">
        <v>63883</v>
      </c>
      <c r="H108" s="194">
        <f t="shared" si="11"/>
        <v>0.0005064207336288695</v>
      </c>
      <c r="I108" s="93">
        <f t="shared" si="13"/>
        <v>-0.810630628494187</v>
      </c>
      <c r="J108" s="177">
        <v>210749596</v>
      </c>
      <c r="K108" s="194">
        <v>1.6706786628415675</v>
      </c>
      <c r="L108" s="145">
        <v>0.0364651210351126</v>
      </c>
    </row>
    <row r="109" spans="1:12" ht="21" customHeight="1" thickTop="1">
      <c r="A109" s="66"/>
      <c r="B109" s="226" t="s">
        <v>230</v>
      </c>
      <c r="C109" s="178">
        <v>212733879</v>
      </c>
      <c r="D109" s="193">
        <f t="shared" si="10"/>
        <v>1.6864087013899653</v>
      </c>
      <c r="E109" s="120">
        <f t="shared" si="12"/>
        <v>0.04592371974963072</v>
      </c>
      <c r="F109" s="121">
        <v>0.06</v>
      </c>
      <c r="G109" s="178">
        <v>0</v>
      </c>
      <c r="H109" s="193">
        <f t="shared" si="11"/>
        <v>0</v>
      </c>
      <c r="I109" s="121">
        <f t="shared" si="13"/>
        <v>-1</v>
      </c>
      <c r="J109" s="178">
        <v>212733879</v>
      </c>
      <c r="K109" s="193">
        <v>1.6864087013899653</v>
      </c>
      <c r="L109" s="146">
        <v>0.04455531749292008</v>
      </c>
    </row>
    <row r="110" spans="1:12" ht="21" customHeight="1" thickBot="1">
      <c r="A110" s="66"/>
      <c r="B110" s="227" t="s">
        <v>245</v>
      </c>
      <c r="C110" s="228">
        <v>215579732</v>
      </c>
      <c r="D110" s="229">
        <v>1.7089686776600201</v>
      </c>
      <c r="E110" s="230">
        <f>C110/C106-1</f>
        <v>0.05054906997369679</v>
      </c>
      <c r="F110" s="231">
        <v>0.05620683766319925</v>
      </c>
      <c r="G110" s="228"/>
      <c r="H110" s="229"/>
      <c r="I110" s="231"/>
      <c r="J110" s="228">
        <v>215579732</v>
      </c>
      <c r="K110" s="229">
        <v>1.7089686776600201</v>
      </c>
      <c r="L110" s="241">
        <v>0.05054906997369679</v>
      </c>
    </row>
    <row r="112" spans="2:13" ht="12.75">
      <c r="B112" s="242" t="s">
        <v>201</v>
      </c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</row>
    <row r="113" spans="2:12" ht="12.75">
      <c r="B113" s="126" t="s">
        <v>226</v>
      </c>
      <c r="C113" s="126"/>
      <c r="D113" s="126"/>
      <c r="E113" s="126"/>
      <c r="F113" s="126"/>
      <c r="G113" s="126"/>
      <c r="H113" s="126"/>
      <c r="I113" s="126"/>
      <c r="J113" s="126"/>
      <c r="K113" s="126"/>
      <c r="L113" s="65"/>
    </row>
    <row r="114" spans="2:10" ht="12.75">
      <c r="B114" s="47" t="s">
        <v>183</v>
      </c>
      <c r="C114" s="47"/>
      <c r="D114" s="47"/>
      <c r="E114" s="47"/>
      <c r="F114" s="47"/>
      <c r="G114" s="47"/>
      <c r="H114" s="47"/>
      <c r="I114" s="47"/>
      <c r="J114" s="47"/>
    </row>
    <row r="115" ht="12.75">
      <c r="B115" t="s">
        <v>231</v>
      </c>
    </row>
  </sheetData>
  <sheetProtection/>
  <mergeCells count="15">
    <mergeCell ref="A2:K2"/>
    <mergeCell ref="B5:B7"/>
    <mergeCell ref="C5:F5"/>
    <mergeCell ref="C6:C7"/>
    <mergeCell ref="D6:D7"/>
    <mergeCell ref="E6:E7"/>
    <mergeCell ref="B112:M112"/>
    <mergeCell ref="G5:I5"/>
    <mergeCell ref="G6:G7"/>
    <mergeCell ref="H6:H7"/>
    <mergeCell ref="I6:I7"/>
    <mergeCell ref="J5:L5"/>
    <mergeCell ref="J6:J7"/>
    <mergeCell ref="K6:K7"/>
    <mergeCell ref="L6:L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2017-01-04T12:28:43Z</dcterms:created>
  <dcterms:modified xsi:type="dcterms:W3CDTF">2023-12-26T06:46:36Z</dcterms:modified>
  <cp:category/>
  <cp:version/>
  <cp:contentType/>
  <cp:contentStatus/>
</cp:coreProperties>
</file>