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79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<sst xmlns="http://schemas.openxmlformats.org/spreadsheetml/2006/main" count="15" uniqueCount="15">
  <si>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JPIX</t>
  </si>
  <si>
    <t>PSI-net</t>
  </si>
  <si>
    <t>IIJ</t>
  </si>
  <si>
    <t>図表③　インターネット接続サービス提供者による回線増強</t>
  </si>
  <si>
    <t>（単位：Gbps）</t>
  </si>
  <si>
    <t>主なIXへの回線接続容量</t>
  </si>
  <si>
    <t>主な海外回線所有事業者の回線増強状況</t>
  </si>
  <si>
    <t>NTTコミュニケーションズ（Arcstar）</t>
  </si>
  <si>
    <t>KDDI（旧NEWEB）</t>
  </si>
  <si>
    <t>11年2月</t>
  </si>
  <si>
    <t>12年2月</t>
  </si>
  <si>
    <t>13年2月</t>
  </si>
  <si>
    <t>NSPIXP3</t>
  </si>
  <si>
    <t>NSPIXP2</t>
  </si>
  <si>
    <t>「商品ネットワークサービスプロバイダ接続マップ」(インプレス『インターネットマガジン』1999年４月号、同2000年４月号、同2001年４月号）より作成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</si>
</sst>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375" style="2" customWidth="1"/>
    <col min="2" max="6" width="10.25390625" style="2" customWidth="1"/>
    <col min="7" max="7" width="12.00390625" style="2" customWidth="1"/>
    <col min="8" max="8" width="10.25390625" style="2" customWidth="1"/>
    <col min="9" max="16384" width="9.00390625" style="2" customWidth="1"/>
  </cols>
  <sheetData>
    <row r="1" ht="13.5">
      <c r="A1" s="2" t="s">
        <v>3</v>
      </c>
    </row>
    <row r="2" ht="13.5">
      <c r="H2" s="5" t="s">
        <v>4</v>
      </c>
    </row>
    <row r="3" spans="1:8" ht="13.5">
      <c r="A3" s="12"/>
      <c r="B3" s="9" t="s">
        <v>5</v>
      </c>
      <c r="C3" s="10"/>
      <c r="D3" s="11"/>
      <c r="E3" s="9" t="s">
        <v>6</v>
      </c>
      <c r="F3" s="10"/>
      <c r="G3" s="10"/>
      <c r="H3" s="11"/>
    </row>
    <row r="4" spans="1:8" ht="40.5">
      <c r="A4" s="13"/>
      <c r="B4" s="4" t="s">
        <v>13</v>
      </c>
      <c r="C4" s="4" t="s">
        <v>12</v>
      </c>
      <c r="D4" s="4" t="s">
        <v>0</v>
      </c>
      <c r="E4" s="4" t="s">
        <v>2</v>
      </c>
      <c r="F4" s="4" t="s">
        <v>1</v>
      </c>
      <c r="G4" s="7" t="s">
        <v>7</v>
      </c>
      <c r="H4" s="7" t="s">
        <v>8</v>
      </c>
    </row>
    <row r="5" spans="1:8" ht="13.5">
      <c r="A5" s="8" t="s">
        <v>9</v>
      </c>
      <c r="B5" s="6">
        <f>((100*26)+155+100+30+100+100+1.5+45+100+100+100+100)/1000</f>
        <v>3.5315</v>
      </c>
      <c r="C5" s="6">
        <f>(900+100+100+45)/1000</f>
        <v>1.145</v>
      </c>
      <c r="D5" s="6">
        <f>(1200+500)/1000</f>
        <v>1.7</v>
      </c>
      <c r="E5" s="6">
        <f>200/1000</f>
        <v>0.2</v>
      </c>
      <c r="F5" s="6">
        <f>91.5/1000</f>
        <v>0.0915</v>
      </c>
      <c r="G5" s="6">
        <f>90/1000</f>
        <v>0.09</v>
      </c>
      <c r="H5" s="6">
        <f>5/1000</f>
        <v>0.005</v>
      </c>
    </row>
    <row r="6" spans="1:8" ht="13.5">
      <c r="A6" s="8" t="s">
        <v>10</v>
      </c>
      <c r="B6" s="6">
        <f>(2500+1775)/1000</f>
        <v>4.275</v>
      </c>
      <c r="C6" s="6">
        <f>1390/1000</f>
        <v>1.39</v>
      </c>
      <c r="D6" s="6">
        <f>2560/1000</f>
        <v>2.56</v>
      </c>
      <c r="E6" s="6">
        <f>775/1000</f>
        <v>0.775</v>
      </c>
      <c r="F6" s="6">
        <f>(90+145)/1000</f>
        <v>0.235</v>
      </c>
      <c r="G6" s="6">
        <f>(1.5+2+355+0.768+2+10+150+4+2+1+2+2+1+150+45+4)/1000</f>
        <v>0.732268</v>
      </c>
      <c r="H6" s="6">
        <f>(624+7+12.5+365+120+48.6)/1000</f>
        <v>1.1770999999999998</v>
      </c>
    </row>
    <row r="7" spans="1:8" ht="13.5">
      <c r="A7" s="8" t="s">
        <v>11</v>
      </c>
      <c r="B7" s="6">
        <f>(100*142.7)/1000</f>
        <v>14.269999999999998</v>
      </c>
      <c r="C7" s="6">
        <f>1690/1000</f>
        <v>1.69</v>
      </c>
      <c r="D7" s="6">
        <f>(100*144.74)/1000</f>
        <v>14.474</v>
      </c>
      <c r="E7" s="6">
        <f>1310/1000</f>
        <v>1.31</v>
      </c>
      <c r="F7" s="6">
        <f>(270+20)/1000</f>
        <v>0.29</v>
      </c>
      <c r="G7" s="6">
        <f>(50+1700+240+145+204)/1000</f>
        <v>2.339</v>
      </c>
      <c r="H7" s="6">
        <f>(975+155+58.5+312+725+10.5+183.5+51.6)/1000</f>
        <v>2.4711</v>
      </c>
    </row>
    <row r="9" spans="1:7" ht="27" customHeight="1">
      <c r="A9" s="14" t="s">
        <v>14</v>
      </c>
      <c r="B9" s="14"/>
      <c r="C9" s="14"/>
      <c r="D9" s="14"/>
      <c r="E9" s="14"/>
      <c r="F9" s="14"/>
      <c r="G9" s="14"/>
    </row>
    <row r="11" spans="1:2" ht="13.5">
      <c r="A11" s="3"/>
      <c r="B11" s="1"/>
    </row>
  </sheetData>
  <mergeCells count="4">
    <mergeCell ref="B3:D3"/>
    <mergeCell ref="E3:H3"/>
    <mergeCell ref="A3:A4"/>
    <mergeCell ref="A9:G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2001-05-24T06:31:11Z</cp:lastPrinted>
  <dcterms:created xsi:type="dcterms:W3CDTF">2001-05-02T04:11:29Z</dcterms:created>
  <dcterms:modified xsi:type="dcterms:W3CDTF">2001-06-20T00:23:46Z</dcterms:modified>
  <cp:category/>
  <cp:version/>
  <cp:contentType/>
  <cp:contentStatus/>
</cp:coreProperties>
</file>