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1" activeTab="0"/>
  </bookViews>
  <sheets>
    <sheet name="Sheet1" sheetId="1" r:id="rId1"/>
    <sheet name="白書データ1" sheetId="2" state="hidden" r:id="rId2"/>
    <sheet name="白書データ2" sheetId="3" state="hidden" r:id="rId3"/>
    <sheet name="白書データ3" sheetId="4" state="hidden" r:id="rId4"/>
    <sheet name="白書データ4" sheetId="5" state="hidden" r:id="rId5"/>
    <sheet name="白書データ5" sheetId="6" state="hidden" r:id="rId6"/>
    <sheet name="白書データ6" sheetId="7" state="hidden" r:id="rId7"/>
    <sheet name="白書データ7" sheetId="8" state="hidden" r:id="rId8"/>
    <sheet name="白書データ８" sheetId="9" state="hidden" r:id="rId9"/>
    <sheet name="白書データ９" sheetId="10" state="hidden" r:id="rId10"/>
    <sheet name="白書データ10" sheetId="11" state="hidden" r:id="rId11"/>
  </sheets>
  <externalReferences>
    <externalReference r:id="rId14"/>
    <externalReference r:id="rId15"/>
    <externalReference r:id="rId16"/>
  </externalReferences>
  <definedNames>
    <definedName name="a_12">#REF!</definedName>
    <definedName name="a_14">#REF!</definedName>
    <definedName name="a_15">#REF!</definedName>
    <definedName name="a_20">#REF!</definedName>
    <definedName name="dadada">'[2]29c'!#REF!</definedName>
    <definedName name="dadada_15">'[2]29c'!#REF!</definedName>
    <definedName name="dadada_20">'[2]29c'!#REF!</definedName>
    <definedName name="dadadadadaa">'[2]29c'!#REF!</definedName>
    <definedName name="dadadadadaa_15">'[2]29c'!#REF!</definedName>
    <definedName name="dadadadadaa_20">'[2]29c'!#REF!</definedName>
    <definedName name="dadadadadada">'[2]29c'!#REF!</definedName>
    <definedName name="dadadadadada_15">'[2]29c'!#REF!</definedName>
    <definedName name="dadadadadada_20">'[2]29c'!#REF!</definedName>
    <definedName name="data">'[2]29c'!#REF!</definedName>
    <definedName name="data_11">'[2]29c'!#REF!</definedName>
    <definedName name="data_12">'[2]29c'!#REF!</definedName>
    <definedName name="data_13">'[2]29c'!#REF!</definedName>
    <definedName name="data_14">'[2]29c'!#REF!</definedName>
    <definedName name="data_15">'[2]29c'!#REF!</definedName>
    <definedName name="data_17">'[2]29c'!#REF!</definedName>
    <definedName name="data_18">'[2]29c'!#REF!</definedName>
    <definedName name="data_19">'[2]29c'!#REF!</definedName>
    <definedName name="data_20">'[2]29c'!#REF!</definedName>
    <definedName name="Data2">'[3]29c'!#REF!</definedName>
    <definedName name="Data2_12">'[3]29c'!#REF!</definedName>
    <definedName name="Data2_14">'[3]29c'!#REF!</definedName>
    <definedName name="Data2_15">'[3]29c'!#REF!</definedName>
    <definedName name="Data2_20">'[3]29c'!#REF!</definedName>
    <definedName name="datetete">'[2]29c'!#REF!</definedName>
    <definedName name="datetete_15">'[2]29c'!#REF!</definedName>
    <definedName name="datetete_20">'[2]29c'!#REF!</definedName>
    <definedName name="ddd">'[2]29c'!#REF!</definedName>
    <definedName name="ddd_15">'[2]29c'!#REF!</definedName>
    <definedName name="ddd_20">'[2]29c'!#REF!</definedName>
    <definedName name="department">'[2]29c'!#REF!</definedName>
    <definedName name="department_11">'[2]29c'!#REF!</definedName>
    <definedName name="department_12">'[2]29c'!#REF!</definedName>
    <definedName name="department_13">'[2]29c'!#REF!</definedName>
    <definedName name="department_14">'[2]29c'!#REF!</definedName>
    <definedName name="department_15">'[2]29c'!#REF!</definedName>
    <definedName name="department_17">'[2]29c'!#REF!</definedName>
    <definedName name="department_18">'[2]29c'!#REF!</definedName>
    <definedName name="department_19">'[2]29c'!#REF!</definedName>
    <definedName name="department_20">'[2]29c'!#REF!</definedName>
    <definedName name="_xlnm.Print_Area" localSheetId="1">'白書データ1'!$D$1:$V$14</definedName>
    <definedName name="_xlnm.Print_Area" localSheetId="10">'白書データ10'!$D$1:$V$44</definedName>
    <definedName name="_xlnm.Print_Area" localSheetId="2">'白書データ2'!$D$1:$V$14</definedName>
    <definedName name="_xlnm.Print_Area" localSheetId="3">'白書データ3'!$D$1:$V$14</definedName>
    <definedName name="_xlnm.Print_Area" localSheetId="4">'白書データ4'!$D$1:$V$14</definedName>
    <definedName name="_xlnm.Print_Area" localSheetId="5">'白書データ5'!$D$1:$V$14</definedName>
    <definedName name="_xlnm.Print_Area" localSheetId="6">'白書データ6'!$D$1:$W$44</definedName>
    <definedName name="_xlnm.Print_Area" localSheetId="7">'白書データ7'!$D$1:$W$44</definedName>
    <definedName name="_xlnm.Print_Area" localSheetId="8">'白書データ８'!$D$1:$V$44</definedName>
    <definedName name="_xlnm.Print_Area" localSheetId="9">'白書データ９'!$D$1:$V$44</definedName>
    <definedName name="rerwrwr">'[2]29c'!#REF!</definedName>
    <definedName name="rerwrwr_15">'[2]29c'!#REF!</definedName>
    <definedName name="rerwrwr_20">'[2]29c'!#REF!</definedName>
    <definedName name="rrr">'[2]29c'!#REF!</definedName>
    <definedName name="rrr_15">'[2]29c'!#REF!</definedName>
    <definedName name="rrr_20">'[2]29c'!#REF!</definedName>
    <definedName name="rrrr">'[2]29c'!#REF!</definedName>
    <definedName name="rrrr_15">'[2]29c'!#REF!</definedName>
    <definedName name="rrrr_20">'[2]29c'!#REF!</definedName>
    <definedName name="wwww">'[2]29c'!#REF!</definedName>
    <definedName name="wwww_15">'[2]29c'!#REF!</definedName>
    <definedName name="wwww_20">'[2]29c'!#REF!</definedName>
    <definedName name="year">'[2]29c'!#REF!</definedName>
    <definedName name="year_11">'[2]29c'!#REF!</definedName>
    <definedName name="year_12">'[2]29c'!#REF!</definedName>
    <definedName name="year_13">'[2]29c'!#REF!</definedName>
    <definedName name="year_14">'[2]29c'!#REF!</definedName>
    <definedName name="year_15">'[2]29c'!#REF!</definedName>
    <definedName name="year_17">'[2]29c'!#REF!</definedName>
    <definedName name="year_18">'[2]29c'!#REF!</definedName>
    <definedName name="year_19">'[2]29c'!#REF!</definedName>
    <definedName name="year_20">'[2]29c'!#REF!</definedName>
    <definedName name="っっっっｒ">'[2]29c'!#REF!</definedName>
    <definedName name="っっっっｒ_15">'[2]29c'!#REF!</definedName>
    <definedName name="っっっっｒ_20">'[2]29c'!#REF!</definedName>
    <definedName name="那覇">#REF!</definedName>
    <definedName name="那覇_11">#REF!</definedName>
    <definedName name="那覇_12">#REF!</definedName>
    <definedName name="那覇_13">#REF!</definedName>
    <definedName name="那覇_14">#REF!</definedName>
    <definedName name="那覇_15">#REF!</definedName>
    <definedName name="那覇_17">#REF!</definedName>
    <definedName name="那覇_18">#REF!</definedName>
    <definedName name="那覇_19">#REF!</definedName>
    <definedName name="那覇_20">#REF!</definedName>
    <definedName name="分割">#REF!</definedName>
    <definedName name="分割_12">#REF!</definedName>
    <definedName name="分割_14">#REF!</definedName>
    <definedName name="分割_15">#REF!</definedName>
    <definedName name="分割_20">#REF!</definedName>
  </definedNames>
  <calcPr fullCalcOnLoad="1"/>
</workbook>
</file>

<file path=xl/sharedStrings.xml><?xml version="1.0" encoding="utf-8"?>
<sst xmlns="http://schemas.openxmlformats.org/spreadsheetml/2006/main" count="1204" uniqueCount="140">
  <si>
    <t>データ９　日本の情報通信産業の部門別実質GDPの推移</t>
  </si>
  <si>
    <t>（単位： 十億円、平成１７年価格）</t>
  </si>
  <si>
    <t>平成7</t>
  </si>
  <si>
    <t>23（年）</t>
  </si>
  <si>
    <t>１．通信業</t>
  </si>
  <si>
    <t>郵便</t>
  </si>
  <si>
    <t>固定電気通信</t>
  </si>
  <si>
    <t>移動電気通信</t>
  </si>
  <si>
    <t>電気通信に付帯するサービス</t>
  </si>
  <si>
    <t>２．放送業</t>
  </si>
  <si>
    <t>公共放送</t>
  </si>
  <si>
    <t>民間放送</t>
  </si>
  <si>
    <t>有線放送</t>
  </si>
  <si>
    <t>３．情報サービス業</t>
  </si>
  <si>
    <t>ソフトウェア</t>
  </si>
  <si>
    <t>情報処理・提供サービス</t>
  </si>
  <si>
    <t>４．インターネット附随サービス</t>
  </si>
  <si>
    <t>-</t>
  </si>
  <si>
    <t>インターネット付随サービス</t>
  </si>
  <si>
    <t>５．映像・音声・文字情報制作業</t>
  </si>
  <si>
    <t>映像情報制作・配給</t>
  </si>
  <si>
    <t>新聞</t>
  </si>
  <si>
    <t>出版</t>
  </si>
  <si>
    <t>ニュース供給</t>
  </si>
  <si>
    <t>６．情報通信関連製造業</t>
  </si>
  <si>
    <t>通信ケーブル製造</t>
  </si>
  <si>
    <t>有線通信機械器具製造</t>
  </si>
  <si>
    <t>無線通信機械器具製造</t>
  </si>
  <si>
    <t>ラジオ・テレビ受信機・ビデオ機器</t>
  </si>
  <si>
    <t>電気音響機械器具製造</t>
  </si>
  <si>
    <t>電子計算機・同付属装置製造</t>
  </si>
  <si>
    <t>磁気テープ・磁気ディスク製造</t>
  </si>
  <si>
    <t>事務用機械器具製造</t>
  </si>
  <si>
    <t>情報記録物製造</t>
  </si>
  <si>
    <t>７．情報通信関連サービス業</t>
  </si>
  <si>
    <t>情報通信機器賃貸業</t>
  </si>
  <si>
    <t>広告業</t>
  </si>
  <si>
    <t>印刷・製版・製本業</t>
  </si>
  <si>
    <t>映画・劇場等</t>
  </si>
  <si>
    <t>８．情報通信関連建設業</t>
  </si>
  <si>
    <t>電気通信施設建設業</t>
  </si>
  <si>
    <t>９．研究</t>
  </si>
  <si>
    <t>研究</t>
  </si>
  <si>
    <t>情報通信産業合計</t>
  </si>
  <si>
    <t>白書データ１　日本の産業別名目市場規模（国内生産額）の推移</t>
  </si>
  <si>
    <t>14.名目国内生産額の他産業との比較</t>
  </si>
  <si>
    <t>（単位：10億円）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</si>
  <si>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</si>
  <si>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</si>
  <si>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</si>
  <si>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</si>
  <si>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</si>
  <si>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</si>
  <si>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</si>
  <si>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</si>
  <si>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</si>
  <si>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</si>
  <si>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</si>
  <si>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</si>
  <si>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</si>
  <si>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</si>
  <si>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</si>
  <si>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</si>
  <si>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</si>
  <si>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鉄鋼</t>
  </si>
  <si>
    <t>電気機械(除情報通信機器)</t>
  </si>
  <si>
    <t>輸送機械</t>
  </si>
  <si>
    <t>建設(電気通信施設建設)</t>
  </si>
  <si>
    <t>卸売</t>
  </si>
  <si>
    <t>小売</t>
  </si>
  <si>
    <t>運輸</t>
  </si>
  <si>
    <t>情報通信産業</t>
  </si>
  <si>
    <t>全産業</t>
  </si>
  <si>
    <t>名目国内生産額の比較（構成）</t>
  </si>
  <si>
    <t>（単位：％）</t>
  </si>
  <si>
    <t>名目国内生産額の比較（指数）</t>
  </si>
  <si>
    <t>（単位：2005年＝100）</t>
  </si>
  <si>
    <t>名目国内生産額成長率の比較</t>
  </si>
  <si>
    <t>95～96</t>
  </si>
  <si>
    <t>96～97</t>
  </si>
  <si>
    <t>97～98</t>
  </si>
  <si>
    <t>98～99</t>
  </si>
  <si>
    <t>99～00</t>
  </si>
  <si>
    <t>00～01</t>
  </si>
  <si>
    <t>01～02</t>
  </si>
  <si>
    <t>02～03</t>
  </si>
  <si>
    <t>03～04</t>
  </si>
  <si>
    <t>04～05</t>
  </si>
  <si>
    <t>05～06</t>
  </si>
  <si>
    <t>06～07</t>
  </si>
  <si>
    <t>07～08</t>
  </si>
  <si>
    <t>08～09</t>
  </si>
  <si>
    <t>09～10</t>
  </si>
  <si>
    <t>10～11</t>
  </si>
  <si>
    <t>95～10</t>
  </si>
  <si>
    <t>名目国内生産額寄与度の比較（全産業成長率への寄与度）</t>
  </si>
  <si>
    <t>95～11</t>
  </si>
  <si>
    <t>↑</t>
  </si>
  <si>
    <t>確認が必要</t>
  </si>
  <si>
    <t>白書データ２　日本の産業別名目GDPの推移</t>
  </si>
  <si>
    <t>16.名目GDPと他産業との比較</t>
  </si>
  <si>
    <t>白書データ３　日本の産業別実質市場規模（国内生産額）の推移</t>
  </si>
  <si>
    <t>15.実質国内生産額の他産業との比較</t>
  </si>
  <si>
    <t>（単位：2005年価格、10億円）</t>
  </si>
  <si>
    <t>実質国内生産額の比較（構成）</t>
  </si>
  <si>
    <t>実質国内生産額の比較（指数）</t>
  </si>
  <si>
    <t>実質国内生産額成長率の比較</t>
  </si>
  <si>
    <t>実質国内生産額寄与度の比較（全産業成長率への寄与度）</t>
  </si>
  <si>
    <t>白書データ４　日本の産業別実質GDPの推移</t>
  </si>
  <si>
    <t>17.実質GDPの他産業との比較</t>
  </si>
  <si>
    <t>実質GDPの比較（構成）</t>
  </si>
  <si>
    <t>実質GDPの比較（指数）</t>
  </si>
  <si>
    <t>実質GDP成長率の比較</t>
  </si>
  <si>
    <t>実質GDP寄与度の比較（全産業成長率への寄与度）</t>
  </si>
  <si>
    <t>白書データ５　日本の産業別雇用者数の推移</t>
  </si>
  <si>
    <t>18.雇用者数の他産業との比較</t>
  </si>
  <si>
    <t>（単位：万人）</t>
  </si>
  <si>
    <t>雇用者数の比較（構成）</t>
  </si>
  <si>
    <t>雇用者数の比較（指数）</t>
  </si>
  <si>
    <t>雇用者数の比較</t>
  </si>
  <si>
    <t>雇用者数の比較（全産業成長率への寄与度）</t>
  </si>
  <si>
    <t>データ６　日本の情報通信産業の部門別名目市場規模（国内生産額）の推移</t>
  </si>
  <si>
    <t>5.名目国内生産額（日本）</t>
  </si>
  <si>
    <t>2010年値の改定理由</t>
  </si>
  <si>
    <t>資料変更：第３次産業活動指数→情報通信業基本調査</t>
  </si>
  <si>
    <t>同上</t>
  </si>
  <si>
    <t>４．インターネット附随サービス業</t>
  </si>
  <si>
    <t>インターネット附随サービス</t>
  </si>
  <si>
    <t>資料変更：生産動態統計→工業統計</t>
  </si>
  <si>
    <t>ラジオ・テレビ受信機・ビデオ機器製造</t>
  </si>
  <si>
    <t>電気通信施設建設</t>
  </si>
  <si>
    <t>データ７　日本の情報通信産業の部門別実質市場規模（国内生産額）の推移</t>
  </si>
  <si>
    <t>6.実質国内生産額（日本）</t>
  </si>
  <si>
    <t>デフレータ（CSPI）の遡及改定</t>
  </si>
  <si>
    <t>データ８　日本の情報通信産業の部門別名目GDPの推移</t>
  </si>
  <si>
    <t>7.名目GDP（日本）</t>
  </si>
  <si>
    <t>8.実質GDP（日本）</t>
  </si>
  <si>
    <t>データ10　日本の情報通信産業の部門別雇用者数の推移</t>
  </si>
  <si>
    <t>９.雇用者数（日本）</t>
  </si>
  <si>
    <t>（単位：千人）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</si>
</sst>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\-??_);_(@_)"/>
    <numFmt numFmtId="177" formatCode="_(\$* #,##0.00_);_(\$* \(#,##0.00\);_(\$* \-??_);_(@_)"/>
    <numFmt numFmtId="178" formatCode="&quot;\&quot;#,##0;[Red]&quot;¥-&quot;#,##0"/>
    <numFmt numFmtId="179" formatCode="#,##0;#,##0"/>
    <numFmt numFmtId="180" formatCode="###0;###0"/>
    <numFmt numFmtId="181" formatCode="###0"/>
    <numFmt numFmtId="182" formatCode="#,##0.0;[Red]\-#,##0.0"/>
    <numFmt numFmtId="183" formatCode="0.0_ "/>
  </numFmts>
  <fonts count="80">
    <font>
      <sz val="10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8"/>
      <color indexed="9"/>
      <name val="Times New Roman"/>
      <family val="1"/>
    </font>
    <font>
      <sz val="11"/>
      <color indexed="9"/>
      <name val="ＭＳ Ｐゴシック"/>
      <family val="3"/>
    </font>
    <font>
      <sz val="12"/>
      <name val="Arial Narrow"/>
      <family val="2"/>
    </font>
    <font>
      <sz val="11"/>
      <color indexed="20"/>
      <name val="Calibri"/>
      <family val="2"/>
    </font>
    <font>
      <sz val="8"/>
      <color indexed="20"/>
      <name val="Times New Roman"/>
      <family val="1"/>
    </font>
    <font>
      <b/>
      <sz val="11"/>
      <color indexed="52"/>
      <name val="Calibri"/>
      <family val="2"/>
    </font>
    <font>
      <b/>
      <sz val="8"/>
      <color indexed="52"/>
      <name val="Times New Roman"/>
      <family val="1"/>
    </font>
    <font>
      <b/>
      <sz val="11"/>
      <color indexed="9"/>
      <name val="Calibri"/>
      <family val="2"/>
    </font>
    <font>
      <b/>
      <sz val="8"/>
      <color indexed="9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i/>
      <sz val="8"/>
      <color indexed="23"/>
      <name val="Times New Roman"/>
      <family val="1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1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62"/>
      <name val="Times New Roman"/>
      <family val="1"/>
    </font>
    <font>
      <sz val="11"/>
      <color indexed="52"/>
      <name val="Calibri"/>
      <family val="2"/>
    </font>
    <font>
      <sz val="8"/>
      <color indexed="52"/>
      <name val="Times New Roman"/>
      <family val="1"/>
    </font>
    <font>
      <sz val="11"/>
      <color indexed="60"/>
      <name val="Calibri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11"/>
      <name val="ＭＳ Ｐゴシック"/>
      <family val="3"/>
    </font>
    <font>
      <sz val="7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Times New Roman"/>
      <family val="1"/>
    </font>
    <font>
      <b/>
      <sz val="18"/>
      <color indexed="56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0"/>
      <color indexed="8"/>
      <name val="Times New Roman"/>
      <family val="1"/>
    </font>
    <font>
      <sz val="9"/>
      <color indexed="8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3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8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12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4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5" fillId="20" borderId="3">
      <alignment horizontal="left" vertical="top" indent="1"/>
      <protection/>
    </xf>
    <xf numFmtId="0" fontId="16" fillId="0" borderId="3">
      <alignment horizontal="left" vertical="top" indent="1"/>
      <protection/>
    </xf>
    <xf numFmtId="38" fontId="0" fillId="0" borderId="0" applyFill="0" applyBorder="0" applyAlignment="0" applyProtection="0"/>
    <xf numFmtId="40" fontId="0" fillId="0" borderId="0" applyFill="0" applyBorder="0" applyAlignment="0" applyProtection="0"/>
    <xf numFmtId="40" fontId="0" fillId="0" borderId="0" applyFill="0" applyBorder="0" applyAlignment="0" applyProtection="0"/>
    <xf numFmtId="40" fontId="0" fillId="0" borderId="0" applyFill="0" applyBorder="0" applyAlignment="0" applyProtection="0"/>
    <xf numFmtId="40" fontId="0" fillId="0" borderId="0" applyFill="0" applyBorder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4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NumberFormat="0" applyFill="0" applyAlignment="0" applyProtection="0"/>
    <xf numFmtId="0" fontId="22" fillId="0" borderId="4" applyNumberFormat="0" applyFill="0" applyAlignment="0" applyProtection="0"/>
    <xf numFmtId="0" fontId="23" fillId="0" borderId="4" applyNumberFormat="0" applyFill="0" applyAlignment="0" applyProtection="0"/>
    <xf numFmtId="0" fontId="0" fillId="0" borderId="0" applyNumberFormat="0" applyFill="0" applyAlignment="0" applyProtection="0"/>
    <xf numFmtId="0" fontId="23" fillId="0" borderId="4" applyNumberFormat="0" applyFill="0" applyAlignment="0" applyProtection="0"/>
    <xf numFmtId="0" fontId="0" fillId="0" borderId="0" applyNumberFormat="0" applyFill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0" fillId="0" borderId="0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38" fillId="20" borderId="9" applyNumberFormat="0" applyAlignment="0" applyProtection="0"/>
    <xf numFmtId="0" fontId="39" fillId="20" borderId="9" applyNumberFormat="0" applyAlignment="0" applyProtection="0"/>
    <xf numFmtId="0" fontId="38" fillId="20" borderId="9" applyNumberFormat="0" applyAlignment="0" applyProtection="0"/>
    <xf numFmtId="0" fontId="38" fillId="20" borderId="9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41" fillId="0" borderId="10" applyNumberFormat="0" applyFill="0" applyAlignment="0" applyProtection="0"/>
    <xf numFmtId="0" fontId="42" fillId="0" borderId="10" applyNumberFormat="0" applyFill="0" applyAlignment="0" applyProtection="0"/>
    <xf numFmtId="0" fontId="0" fillId="0" borderId="0" applyNumberFormat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" fillId="0" borderId="0">
      <alignment horizontal="left" wrapText="1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0" fillId="20" borderId="1" applyNumberFormat="0" applyAlignment="0" applyProtection="0"/>
    <xf numFmtId="0" fontId="70" fillId="20" borderId="1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53" fillId="20" borderId="9" applyNumberFormat="0" applyAlignment="0" applyProtection="0"/>
    <xf numFmtId="0" fontId="53" fillId="20" borderId="9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9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0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6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61" fillId="0" borderId="0">
      <alignment/>
      <protection/>
    </xf>
    <xf numFmtId="0" fontId="59" fillId="0" borderId="0">
      <alignment vertical="center"/>
      <protection/>
    </xf>
    <xf numFmtId="0" fontId="36" fillId="0" borderId="0">
      <alignment vertical="center"/>
      <protection/>
    </xf>
    <xf numFmtId="0" fontId="57" fillId="0" borderId="0">
      <alignment/>
      <protection/>
    </xf>
    <xf numFmtId="0" fontId="62" fillId="0" borderId="0">
      <alignment/>
      <protection/>
    </xf>
    <xf numFmtId="0" fontId="36" fillId="0" borderId="0">
      <alignment vertical="center"/>
      <protection/>
    </xf>
    <xf numFmtId="0" fontId="63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9" fillId="0" borderId="0">
      <alignment vertical="center"/>
      <protection/>
    </xf>
    <xf numFmtId="0" fontId="36" fillId="0" borderId="0">
      <alignment/>
      <protection/>
    </xf>
    <xf numFmtId="0" fontId="59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60" fillId="0" borderId="0">
      <alignment/>
      <protection/>
    </xf>
    <xf numFmtId="0" fontId="36" fillId="0" borderId="0">
      <alignment vertical="center"/>
      <protection/>
    </xf>
    <xf numFmtId="0" fontId="6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5" fillId="0" borderId="0">
      <alignment/>
      <protection/>
    </xf>
    <xf numFmtId="0" fontId="36" fillId="0" borderId="0">
      <alignment/>
      <protection/>
    </xf>
    <xf numFmtId="0" fontId="57" fillId="0" borderId="0">
      <alignment/>
      <protection/>
    </xf>
    <xf numFmtId="0" fontId="4" fillId="0" borderId="0">
      <alignment vertical="center"/>
      <protection/>
    </xf>
    <xf numFmtId="0" fontId="57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59" fillId="0" borderId="0">
      <alignment vertical="center"/>
      <protection/>
    </xf>
    <xf numFmtId="0" fontId="4" fillId="0" borderId="0">
      <alignment vertical="center"/>
      <protection/>
    </xf>
    <xf numFmtId="0" fontId="5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1" fontId="65" fillId="0" borderId="0">
      <alignment vertical="center"/>
      <protection/>
    </xf>
    <xf numFmtId="0" fontId="36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55" fillId="0" borderId="0">
      <alignment/>
      <protection/>
    </xf>
    <xf numFmtId="0" fontId="66" fillId="4" borderId="0" applyNumberFormat="0" applyBorder="0" applyAlignment="0" applyProtection="0"/>
    <xf numFmtId="0" fontId="66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6" fillId="0" borderId="0" xfId="1331" applyFont="1" applyFill="1" applyAlignment="1">
      <alignment/>
      <protection/>
    </xf>
    <xf numFmtId="0" fontId="36" fillId="0" borderId="0" xfId="1331" applyFont="1" applyFill="1" applyAlignment="1">
      <alignment vertical="center"/>
      <protection/>
    </xf>
    <xf numFmtId="0" fontId="72" fillId="0" borderId="0" xfId="1331" applyFont="1" applyFill="1" applyAlignment="1">
      <alignment vertical="center"/>
      <protection/>
    </xf>
    <xf numFmtId="0" fontId="74" fillId="0" borderId="0" xfId="1331" applyFont="1" applyFill="1" applyAlignment="1">
      <alignment vertical="center"/>
      <protection/>
    </xf>
    <xf numFmtId="38" fontId="36" fillId="0" borderId="0" xfId="1331" applyNumberFormat="1" applyFont="1" applyFill="1" applyAlignment="1">
      <alignment/>
      <protection/>
    </xf>
    <xf numFmtId="0" fontId="36" fillId="0" borderId="0" xfId="1331" applyFont="1" applyFill="1" applyAlignment="1">
      <alignment horizontal="right"/>
      <protection/>
    </xf>
    <xf numFmtId="0" fontId="36" fillId="0" borderId="11" xfId="1331" applyFont="1" applyFill="1" applyBorder="1" applyAlignment="1">
      <alignment vertical="center"/>
      <protection/>
    </xf>
    <xf numFmtId="0" fontId="36" fillId="0" borderId="12" xfId="1331" applyFont="1" applyFill="1" applyBorder="1" applyAlignment="1">
      <alignment vertical="center"/>
      <protection/>
    </xf>
    <xf numFmtId="38" fontId="75" fillId="0" borderId="13" xfId="379" applyFont="1" applyFill="1" applyBorder="1" applyAlignment="1" applyProtection="1">
      <alignment horizontal="right"/>
      <protection/>
    </xf>
    <xf numFmtId="38" fontId="75" fillId="0" borderId="14" xfId="379" applyFont="1" applyFill="1" applyBorder="1" applyAlignment="1" applyProtection="1">
      <alignment horizontal="right"/>
      <protection/>
    </xf>
    <xf numFmtId="38" fontId="75" fillId="0" borderId="12" xfId="379" applyFont="1" applyFill="1" applyBorder="1" applyAlignment="1" applyProtection="1">
      <alignment horizontal="right"/>
      <protection/>
    </xf>
    <xf numFmtId="38" fontId="75" fillId="0" borderId="15" xfId="379" applyFont="1" applyFill="1" applyBorder="1" applyAlignment="1" applyProtection="1">
      <alignment horizontal="right"/>
      <protection/>
    </xf>
    <xf numFmtId="38" fontId="75" fillId="0" borderId="16" xfId="379" applyFont="1" applyFill="1" applyBorder="1" applyAlignment="1" applyProtection="1">
      <alignment horizontal="right"/>
      <protection/>
    </xf>
    <xf numFmtId="0" fontId="76" fillId="0" borderId="17" xfId="1331" applyFont="1" applyFill="1" applyBorder="1" applyAlignment="1">
      <alignment vertical="center"/>
      <protection/>
    </xf>
    <xf numFmtId="0" fontId="36" fillId="0" borderId="18" xfId="1331" applyFont="1" applyFill="1" applyBorder="1" applyAlignment="1">
      <alignment vertical="center"/>
      <protection/>
    </xf>
    <xf numFmtId="38" fontId="75" fillId="0" borderId="18" xfId="365" applyFont="1" applyFill="1" applyBorder="1" applyAlignment="1" applyProtection="1">
      <alignment vertical="center"/>
      <protection/>
    </xf>
    <xf numFmtId="38" fontId="75" fillId="0" borderId="19" xfId="365" applyFont="1" applyFill="1" applyBorder="1" applyAlignment="1" applyProtection="1">
      <alignment vertical="center"/>
      <protection/>
    </xf>
    <xf numFmtId="38" fontId="75" fillId="0" borderId="20" xfId="365" applyFont="1" applyFill="1" applyBorder="1" applyAlignment="1" applyProtection="1">
      <alignment vertical="center"/>
      <protection/>
    </xf>
    <xf numFmtId="38" fontId="75" fillId="0" borderId="21" xfId="365" applyFont="1" applyFill="1" applyBorder="1" applyAlignment="1" applyProtection="1">
      <alignment vertical="center"/>
      <protection/>
    </xf>
    <xf numFmtId="38" fontId="75" fillId="0" borderId="22" xfId="365" applyFont="1" applyFill="1" applyBorder="1" applyAlignment="1" applyProtection="1">
      <alignment vertical="center"/>
      <protection/>
    </xf>
    <xf numFmtId="0" fontId="76" fillId="0" borderId="23" xfId="1331" applyFont="1" applyFill="1" applyBorder="1" applyAlignment="1">
      <alignment vertical="center"/>
      <protection/>
    </xf>
    <xf numFmtId="0" fontId="36" fillId="0" borderId="24" xfId="1331" applyFont="1" applyFill="1" applyBorder="1" applyAlignment="1">
      <alignment vertical="center"/>
      <protection/>
    </xf>
    <xf numFmtId="38" fontId="75" fillId="0" borderId="24" xfId="365" applyFont="1" applyFill="1" applyBorder="1" applyAlignment="1" applyProtection="1">
      <alignment vertical="center"/>
      <protection/>
    </xf>
    <xf numFmtId="38" fontId="75" fillId="0" borderId="25" xfId="365" applyFont="1" applyFill="1" applyBorder="1" applyAlignment="1" applyProtection="1">
      <alignment vertical="center"/>
      <protection/>
    </xf>
    <xf numFmtId="38" fontId="75" fillId="0" borderId="26" xfId="365" applyFont="1" applyFill="1" applyBorder="1" applyAlignment="1" applyProtection="1">
      <alignment vertical="center"/>
      <protection/>
    </xf>
    <xf numFmtId="38" fontId="75" fillId="0" borderId="27" xfId="365" applyFont="1" applyFill="1" applyBorder="1" applyAlignment="1" applyProtection="1">
      <alignment vertical="center"/>
      <protection/>
    </xf>
    <xf numFmtId="38" fontId="75" fillId="0" borderId="28" xfId="365" applyFont="1" applyFill="1" applyBorder="1" applyAlignment="1" applyProtection="1">
      <alignment vertical="center"/>
      <protection/>
    </xf>
    <xf numFmtId="0" fontId="36" fillId="0" borderId="29" xfId="1331" applyFont="1" applyFill="1" applyBorder="1" applyAlignment="1">
      <alignment vertical="center"/>
      <protection/>
    </xf>
    <xf numFmtId="38" fontId="75" fillId="0" borderId="29" xfId="365" applyFont="1" applyFill="1" applyBorder="1" applyAlignment="1" applyProtection="1">
      <alignment vertical="center"/>
      <protection/>
    </xf>
    <xf numFmtId="38" fontId="75" fillId="0" borderId="30" xfId="365" applyFont="1" applyFill="1" applyBorder="1" applyAlignment="1" applyProtection="1">
      <alignment vertical="center"/>
      <protection/>
    </xf>
    <xf numFmtId="38" fontId="75" fillId="0" borderId="31" xfId="365" applyFont="1" applyFill="1" applyBorder="1" applyAlignment="1" applyProtection="1">
      <alignment vertical="center"/>
      <protection/>
    </xf>
    <xf numFmtId="38" fontId="75" fillId="0" borderId="32" xfId="365" applyFont="1" applyFill="1" applyBorder="1" applyAlignment="1" applyProtection="1">
      <alignment vertical="center"/>
      <protection/>
    </xf>
    <xf numFmtId="38" fontId="75" fillId="0" borderId="33" xfId="365" applyFont="1" applyFill="1" applyBorder="1" applyAlignment="1" applyProtection="1">
      <alignment vertical="center"/>
      <protection/>
    </xf>
    <xf numFmtId="0" fontId="76" fillId="0" borderId="34" xfId="1331" applyFont="1" applyFill="1" applyBorder="1" applyAlignment="1">
      <alignment vertical="center"/>
      <protection/>
    </xf>
    <xf numFmtId="0" fontId="36" fillId="0" borderId="0" xfId="1331" applyFont="1" applyFill="1" applyBorder="1" applyAlignment="1">
      <alignment vertical="center"/>
      <protection/>
    </xf>
    <xf numFmtId="38" fontId="75" fillId="0" borderId="35" xfId="365" applyFont="1" applyFill="1" applyBorder="1" applyAlignment="1" applyProtection="1">
      <alignment vertical="center"/>
      <protection/>
    </xf>
    <xf numFmtId="38" fontId="75" fillId="0" borderId="36" xfId="365" applyFont="1" applyFill="1" applyBorder="1" applyAlignment="1" applyProtection="1">
      <alignment vertical="center"/>
      <protection/>
    </xf>
    <xf numFmtId="38" fontId="75" fillId="0" borderId="0" xfId="365" applyFont="1" applyFill="1" applyBorder="1" applyAlignment="1" applyProtection="1">
      <alignment vertical="center"/>
      <protection/>
    </xf>
    <xf numFmtId="38" fontId="75" fillId="0" borderId="37" xfId="365" applyFont="1" applyFill="1" applyBorder="1" applyAlignment="1" applyProtection="1">
      <alignment vertical="center"/>
      <protection/>
    </xf>
    <xf numFmtId="38" fontId="75" fillId="0" borderId="38" xfId="365" applyFont="1" applyFill="1" applyBorder="1" applyAlignment="1" applyProtection="1">
      <alignment vertical="center"/>
      <protection/>
    </xf>
    <xf numFmtId="0" fontId="36" fillId="0" borderId="26" xfId="1331" applyFont="1" applyFill="1" applyBorder="1" applyAlignment="1">
      <alignment vertical="center"/>
      <protection/>
    </xf>
    <xf numFmtId="0" fontId="76" fillId="0" borderId="39" xfId="1331" applyFont="1" applyFill="1" applyBorder="1" applyAlignment="1">
      <alignment vertical="center"/>
      <protection/>
    </xf>
    <xf numFmtId="0" fontId="36" fillId="0" borderId="40" xfId="1331" applyFont="1" applyFill="1" applyBorder="1" applyAlignment="1">
      <alignment vertical="center"/>
      <protection/>
    </xf>
    <xf numFmtId="38" fontId="77" fillId="0" borderId="41" xfId="365" applyFont="1" applyFill="1" applyBorder="1" applyAlignment="1" applyProtection="1">
      <alignment vertical="center"/>
      <protection/>
    </xf>
    <xf numFmtId="38" fontId="77" fillId="0" borderId="42" xfId="365" applyFont="1" applyFill="1" applyBorder="1" applyAlignment="1" applyProtection="1">
      <alignment vertical="center"/>
      <protection/>
    </xf>
    <xf numFmtId="38" fontId="77" fillId="0" borderId="40" xfId="365" applyFont="1" applyFill="1" applyBorder="1" applyAlignment="1" applyProtection="1">
      <alignment vertical="center"/>
      <protection/>
    </xf>
    <xf numFmtId="38" fontId="77" fillId="0" borderId="43" xfId="365" applyFont="1" applyFill="1" applyBorder="1" applyAlignment="1" applyProtection="1">
      <alignment vertical="center"/>
      <protection/>
    </xf>
    <xf numFmtId="38" fontId="77" fillId="0" borderId="44" xfId="365" applyFont="1" applyFill="1" applyBorder="1" applyAlignment="1" applyProtection="1">
      <alignment vertical="center"/>
      <protection/>
    </xf>
    <xf numFmtId="0" fontId="76" fillId="0" borderId="0" xfId="1331" applyFont="1" applyFill="1" applyAlignment="1">
      <alignment vertical="center"/>
      <protection/>
    </xf>
    <xf numFmtId="182" fontId="75" fillId="0" borderId="18" xfId="365" applyNumberFormat="1" applyFont="1" applyFill="1" applyBorder="1" applyAlignment="1" applyProtection="1">
      <alignment vertical="center"/>
      <protection/>
    </xf>
    <xf numFmtId="182" fontId="75" fillId="0" borderId="19" xfId="365" applyNumberFormat="1" applyFont="1" applyFill="1" applyBorder="1" applyAlignment="1" applyProtection="1">
      <alignment vertical="center"/>
      <protection/>
    </xf>
    <xf numFmtId="182" fontId="75" fillId="0" borderId="20" xfId="365" applyNumberFormat="1" applyFont="1" applyFill="1" applyBorder="1" applyAlignment="1" applyProtection="1">
      <alignment vertical="center"/>
      <protection/>
    </xf>
    <xf numFmtId="182" fontId="75" fillId="0" borderId="21" xfId="365" applyNumberFormat="1" applyFont="1" applyFill="1" applyBorder="1" applyAlignment="1" applyProtection="1">
      <alignment vertical="center"/>
      <protection/>
    </xf>
    <xf numFmtId="182" fontId="75" fillId="0" borderId="22" xfId="365" applyNumberFormat="1" applyFont="1" applyFill="1" applyBorder="1" applyAlignment="1" applyProtection="1">
      <alignment vertical="center"/>
      <protection/>
    </xf>
    <xf numFmtId="182" fontId="75" fillId="0" borderId="24" xfId="365" applyNumberFormat="1" applyFont="1" applyFill="1" applyBorder="1" applyAlignment="1" applyProtection="1">
      <alignment vertical="center"/>
      <protection/>
    </xf>
    <xf numFmtId="182" fontId="75" fillId="0" borderId="25" xfId="365" applyNumberFormat="1" applyFont="1" applyFill="1" applyBorder="1" applyAlignment="1" applyProtection="1">
      <alignment vertical="center"/>
      <protection/>
    </xf>
    <xf numFmtId="182" fontId="75" fillId="0" borderId="26" xfId="365" applyNumberFormat="1" applyFont="1" applyFill="1" applyBorder="1" applyAlignment="1" applyProtection="1">
      <alignment vertical="center"/>
      <protection/>
    </xf>
    <xf numFmtId="182" fontId="75" fillId="0" borderId="27" xfId="365" applyNumberFormat="1" applyFont="1" applyFill="1" applyBorder="1" applyAlignment="1" applyProtection="1">
      <alignment vertical="center"/>
      <protection/>
    </xf>
    <xf numFmtId="182" fontId="75" fillId="0" borderId="28" xfId="365" applyNumberFormat="1" applyFont="1" applyFill="1" applyBorder="1" applyAlignment="1" applyProtection="1">
      <alignment vertical="center"/>
      <protection/>
    </xf>
    <xf numFmtId="182" fontId="75" fillId="0" borderId="29" xfId="365" applyNumberFormat="1" applyFont="1" applyFill="1" applyBorder="1" applyAlignment="1" applyProtection="1">
      <alignment vertical="center"/>
      <protection/>
    </xf>
    <xf numFmtId="182" fontId="75" fillId="0" borderId="30" xfId="365" applyNumberFormat="1" applyFont="1" applyFill="1" applyBorder="1" applyAlignment="1" applyProtection="1">
      <alignment vertical="center"/>
      <protection/>
    </xf>
    <xf numFmtId="182" fontId="75" fillId="0" borderId="31" xfId="365" applyNumberFormat="1" applyFont="1" applyFill="1" applyBorder="1" applyAlignment="1" applyProtection="1">
      <alignment vertical="center"/>
      <protection/>
    </xf>
    <xf numFmtId="182" fontId="75" fillId="0" borderId="32" xfId="365" applyNumberFormat="1" applyFont="1" applyFill="1" applyBorder="1" applyAlignment="1" applyProtection="1">
      <alignment vertical="center"/>
      <protection/>
    </xf>
    <xf numFmtId="182" fontId="75" fillId="0" borderId="33" xfId="365" applyNumberFormat="1" applyFont="1" applyFill="1" applyBorder="1" applyAlignment="1" applyProtection="1">
      <alignment vertical="center"/>
      <protection/>
    </xf>
    <xf numFmtId="182" fontId="75" fillId="0" borderId="35" xfId="365" applyNumberFormat="1" applyFont="1" applyFill="1" applyBorder="1" applyAlignment="1" applyProtection="1">
      <alignment vertical="center"/>
      <protection/>
    </xf>
    <xf numFmtId="182" fontId="75" fillId="0" borderId="36" xfId="365" applyNumberFormat="1" applyFont="1" applyFill="1" applyBorder="1" applyAlignment="1" applyProtection="1">
      <alignment vertical="center"/>
      <protection/>
    </xf>
    <xf numFmtId="182" fontId="75" fillId="0" borderId="0" xfId="365" applyNumberFormat="1" applyFont="1" applyFill="1" applyBorder="1" applyAlignment="1" applyProtection="1">
      <alignment vertical="center"/>
      <protection/>
    </xf>
    <xf numFmtId="182" fontId="75" fillId="0" borderId="37" xfId="365" applyNumberFormat="1" applyFont="1" applyFill="1" applyBorder="1" applyAlignment="1" applyProtection="1">
      <alignment vertical="center"/>
      <protection/>
    </xf>
    <xf numFmtId="182" fontId="75" fillId="0" borderId="38" xfId="365" applyNumberFormat="1" applyFont="1" applyFill="1" applyBorder="1" applyAlignment="1" applyProtection="1">
      <alignment vertical="center"/>
      <protection/>
    </xf>
    <xf numFmtId="182" fontId="75" fillId="0" borderId="41" xfId="365" applyNumberFormat="1" applyFont="1" applyFill="1" applyBorder="1" applyAlignment="1" applyProtection="1">
      <alignment vertical="center"/>
      <protection/>
    </xf>
    <xf numFmtId="182" fontId="75" fillId="0" borderId="42" xfId="365" applyNumberFormat="1" applyFont="1" applyFill="1" applyBorder="1" applyAlignment="1" applyProtection="1">
      <alignment vertical="center"/>
      <protection/>
    </xf>
    <xf numFmtId="182" fontId="75" fillId="0" borderId="40" xfId="365" applyNumberFormat="1" applyFont="1" applyFill="1" applyBorder="1" applyAlignment="1" applyProtection="1">
      <alignment vertical="center"/>
      <protection/>
    </xf>
    <xf numFmtId="182" fontId="75" fillId="0" borderId="43" xfId="365" applyNumberFormat="1" applyFont="1" applyFill="1" applyBorder="1" applyAlignment="1" applyProtection="1">
      <alignment vertical="center"/>
      <protection/>
    </xf>
    <xf numFmtId="182" fontId="75" fillId="0" borderId="44" xfId="365" applyNumberFormat="1" applyFont="1" applyFill="1" applyBorder="1" applyAlignment="1" applyProtection="1">
      <alignment vertical="center"/>
      <protection/>
    </xf>
    <xf numFmtId="0" fontId="76" fillId="0" borderId="0" xfId="1331" applyFont="1" applyFill="1" applyAlignment="1">
      <alignment horizontal="right"/>
      <protection/>
    </xf>
    <xf numFmtId="0" fontId="57" fillId="0" borderId="0" xfId="1331" applyFont="1" applyFill="1" applyAlignment="1">
      <alignment horizontal="right"/>
      <protection/>
    </xf>
    <xf numFmtId="38" fontId="75" fillId="0" borderId="45" xfId="379" applyFont="1" applyFill="1" applyBorder="1" applyAlignment="1" applyProtection="1">
      <alignment horizontal="right"/>
      <protection/>
    </xf>
    <xf numFmtId="183" fontId="76" fillId="0" borderId="17" xfId="1331" applyNumberFormat="1" applyFont="1" applyFill="1" applyBorder="1" applyAlignment="1">
      <alignment vertical="center"/>
      <protection/>
    </xf>
    <xf numFmtId="183" fontId="36" fillId="0" borderId="18" xfId="1331" applyNumberFormat="1" applyFont="1" applyFill="1" applyBorder="1" applyAlignment="1">
      <alignment vertical="center"/>
      <protection/>
    </xf>
    <xf numFmtId="183" fontId="75" fillId="0" borderId="18" xfId="365" applyNumberFormat="1" applyFont="1" applyFill="1" applyBorder="1" applyAlignment="1" applyProtection="1">
      <alignment vertical="center"/>
      <protection/>
    </xf>
    <xf numFmtId="183" fontId="75" fillId="0" borderId="19" xfId="365" applyNumberFormat="1" applyFont="1" applyFill="1" applyBorder="1" applyAlignment="1" applyProtection="1">
      <alignment vertical="center"/>
      <protection/>
    </xf>
    <xf numFmtId="183" fontId="75" fillId="0" borderId="20" xfId="365" applyNumberFormat="1" applyFont="1" applyFill="1" applyBorder="1" applyAlignment="1" applyProtection="1">
      <alignment vertical="center"/>
      <protection/>
    </xf>
    <xf numFmtId="183" fontId="75" fillId="0" borderId="21" xfId="365" applyNumberFormat="1" applyFont="1" applyFill="1" applyBorder="1" applyAlignment="1" applyProtection="1">
      <alignment vertical="center"/>
      <protection/>
    </xf>
    <xf numFmtId="183" fontId="75" fillId="0" borderId="46" xfId="365" applyNumberFormat="1" applyFont="1" applyFill="1" applyBorder="1" applyAlignment="1" applyProtection="1">
      <alignment vertical="center"/>
      <protection/>
    </xf>
    <xf numFmtId="183" fontId="75" fillId="0" borderId="22" xfId="365" applyNumberFormat="1" applyFont="1" applyFill="1" applyBorder="1" applyAlignment="1" applyProtection="1">
      <alignment vertical="center"/>
      <protection/>
    </xf>
    <xf numFmtId="183" fontId="76" fillId="0" borderId="23" xfId="1331" applyNumberFormat="1" applyFont="1" applyFill="1" applyBorder="1" applyAlignment="1">
      <alignment vertical="center"/>
      <protection/>
    </xf>
    <xf numFmtId="183" fontId="36" fillId="0" borderId="24" xfId="1331" applyNumberFormat="1" applyFont="1" applyFill="1" applyBorder="1" applyAlignment="1">
      <alignment vertical="center"/>
      <protection/>
    </xf>
    <xf numFmtId="183" fontId="75" fillId="0" borderId="24" xfId="365" applyNumberFormat="1" applyFont="1" applyFill="1" applyBorder="1" applyAlignment="1" applyProtection="1">
      <alignment vertical="center"/>
      <protection/>
    </xf>
    <xf numFmtId="183" fontId="75" fillId="0" borderId="25" xfId="365" applyNumberFormat="1" applyFont="1" applyFill="1" applyBorder="1" applyAlignment="1" applyProtection="1">
      <alignment vertical="center"/>
      <protection/>
    </xf>
    <xf numFmtId="183" fontId="75" fillId="0" borderId="26" xfId="365" applyNumberFormat="1" applyFont="1" applyFill="1" applyBorder="1" applyAlignment="1" applyProtection="1">
      <alignment vertical="center"/>
      <protection/>
    </xf>
    <xf numFmtId="183" fontId="75" fillId="0" borderId="27" xfId="365" applyNumberFormat="1" applyFont="1" applyFill="1" applyBorder="1" applyAlignment="1" applyProtection="1">
      <alignment vertical="center"/>
      <protection/>
    </xf>
    <xf numFmtId="183" fontId="75" fillId="0" borderId="47" xfId="365" applyNumberFormat="1" applyFont="1" applyFill="1" applyBorder="1" applyAlignment="1" applyProtection="1">
      <alignment vertical="center"/>
      <protection/>
    </xf>
    <xf numFmtId="183" fontId="75" fillId="0" borderId="28" xfId="365" applyNumberFormat="1" applyFont="1" applyFill="1" applyBorder="1" applyAlignment="1" applyProtection="1">
      <alignment vertical="center"/>
      <protection/>
    </xf>
    <xf numFmtId="183" fontId="36" fillId="0" borderId="29" xfId="1331" applyNumberFormat="1" applyFont="1" applyFill="1" applyBorder="1" applyAlignment="1">
      <alignment vertical="center"/>
      <protection/>
    </xf>
    <xf numFmtId="183" fontId="75" fillId="0" borderId="29" xfId="365" applyNumberFormat="1" applyFont="1" applyFill="1" applyBorder="1" applyAlignment="1" applyProtection="1">
      <alignment vertical="center"/>
      <protection/>
    </xf>
    <xf numFmtId="183" fontId="75" fillId="0" borderId="30" xfId="365" applyNumberFormat="1" applyFont="1" applyFill="1" applyBorder="1" applyAlignment="1" applyProtection="1">
      <alignment vertical="center"/>
      <protection/>
    </xf>
    <xf numFmtId="183" fontId="75" fillId="0" borderId="31" xfId="365" applyNumberFormat="1" applyFont="1" applyFill="1" applyBorder="1" applyAlignment="1" applyProtection="1">
      <alignment vertical="center"/>
      <protection/>
    </xf>
    <xf numFmtId="183" fontId="75" fillId="0" borderId="32" xfId="365" applyNumberFormat="1" applyFont="1" applyFill="1" applyBorder="1" applyAlignment="1" applyProtection="1">
      <alignment vertical="center"/>
      <protection/>
    </xf>
    <xf numFmtId="183" fontId="75" fillId="0" borderId="48" xfId="365" applyNumberFormat="1" applyFont="1" applyFill="1" applyBorder="1" applyAlignment="1" applyProtection="1">
      <alignment vertical="center"/>
      <protection/>
    </xf>
    <xf numFmtId="183" fontId="75" fillId="0" borderId="33" xfId="365" applyNumberFormat="1" applyFont="1" applyFill="1" applyBorder="1" applyAlignment="1" applyProtection="1">
      <alignment vertical="center"/>
      <protection/>
    </xf>
    <xf numFmtId="183" fontId="76" fillId="0" borderId="34" xfId="1331" applyNumberFormat="1" applyFont="1" applyFill="1" applyBorder="1" applyAlignment="1">
      <alignment vertical="center"/>
      <protection/>
    </xf>
    <xf numFmtId="183" fontId="36" fillId="0" borderId="0" xfId="1331" applyNumberFormat="1" applyFont="1" applyFill="1" applyBorder="1" applyAlignment="1">
      <alignment vertical="center"/>
      <protection/>
    </xf>
    <xf numFmtId="183" fontId="75" fillId="0" borderId="35" xfId="365" applyNumberFormat="1" applyFont="1" applyFill="1" applyBorder="1" applyAlignment="1" applyProtection="1">
      <alignment vertical="center"/>
      <protection/>
    </xf>
    <xf numFmtId="183" fontId="75" fillId="0" borderId="36" xfId="365" applyNumberFormat="1" applyFont="1" applyFill="1" applyBorder="1" applyAlignment="1" applyProtection="1">
      <alignment vertical="center"/>
      <protection/>
    </xf>
    <xf numFmtId="183" fontId="75" fillId="0" borderId="0" xfId="365" applyNumberFormat="1" applyFont="1" applyFill="1" applyBorder="1" applyAlignment="1" applyProtection="1">
      <alignment vertical="center"/>
      <protection/>
    </xf>
    <xf numFmtId="183" fontId="75" fillId="0" borderId="37" xfId="365" applyNumberFormat="1" applyFont="1" applyFill="1" applyBorder="1" applyAlignment="1" applyProtection="1">
      <alignment vertical="center"/>
      <protection/>
    </xf>
    <xf numFmtId="183" fontId="75" fillId="0" borderId="49" xfId="365" applyNumberFormat="1" applyFont="1" applyFill="1" applyBorder="1" applyAlignment="1" applyProtection="1">
      <alignment vertical="center"/>
      <protection/>
    </xf>
    <xf numFmtId="183" fontId="75" fillId="0" borderId="38" xfId="365" applyNumberFormat="1" applyFont="1" applyFill="1" applyBorder="1" applyAlignment="1" applyProtection="1">
      <alignment vertical="center"/>
      <protection/>
    </xf>
    <xf numFmtId="183" fontId="36" fillId="0" borderId="26" xfId="1331" applyNumberFormat="1" applyFont="1" applyFill="1" applyBorder="1" applyAlignment="1">
      <alignment vertical="center"/>
      <protection/>
    </xf>
    <xf numFmtId="183" fontId="76" fillId="0" borderId="39" xfId="1331" applyNumberFormat="1" applyFont="1" applyFill="1" applyBorder="1" applyAlignment="1">
      <alignment vertical="center"/>
      <protection/>
    </xf>
    <xf numFmtId="183" fontId="36" fillId="0" borderId="40" xfId="1331" applyNumberFormat="1" applyFont="1" applyFill="1" applyBorder="1" applyAlignment="1">
      <alignment vertical="center"/>
      <protection/>
    </xf>
    <xf numFmtId="183" fontId="75" fillId="0" borderId="41" xfId="365" applyNumberFormat="1" applyFont="1" applyFill="1" applyBorder="1" applyAlignment="1" applyProtection="1">
      <alignment vertical="center"/>
      <protection/>
    </xf>
    <xf numFmtId="183" fontId="75" fillId="0" borderId="42" xfId="365" applyNumberFormat="1" applyFont="1" applyFill="1" applyBorder="1" applyAlignment="1" applyProtection="1">
      <alignment vertical="center"/>
      <protection/>
    </xf>
    <xf numFmtId="183" fontId="75" fillId="0" borderId="40" xfId="365" applyNumberFormat="1" applyFont="1" applyFill="1" applyBorder="1" applyAlignment="1" applyProtection="1">
      <alignment vertical="center"/>
      <protection/>
    </xf>
    <xf numFmtId="183" fontId="75" fillId="0" borderId="43" xfId="365" applyNumberFormat="1" applyFont="1" applyFill="1" applyBorder="1" applyAlignment="1" applyProtection="1">
      <alignment vertical="center"/>
      <protection/>
    </xf>
    <xf numFmtId="183" fontId="75" fillId="0" borderId="50" xfId="365" applyNumberFormat="1" applyFont="1" applyFill="1" applyBorder="1" applyAlignment="1" applyProtection="1">
      <alignment vertical="center"/>
      <protection/>
    </xf>
    <xf numFmtId="183" fontId="75" fillId="0" borderId="44" xfId="365" applyNumberFormat="1" applyFont="1" applyFill="1" applyBorder="1" applyAlignment="1" applyProtection="1">
      <alignment vertical="center"/>
      <protection/>
    </xf>
    <xf numFmtId="38" fontId="75" fillId="0" borderId="51" xfId="379" applyFont="1" applyFill="1" applyBorder="1" applyAlignment="1" applyProtection="1">
      <alignment horizontal="right"/>
      <protection/>
    </xf>
    <xf numFmtId="38" fontId="75" fillId="0" borderId="52" xfId="365" applyFont="1" applyFill="1" applyBorder="1" applyAlignment="1" applyProtection="1">
      <alignment vertical="center"/>
      <protection/>
    </xf>
    <xf numFmtId="38" fontId="75" fillId="0" borderId="53" xfId="365" applyFont="1" applyFill="1" applyBorder="1" applyAlignment="1" applyProtection="1">
      <alignment vertical="center"/>
      <protection/>
    </xf>
    <xf numFmtId="38" fontId="75" fillId="0" borderId="54" xfId="365" applyFont="1" applyFill="1" applyBorder="1" applyAlignment="1" applyProtection="1">
      <alignment vertical="center"/>
      <protection/>
    </xf>
    <xf numFmtId="38" fontId="75" fillId="0" borderId="55" xfId="365" applyFont="1" applyFill="1" applyBorder="1" applyAlignment="1" applyProtection="1">
      <alignment vertical="center"/>
      <protection/>
    </xf>
    <xf numFmtId="38" fontId="77" fillId="0" borderId="56" xfId="365" applyFont="1" applyFill="1" applyBorder="1" applyAlignment="1" applyProtection="1">
      <alignment vertical="center"/>
      <protection/>
    </xf>
    <xf numFmtId="182" fontId="75" fillId="0" borderId="52" xfId="365" applyNumberFormat="1" applyFont="1" applyFill="1" applyBorder="1" applyAlignment="1" applyProtection="1">
      <alignment vertical="center"/>
      <protection/>
    </xf>
    <xf numFmtId="182" fontId="75" fillId="0" borderId="53" xfId="365" applyNumberFormat="1" applyFont="1" applyFill="1" applyBorder="1" applyAlignment="1" applyProtection="1">
      <alignment vertical="center"/>
      <protection/>
    </xf>
    <xf numFmtId="182" fontId="75" fillId="0" borderId="54" xfId="365" applyNumberFormat="1" applyFont="1" applyFill="1" applyBorder="1" applyAlignment="1" applyProtection="1">
      <alignment vertical="center"/>
      <protection/>
    </xf>
    <xf numFmtId="182" fontId="75" fillId="0" borderId="55" xfId="365" applyNumberFormat="1" applyFont="1" applyFill="1" applyBorder="1" applyAlignment="1" applyProtection="1">
      <alignment vertical="center"/>
      <protection/>
    </xf>
    <xf numFmtId="182" fontId="75" fillId="0" borderId="56" xfId="365" applyNumberFormat="1" applyFont="1" applyFill="1" applyBorder="1" applyAlignment="1" applyProtection="1">
      <alignment vertical="center"/>
      <protection/>
    </xf>
    <xf numFmtId="38" fontId="75" fillId="0" borderId="57" xfId="379" applyFont="1" applyFill="1" applyBorder="1" applyAlignment="1" applyProtection="1">
      <alignment horizontal="right"/>
      <protection/>
    </xf>
    <xf numFmtId="183" fontId="75" fillId="0" borderId="58" xfId="365" applyNumberFormat="1" applyFont="1" applyFill="1" applyBorder="1" applyAlignment="1" applyProtection="1">
      <alignment vertical="center"/>
      <protection/>
    </xf>
    <xf numFmtId="183" fontId="75" fillId="0" borderId="59" xfId="365" applyNumberFormat="1" applyFont="1" applyFill="1" applyBorder="1" applyAlignment="1" applyProtection="1">
      <alignment vertical="center"/>
      <protection/>
    </xf>
    <xf numFmtId="183" fontId="75" fillId="0" borderId="60" xfId="365" applyNumberFormat="1" applyFont="1" applyFill="1" applyBorder="1" applyAlignment="1" applyProtection="1">
      <alignment vertical="center"/>
      <protection/>
    </xf>
    <xf numFmtId="183" fontId="75" fillId="0" borderId="61" xfId="365" applyNumberFormat="1" applyFont="1" applyFill="1" applyBorder="1" applyAlignment="1" applyProtection="1">
      <alignment vertical="center"/>
      <protection/>
    </xf>
    <xf numFmtId="183" fontId="75" fillId="0" borderId="62" xfId="365" applyNumberFormat="1" applyFont="1" applyFill="1" applyBorder="1" applyAlignment="1" applyProtection="1">
      <alignment vertical="center"/>
      <protection/>
    </xf>
    <xf numFmtId="182" fontId="75" fillId="0" borderId="63" xfId="365" applyNumberFormat="1" applyFont="1" applyFill="1" applyBorder="1" applyAlignment="1" applyProtection="1">
      <alignment vertical="center"/>
      <protection/>
    </xf>
    <xf numFmtId="38" fontId="75" fillId="0" borderId="64" xfId="365" applyFont="1" applyFill="1" applyBorder="1" applyAlignment="1" applyProtection="1">
      <alignment vertical="center"/>
      <protection/>
    </xf>
    <xf numFmtId="0" fontId="36" fillId="24" borderId="0" xfId="1332" applyFill="1" applyAlignment="1">
      <alignment/>
      <protection/>
    </xf>
    <xf numFmtId="0" fontId="36" fillId="24" borderId="0" xfId="1332" applyFill="1" applyAlignment="1">
      <alignment vertical="center"/>
      <protection/>
    </xf>
    <xf numFmtId="0" fontId="72" fillId="24" borderId="0" xfId="1332" applyFont="1" applyFill="1" applyAlignment="1">
      <alignment vertical="center"/>
      <protection/>
    </xf>
    <xf numFmtId="0" fontId="74" fillId="24" borderId="0" xfId="1332" applyFont="1" applyFill="1" applyAlignment="1">
      <alignment vertical="center"/>
      <protection/>
    </xf>
    <xf numFmtId="38" fontId="36" fillId="24" borderId="0" xfId="1332" applyNumberFormat="1" applyFont="1" applyFill="1" applyAlignment="1">
      <alignment/>
      <protection/>
    </xf>
    <xf numFmtId="0" fontId="36" fillId="24" borderId="0" xfId="1332" applyFill="1" applyAlignment="1">
      <alignment horizontal="right"/>
      <protection/>
    </xf>
    <xf numFmtId="0" fontId="36" fillId="24" borderId="11" xfId="1332" applyFill="1" applyBorder="1" applyAlignment="1">
      <alignment vertical="center"/>
      <protection/>
    </xf>
    <xf numFmtId="0" fontId="36" fillId="24" borderId="65" xfId="1332" applyFill="1" applyBorder="1" applyAlignment="1">
      <alignment vertical="center"/>
      <protection/>
    </xf>
    <xf numFmtId="38" fontId="75" fillId="24" borderId="12" xfId="379" applyFont="1" applyFill="1" applyBorder="1" applyAlignment="1" applyProtection="1">
      <alignment horizontal="right"/>
      <protection/>
    </xf>
    <xf numFmtId="38" fontId="75" fillId="24" borderId="14" xfId="379" applyFont="1" applyFill="1" applyBorder="1" applyAlignment="1" applyProtection="1">
      <alignment horizontal="right"/>
      <protection/>
    </xf>
    <xf numFmtId="38" fontId="75" fillId="24" borderId="15" xfId="379" applyFont="1" applyFill="1" applyBorder="1" applyAlignment="1" applyProtection="1">
      <alignment horizontal="right"/>
      <protection/>
    </xf>
    <xf numFmtId="0" fontId="36" fillId="24" borderId="0" xfId="1332" applyFont="1" applyFill="1" applyAlignment="1">
      <alignment/>
      <protection/>
    </xf>
    <xf numFmtId="0" fontId="76" fillId="24" borderId="66" xfId="1332" applyFont="1" applyFill="1" applyBorder="1" applyAlignment="1">
      <alignment vertical="center"/>
      <protection/>
    </xf>
    <xf numFmtId="0" fontId="36" fillId="24" borderId="67" xfId="1332" applyFill="1" applyBorder="1" applyAlignment="1">
      <alignment vertical="center"/>
      <protection/>
    </xf>
    <xf numFmtId="38" fontId="75" fillId="0" borderId="68" xfId="379" applyFont="1" applyFill="1" applyBorder="1" applyAlignment="1" applyProtection="1">
      <alignment vertical="center"/>
      <protection/>
    </xf>
    <xf numFmtId="38" fontId="75" fillId="0" borderId="69" xfId="379" applyFont="1" applyFill="1" applyBorder="1" applyAlignment="1" applyProtection="1">
      <alignment vertical="center"/>
      <protection/>
    </xf>
    <xf numFmtId="38" fontId="75" fillId="0" borderId="70" xfId="379" applyFont="1" applyFill="1" applyBorder="1" applyAlignment="1" applyProtection="1">
      <alignment vertical="center"/>
      <protection/>
    </xf>
    <xf numFmtId="0" fontId="36" fillId="24" borderId="17" xfId="1332" applyFill="1" applyBorder="1" applyAlignment="1">
      <alignment vertical="center"/>
      <protection/>
    </xf>
    <xf numFmtId="0" fontId="36" fillId="24" borderId="71" xfId="1332" applyFont="1" applyFill="1" applyBorder="1" applyAlignment="1">
      <alignment vertical="center"/>
      <protection/>
    </xf>
    <xf numFmtId="38" fontId="57" fillId="0" borderId="72" xfId="379" applyFont="1" applyFill="1" applyBorder="1" applyAlignment="1" applyProtection="1">
      <alignment vertical="center"/>
      <protection/>
    </xf>
    <xf numFmtId="38" fontId="57" fillId="0" borderId="73" xfId="379" applyFont="1" applyFill="1" applyBorder="1" applyAlignment="1" applyProtection="1">
      <alignment vertical="center"/>
      <protection/>
    </xf>
    <xf numFmtId="38" fontId="57" fillId="0" borderId="74" xfId="379" applyFont="1" applyFill="1" applyBorder="1" applyAlignment="1" applyProtection="1">
      <alignment vertical="center"/>
      <protection/>
    </xf>
    <xf numFmtId="0" fontId="36" fillId="24" borderId="75" xfId="1332" applyFill="1" applyBorder="1" applyAlignment="1">
      <alignment vertical="center"/>
      <protection/>
    </xf>
    <xf numFmtId="0" fontId="36" fillId="24" borderId="76" xfId="1332" applyFont="1" applyFill="1" applyBorder="1" applyAlignment="1">
      <alignment vertical="center"/>
      <protection/>
    </xf>
    <xf numFmtId="38" fontId="57" fillId="0" borderId="77" xfId="379" applyFont="1" applyFill="1" applyBorder="1" applyAlignment="1" applyProtection="1">
      <alignment vertical="center"/>
      <protection/>
    </xf>
    <xf numFmtId="38" fontId="57" fillId="0" borderId="78" xfId="379" applyFont="1" applyFill="1" applyBorder="1" applyAlignment="1" applyProtection="1">
      <alignment vertical="center"/>
      <protection/>
    </xf>
    <xf numFmtId="38" fontId="57" fillId="0" borderId="79" xfId="379" applyFont="1" applyFill="1" applyBorder="1" applyAlignment="1" applyProtection="1">
      <alignment vertical="center"/>
      <protection/>
    </xf>
    <xf numFmtId="0" fontId="76" fillId="24" borderId="17" xfId="1332" applyFont="1" applyFill="1" applyBorder="1" applyAlignment="1">
      <alignment vertical="center"/>
      <protection/>
    </xf>
    <xf numFmtId="0" fontId="36" fillId="24" borderId="80" xfId="1332" applyFill="1" applyBorder="1" applyAlignment="1">
      <alignment vertical="center"/>
      <protection/>
    </xf>
    <xf numFmtId="38" fontId="75" fillId="0" borderId="0" xfId="379" applyFont="1" applyFill="1" applyBorder="1" applyAlignment="1" applyProtection="1">
      <alignment vertical="center"/>
      <protection/>
    </xf>
    <xf numFmtId="38" fontId="75" fillId="0" borderId="36" xfId="379" applyFont="1" applyFill="1" applyBorder="1" applyAlignment="1" applyProtection="1">
      <alignment vertical="center"/>
      <protection/>
    </xf>
    <xf numFmtId="38" fontId="75" fillId="0" borderId="37" xfId="379" applyFont="1" applyFill="1" applyBorder="1" applyAlignment="1" applyProtection="1">
      <alignment vertical="center"/>
      <protection/>
    </xf>
    <xf numFmtId="0" fontId="36" fillId="24" borderId="49" xfId="1332" applyFill="1" applyBorder="1" applyAlignment="1">
      <alignment vertical="center"/>
      <protection/>
    </xf>
    <xf numFmtId="38" fontId="57" fillId="0" borderId="0" xfId="379" applyFont="1" applyFill="1" applyBorder="1" applyAlignment="1" applyProtection="1">
      <alignment horizontal="center" vertical="center"/>
      <protection/>
    </xf>
    <xf numFmtId="38" fontId="57" fillId="0" borderId="36" xfId="379" applyFont="1" applyFill="1" applyBorder="1" applyAlignment="1" applyProtection="1">
      <alignment horizontal="center" vertical="center"/>
      <protection/>
    </xf>
    <xf numFmtId="38" fontId="57" fillId="0" borderId="77" xfId="379" applyFont="1" applyFill="1" applyBorder="1" applyAlignment="1" applyProtection="1">
      <alignment horizontal="center" vertical="center"/>
      <protection/>
    </xf>
    <xf numFmtId="38" fontId="57" fillId="0" borderId="78" xfId="379" applyFont="1" applyFill="1" applyBorder="1" applyAlignment="1" applyProtection="1">
      <alignment horizontal="center" vertical="center"/>
      <protection/>
    </xf>
    <xf numFmtId="0" fontId="36" fillId="24" borderId="81" xfId="1332" applyFont="1" applyFill="1" applyBorder="1" applyAlignment="1">
      <alignment vertical="center"/>
      <protection/>
    </xf>
    <xf numFmtId="38" fontId="57" fillId="0" borderId="82" xfId="379" applyFont="1" applyFill="1" applyBorder="1" applyAlignment="1" applyProtection="1">
      <alignment vertical="center"/>
      <protection/>
    </xf>
    <xf numFmtId="38" fontId="57" fillId="0" borderId="83" xfId="379" applyFont="1" applyFill="1" applyBorder="1" applyAlignment="1" applyProtection="1">
      <alignment vertical="center"/>
      <protection/>
    </xf>
    <xf numFmtId="38" fontId="57" fillId="0" borderId="84" xfId="379" applyFont="1" applyFill="1" applyBorder="1" applyAlignment="1" applyProtection="1">
      <alignment vertical="center"/>
      <protection/>
    </xf>
    <xf numFmtId="0" fontId="76" fillId="24" borderId="34" xfId="1332" applyFont="1" applyFill="1" applyBorder="1" applyAlignment="1">
      <alignment vertical="center"/>
      <protection/>
    </xf>
    <xf numFmtId="0" fontId="36" fillId="24" borderId="85" xfId="1332" applyFill="1" applyBorder="1" applyAlignment="1">
      <alignment vertical="center"/>
      <protection/>
    </xf>
    <xf numFmtId="38" fontId="75" fillId="0" borderId="86" xfId="379" applyFont="1" applyFill="1" applyBorder="1" applyAlignment="1" applyProtection="1">
      <alignment vertical="center"/>
      <protection/>
    </xf>
    <xf numFmtId="38" fontId="75" fillId="0" borderId="87" xfId="379" applyFont="1" applyFill="1" applyBorder="1" applyAlignment="1" applyProtection="1">
      <alignment vertical="center"/>
      <protection/>
    </xf>
    <xf numFmtId="38" fontId="75" fillId="0" borderId="88" xfId="379" applyFont="1" applyFill="1" applyBorder="1" applyAlignment="1" applyProtection="1">
      <alignment vertical="center"/>
      <protection/>
    </xf>
    <xf numFmtId="0" fontId="36" fillId="24" borderId="89" xfId="1332" applyFill="1" applyBorder="1" applyAlignment="1">
      <alignment vertical="center"/>
      <protection/>
    </xf>
    <xf numFmtId="0" fontId="36" fillId="24" borderId="90" xfId="1332" applyFont="1" applyFill="1" applyBorder="1" applyAlignment="1">
      <alignment vertical="center"/>
      <protection/>
    </xf>
    <xf numFmtId="38" fontId="57" fillId="0" borderId="91" xfId="379" applyFont="1" applyFill="1" applyBorder="1" applyAlignment="1" applyProtection="1">
      <alignment vertical="center"/>
      <protection/>
    </xf>
    <xf numFmtId="38" fontId="57" fillId="0" borderId="92" xfId="379" applyFont="1" applyFill="1" applyBorder="1" applyAlignment="1" applyProtection="1">
      <alignment vertical="center"/>
      <protection/>
    </xf>
    <xf numFmtId="38" fontId="57" fillId="0" borderId="93" xfId="379" applyFont="1" applyFill="1" applyBorder="1" applyAlignment="1" applyProtection="1">
      <alignment vertical="center"/>
      <protection/>
    </xf>
    <xf numFmtId="0" fontId="78" fillId="24" borderId="39" xfId="1332" applyFont="1" applyFill="1" applyBorder="1" applyAlignment="1">
      <alignment vertical="center"/>
      <protection/>
    </xf>
    <xf numFmtId="0" fontId="36" fillId="24" borderId="94" xfId="1332" applyFill="1" applyBorder="1" applyAlignment="1">
      <alignment vertical="center"/>
      <protection/>
    </xf>
    <xf numFmtId="38" fontId="75" fillId="0" borderId="64" xfId="379" applyFont="1" applyFill="1" applyBorder="1" applyAlignment="1" applyProtection="1">
      <alignment vertical="center"/>
      <protection/>
    </xf>
    <xf numFmtId="38" fontId="75" fillId="0" borderId="42" xfId="379" applyFont="1" applyFill="1" applyBorder="1" applyAlignment="1" applyProtection="1">
      <alignment vertical="center"/>
      <protection/>
    </xf>
    <xf numFmtId="38" fontId="75" fillId="0" borderId="50" xfId="379" applyFont="1" applyFill="1" applyBorder="1" applyAlignment="1" applyProtection="1">
      <alignment vertical="center"/>
      <protection/>
    </xf>
    <xf numFmtId="0" fontId="78" fillId="24" borderId="0" xfId="1332" applyFont="1" applyFill="1" applyBorder="1" applyAlignment="1">
      <alignment vertical="center"/>
      <protection/>
    </xf>
    <xf numFmtId="0" fontId="36" fillId="24" borderId="0" xfId="1332" applyFill="1" applyBorder="1" applyAlignment="1">
      <alignment vertical="center"/>
      <protection/>
    </xf>
    <xf numFmtId="38" fontId="76" fillId="24" borderId="0" xfId="379" applyFont="1" applyFill="1" applyBorder="1" applyAlignment="1" applyProtection="1">
      <alignment vertical="center"/>
      <protection/>
    </xf>
    <xf numFmtId="0" fontId="36" fillId="0" borderId="0" xfId="1332" applyFill="1" applyAlignment="1">
      <alignment/>
      <protection/>
    </xf>
    <xf numFmtId="38" fontId="75" fillId="24" borderId="16" xfId="379" applyFont="1" applyFill="1" applyBorder="1" applyAlignment="1" applyProtection="1">
      <alignment horizontal="right"/>
      <protection/>
    </xf>
    <xf numFmtId="38" fontId="75" fillId="0" borderId="95" xfId="379" applyFont="1" applyFill="1" applyBorder="1" applyAlignment="1" applyProtection="1">
      <alignment vertical="center"/>
      <protection/>
    </xf>
    <xf numFmtId="38" fontId="57" fillId="0" borderId="96" xfId="379" applyFont="1" applyFill="1" applyBorder="1" applyAlignment="1" applyProtection="1">
      <alignment vertical="center"/>
      <protection/>
    </xf>
    <xf numFmtId="38" fontId="57" fillId="0" borderId="97" xfId="379" applyFont="1" applyFill="1" applyBorder="1" applyAlignment="1" applyProtection="1">
      <alignment vertical="center"/>
      <protection/>
    </xf>
    <xf numFmtId="38" fontId="75" fillId="0" borderId="38" xfId="379" applyFont="1" applyFill="1" applyBorder="1" applyAlignment="1" applyProtection="1">
      <alignment vertical="center"/>
      <protection/>
    </xf>
    <xf numFmtId="38" fontId="57" fillId="0" borderId="98" xfId="379" applyFont="1" applyFill="1" applyBorder="1" applyAlignment="1" applyProtection="1">
      <alignment vertical="center"/>
      <protection/>
    </xf>
    <xf numFmtId="38" fontId="75" fillId="0" borderId="99" xfId="379" applyFont="1" applyFill="1" applyBorder="1" applyAlignment="1" applyProtection="1">
      <alignment vertical="center"/>
      <protection/>
    </xf>
    <xf numFmtId="38" fontId="57" fillId="0" borderId="100" xfId="379" applyFont="1" applyFill="1" applyBorder="1" applyAlignment="1" applyProtection="1">
      <alignment vertical="center"/>
      <protection/>
    </xf>
    <xf numFmtId="0" fontId="36" fillId="24" borderId="0" xfId="1332" applyFont="1" applyFill="1" applyAlignment="1">
      <alignment horizontal="right"/>
      <protection/>
    </xf>
    <xf numFmtId="38" fontId="57" fillId="0" borderId="79" xfId="379" applyFont="1" applyFill="1" applyBorder="1" applyAlignment="1" applyProtection="1">
      <alignment horizontal="right" vertical="center"/>
      <protection/>
    </xf>
    <xf numFmtId="38" fontId="57" fillId="0" borderId="78" xfId="379" applyFont="1" applyFill="1" applyBorder="1" applyAlignment="1" applyProtection="1">
      <alignment horizontal="right" vertical="center"/>
      <protection/>
    </xf>
    <xf numFmtId="38" fontId="57" fillId="0" borderId="97" xfId="379" applyFont="1" applyFill="1" applyBorder="1" applyAlignment="1" applyProtection="1">
      <alignment horizontal="right" vertical="center"/>
      <protection/>
    </xf>
    <xf numFmtId="38" fontId="75" fillId="0" borderId="40" xfId="379" applyFont="1" applyFill="1" applyBorder="1" applyAlignment="1" applyProtection="1">
      <alignment vertical="center"/>
      <protection/>
    </xf>
    <xf numFmtId="38" fontId="75" fillId="0" borderId="43" xfId="379" applyFont="1" applyFill="1" applyBorder="1" applyAlignment="1" applyProtection="1">
      <alignment vertical="center"/>
      <protection/>
    </xf>
    <xf numFmtId="38" fontId="75" fillId="0" borderId="44" xfId="379" applyFont="1" applyFill="1" applyBorder="1" applyAlignment="1" applyProtection="1">
      <alignment vertical="center"/>
      <protection/>
    </xf>
    <xf numFmtId="0" fontId="4" fillId="24" borderId="0" xfId="970" applyFont="1" applyFill="1" applyBorder="1" applyAlignment="1">
      <alignment horizontal="left" vertical="top"/>
      <protection/>
    </xf>
    <xf numFmtId="0" fontId="4" fillId="0" borderId="0" xfId="970" applyFont="1" applyFill="1" applyBorder="1" applyAlignment="1">
      <alignment horizontal="left" vertical="top"/>
      <protection/>
    </xf>
    <xf numFmtId="0" fontId="36" fillId="24" borderId="0" xfId="970" applyFont="1" applyFill="1" applyBorder="1" applyAlignment="1">
      <alignment horizontal="left" vertical="top"/>
      <protection/>
    </xf>
    <xf numFmtId="0" fontId="4" fillId="24" borderId="0" xfId="970" applyFont="1" applyFill="1" applyBorder="1" applyAlignment="1">
      <alignment horizontal="center" vertical="top"/>
      <protection/>
    </xf>
    <xf numFmtId="0" fontId="4" fillId="24" borderId="0" xfId="970" applyFont="1" applyFill="1" applyBorder="1" applyAlignment="1">
      <alignment horizontal="right" vertical="top"/>
      <protection/>
    </xf>
    <xf numFmtId="0" fontId="36" fillId="24" borderId="3" xfId="970" applyFont="1" applyFill="1" applyBorder="1" applyAlignment="1">
      <alignment horizontal="left" vertical="top" wrapText="1"/>
      <protection/>
    </xf>
    <xf numFmtId="179" fontId="4" fillId="24" borderId="3" xfId="970" applyNumberFormat="1" applyFont="1" applyFill="1" applyBorder="1" applyAlignment="1">
      <alignment horizontal="right" vertical="top" wrapText="1"/>
      <protection/>
    </xf>
    <xf numFmtId="180" fontId="4" fillId="24" borderId="3" xfId="970" applyNumberFormat="1" applyFont="1" applyFill="1" applyBorder="1" applyAlignment="1">
      <alignment horizontal="right" vertical="top" wrapText="1"/>
      <protection/>
    </xf>
    <xf numFmtId="181" fontId="4" fillId="24" borderId="3" xfId="970" applyNumberFormat="1" applyFont="1" applyFill="1" applyBorder="1" applyAlignment="1">
      <alignment horizontal="right" vertical="top" wrapText="1"/>
      <protection/>
    </xf>
    <xf numFmtId="3" fontId="4" fillId="24" borderId="3" xfId="970" applyNumberFormat="1" applyFont="1" applyFill="1" applyBorder="1" applyAlignment="1">
      <alignment horizontal="right" vertical="top" wrapText="1"/>
      <protection/>
    </xf>
    <xf numFmtId="179" fontId="4" fillId="24" borderId="101" xfId="970" applyNumberFormat="1" applyFont="1" applyFill="1" applyBorder="1" applyAlignment="1">
      <alignment horizontal="right" vertical="top" wrapText="1"/>
      <protection/>
    </xf>
    <xf numFmtId="0" fontId="36" fillId="24" borderId="101" xfId="970" applyFont="1" applyFill="1" applyBorder="1" applyAlignment="1">
      <alignment horizontal="left" vertical="top" wrapText="1"/>
      <protection/>
    </xf>
    <xf numFmtId="0" fontId="36" fillId="24" borderId="3" xfId="970" applyFont="1" applyFill="1" applyBorder="1" applyAlignment="1">
      <alignment horizontal="center" vertical="top" wrapText="1"/>
      <protection/>
    </xf>
    <xf numFmtId="0" fontId="4" fillId="24" borderId="3" xfId="970" applyFont="1" applyFill="1" applyBorder="1" applyAlignment="1">
      <alignment horizontal="center" vertical="top" wrapText="1"/>
      <protection/>
    </xf>
    <xf numFmtId="179" fontId="4" fillId="24" borderId="102" xfId="970" applyNumberFormat="1" applyFont="1" applyFill="1" applyBorder="1" applyAlignment="1">
      <alignment horizontal="right" vertical="top" wrapText="1"/>
      <protection/>
    </xf>
    <xf numFmtId="0" fontId="4" fillId="24" borderId="103" xfId="970" applyFont="1" applyFill="1" applyBorder="1" applyAlignment="1">
      <alignment horizontal="left" vertical="top" wrapText="1"/>
      <protection/>
    </xf>
    <xf numFmtId="0" fontId="4" fillId="24" borderId="104" xfId="970" applyFont="1" applyFill="1" applyBorder="1" applyAlignment="1">
      <alignment horizontal="left" vertical="top" wrapText="1"/>
      <protection/>
    </xf>
    <xf numFmtId="0" fontId="4" fillId="24" borderId="103" xfId="970" applyFont="1" applyFill="1" applyBorder="1" applyAlignment="1">
      <alignment horizontal="left" vertical="top" wrapText="1"/>
      <protection/>
    </xf>
    <xf numFmtId="0" fontId="4" fillId="24" borderId="3" xfId="970" applyFont="1" applyFill="1" applyBorder="1" applyAlignment="1">
      <alignment horizontal="left" vertical="top" wrapText="1"/>
      <protection/>
    </xf>
    <xf numFmtId="0" fontId="36" fillId="24" borderId="102" xfId="970" applyFont="1" applyFill="1" applyBorder="1" applyAlignment="1">
      <alignment horizontal="left" vertical="top" wrapText="1"/>
      <protection/>
    </xf>
    <xf numFmtId="0" fontId="36" fillId="24" borderId="105" xfId="970" applyFont="1" applyFill="1" applyBorder="1" applyAlignment="1">
      <alignment horizontal="left" vertical="top" wrapText="1"/>
      <protection/>
    </xf>
    <xf numFmtId="0" fontId="36" fillId="24" borderId="3" xfId="970" applyFont="1" applyFill="1" applyBorder="1" applyAlignment="1">
      <alignment horizontal="left" vertical="top" wrapText="1"/>
      <protection/>
    </xf>
    <xf numFmtId="0" fontId="4" fillId="24" borderId="105" xfId="970" applyFont="1" applyFill="1" applyBorder="1" applyAlignment="1">
      <alignment horizontal="left" vertical="top" wrapText="1"/>
      <protection/>
    </xf>
  </cellXfs>
  <cellStyles count="1322">
    <cellStyle name="Normal" xfId="0"/>
    <cellStyle name="_29b" xfId="15"/>
    <cellStyle name="_29c" xfId="16"/>
    <cellStyle name="_29e" xfId="17"/>
    <cellStyle name="_29g" xfId="18"/>
    <cellStyle name="_29i" xfId="19"/>
    <cellStyle name="_Appendix-29 tables -- May 19" xfId="20"/>
    <cellStyle name="_Data Generation for 1998, August 17" xfId="21"/>
    <cellStyle name="_hist7" xfId="22"/>
    <cellStyle name="_SEI Tables, May 19" xfId="23"/>
    <cellStyle name="_SEI Tables, May 3" xfId="24"/>
    <cellStyle name="_Sept. 19, Tables and Database for NP98.xls Chart 12" xfId="25"/>
    <cellStyle name="_Sept. 19, Tables and Database for NP98.xls Chart 4" xfId="26"/>
    <cellStyle name="_Sept. 19, Tables and Database for NP98.xls Chart 6" xfId="27"/>
    <cellStyle name="_Sept. 19, Tables and Database for NP98.xls Chart 8" xfId="28"/>
    <cellStyle name="20% - Accent1" xfId="29"/>
    <cellStyle name="20% - Accent1 2" xfId="30"/>
    <cellStyle name="20% - Accent1 3" xfId="31"/>
    <cellStyle name="20% - Accent2" xfId="32"/>
    <cellStyle name="20% - Accent2 2" xfId="33"/>
    <cellStyle name="20% - Accent2 3" xfId="34"/>
    <cellStyle name="20% - Accent3" xfId="35"/>
    <cellStyle name="20% - Accent3 2" xfId="36"/>
    <cellStyle name="20% - Accent3 3" xfId="37"/>
    <cellStyle name="20% - Accent4" xfId="38"/>
    <cellStyle name="20% - Accent4 2" xfId="39"/>
    <cellStyle name="20% - Accent4 3" xfId="40"/>
    <cellStyle name="20% - Accent5" xfId="41"/>
    <cellStyle name="20% - Accent5 2" xfId="42"/>
    <cellStyle name="20% - Accent5 3" xfId="43"/>
    <cellStyle name="20% - Accent6" xfId="44"/>
    <cellStyle name="20% - Accent6 2" xfId="45"/>
    <cellStyle name="20% - Accent6 3" xfId="46"/>
    <cellStyle name="20% - アクセント 1 2" xfId="47"/>
    <cellStyle name="20% - アクセント 1 2 2" xfId="48"/>
    <cellStyle name="20% - アクセント 1 2 3" xfId="49"/>
    <cellStyle name="20% - アクセント 1 2 4" xfId="50"/>
    <cellStyle name="20% - アクセント 1 2_4月25日_VACT雇用誘発" xfId="51"/>
    <cellStyle name="20% - アクセント 1 3" xfId="52"/>
    <cellStyle name="20% - アクセント 1 4" xfId="53"/>
    <cellStyle name="20% - アクセント 2 2" xfId="54"/>
    <cellStyle name="20% - アクセント 2 2 2" xfId="55"/>
    <cellStyle name="20% - アクセント 2 2 3" xfId="56"/>
    <cellStyle name="20% - アクセント 2 2 4" xfId="57"/>
    <cellStyle name="20% - アクセント 2 2_4月25日_VACT雇用誘発" xfId="58"/>
    <cellStyle name="20% - アクセント 2 3" xfId="59"/>
    <cellStyle name="20% - アクセント 2 4" xfId="60"/>
    <cellStyle name="20% - アクセント 3 2" xfId="61"/>
    <cellStyle name="20% - アクセント 3 2 2" xfId="62"/>
    <cellStyle name="20% - アクセント 3 2 3" xfId="63"/>
    <cellStyle name="20% - アクセント 3 2 4" xfId="64"/>
    <cellStyle name="20% - アクセント 3 2_4月25日_VACT雇用誘発" xfId="65"/>
    <cellStyle name="20% - アクセント 3 3" xfId="66"/>
    <cellStyle name="20% - アクセント 3 4" xfId="67"/>
    <cellStyle name="20% - アクセント 4 2" xfId="68"/>
    <cellStyle name="20% - アクセント 4 2 2" xfId="69"/>
    <cellStyle name="20% - アクセント 4 2 3" xfId="70"/>
    <cellStyle name="20% - アクセント 4 2 4" xfId="71"/>
    <cellStyle name="20% - アクセント 4 2_4月25日_VACT雇用誘発" xfId="72"/>
    <cellStyle name="20% - アクセント 4 3" xfId="73"/>
    <cellStyle name="20% - アクセント 4 4" xfId="74"/>
    <cellStyle name="20% - アクセント 5 2" xfId="75"/>
    <cellStyle name="20% - アクセント 5 2 2" xfId="76"/>
    <cellStyle name="20% - アクセント 5 2 3" xfId="77"/>
    <cellStyle name="20% - アクセント 5 2 4" xfId="78"/>
    <cellStyle name="20% - アクセント 5 2_4月25日_VACT雇用誘発" xfId="79"/>
    <cellStyle name="20% - アクセント 5 3" xfId="80"/>
    <cellStyle name="20% - アクセント 5 4" xfId="81"/>
    <cellStyle name="20% - アクセント 6 2" xfId="82"/>
    <cellStyle name="20% - アクセント 6 2 2" xfId="83"/>
    <cellStyle name="20% - アクセント 6 2 3" xfId="84"/>
    <cellStyle name="20% - アクセント 6 2 4" xfId="85"/>
    <cellStyle name="20% - アクセント 6 2_4月25日_VACT雇用誘発" xfId="86"/>
    <cellStyle name="20% - アクセント 6 3" xfId="87"/>
    <cellStyle name="20% - アクセント 6 4" xfId="88"/>
    <cellStyle name="40% - Accent1" xfId="89"/>
    <cellStyle name="40% - Accent1 2" xfId="90"/>
    <cellStyle name="40% - Accent1 3" xfId="91"/>
    <cellStyle name="40% - Accent2" xfId="92"/>
    <cellStyle name="40% - Accent2 2" xfId="93"/>
    <cellStyle name="40% - Accent2 3" xfId="94"/>
    <cellStyle name="40% - Accent3" xfId="95"/>
    <cellStyle name="40% - Accent3 2" xfId="96"/>
    <cellStyle name="40% - Accent3 3" xfId="97"/>
    <cellStyle name="40% - Accent4" xfId="98"/>
    <cellStyle name="40% - Accent4 2" xfId="99"/>
    <cellStyle name="40% - Accent4 3" xfId="100"/>
    <cellStyle name="40% - Accent5" xfId="101"/>
    <cellStyle name="40% - Accent5 2" xfId="102"/>
    <cellStyle name="40% - Accent5 3" xfId="103"/>
    <cellStyle name="40% - Accent6" xfId="104"/>
    <cellStyle name="40% - Accent6 2" xfId="105"/>
    <cellStyle name="40% - Accent6 3" xfId="106"/>
    <cellStyle name="40% - アクセント 1 2" xfId="107"/>
    <cellStyle name="40% - アクセント 1 2 2" xfId="108"/>
    <cellStyle name="40% - アクセント 1 2 3" xfId="109"/>
    <cellStyle name="40% - アクセント 1 2 4" xfId="110"/>
    <cellStyle name="40% - アクセント 1 2_4月25日_VACT雇用誘発" xfId="111"/>
    <cellStyle name="40% - アクセント 1 3" xfId="112"/>
    <cellStyle name="40% - アクセント 1 4" xfId="113"/>
    <cellStyle name="40% - アクセント 2 2" xfId="114"/>
    <cellStyle name="40% - アクセント 2 2 2" xfId="115"/>
    <cellStyle name="40% - アクセント 2 2 3" xfId="116"/>
    <cellStyle name="40% - アクセント 2 2 4" xfId="117"/>
    <cellStyle name="40% - アクセント 2 2_4月25日_VACT雇用誘発" xfId="118"/>
    <cellStyle name="40% - アクセント 2 3" xfId="119"/>
    <cellStyle name="40% - アクセント 2 4" xfId="120"/>
    <cellStyle name="40% - アクセント 3 2" xfId="121"/>
    <cellStyle name="40% - アクセント 3 2 2" xfId="122"/>
    <cellStyle name="40% - アクセント 3 2 3" xfId="123"/>
    <cellStyle name="40% - アクセント 3 2 4" xfId="124"/>
    <cellStyle name="40% - アクセント 3 2_4月25日_VACT雇用誘発" xfId="125"/>
    <cellStyle name="40% - アクセント 3 3" xfId="126"/>
    <cellStyle name="40% - アクセント 3 4" xfId="127"/>
    <cellStyle name="40% - アクセント 4 2" xfId="128"/>
    <cellStyle name="40% - アクセント 4 2 2" xfId="129"/>
    <cellStyle name="40% - アクセント 4 2 3" xfId="130"/>
    <cellStyle name="40% - アクセント 4 2 4" xfId="131"/>
    <cellStyle name="40% - アクセント 4 2_4月25日_VACT雇用誘発" xfId="132"/>
    <cellStyle name="40% - アクセント 4 3" xfId="133"/>
    <cellStyle name="40% - アクセント 4 4" xfId="134"/>
    <cellStyle name="40% - アクセント 5 2" xfId="135"/>
    <cellStyle name="40% - アクセント 5 2 2" xfId="136"/>
    <cellStyle name="40% - アクセント 5 2 3" xfId="137"/>
    <cellStyle name="40% - アクセント 5 2 4" xfId="138"/>
    <cellStyle name="40% - アクセント 5 2_4月25日_VACT雇用誘発" xfId="139"/>
    <cellStyle name="40% - アクセント 5 3" xfId="140"/>
    <cellStyle name="40% - アクセント 5 4" xfId="141"/>
    <cellStyle name="40% - アクセント 6 2" xfId="142"/>
    <cellStyle name="40% - アクセント 6 2 2" xfId="143"/>
    <cellStyle name="40% - アクセント 6 2 3" xfId="144"/>
    <cellStyle name="40% - アクセント 6 2 4" xfId="145"/>
    <cellStyle name="40% - アクセント 6 2_4月25日_VACT雇用誘発" xfId="146"/>
    <cellStyle name="40% - アクセント 6 3" xfId="147"/>
    <cellStyle name="40% - アクセント 6 4" xfId="148"/>
    <cellStyle name="60% - Accent1" xfId="149"/>
    <cellStyle name="60% - Accent1 2" xfId="150"/>
    <cellStyle name="60% - Accent1 3" xfId="151"/>
    <cellStyle name="60% - Accent2" xfId="152"/>
    <cellStyle name="60% - Accent2 2" xfId="153"/>
    <cellStyle name="60% - Accent2 3" xfId="154"/>
    <cellStyle name="60% - Accent3" xfId="155"/>
    <cellStyle name="60% - Accent3 2" xfId="156"/>
    <cellStyle name="60% - Accent3 3" xfId="157"/>
    <cellStyle name="60% - Accent4" xfId="158"/>
    <cellStyle name="60% - Accent4 2" xfId="159"/>
    <cellStyle name="60% - Accent4 3" xfId="160"/>
    <cellStyle name="60% - Accent5" xfId="161"/>
    <cellStyle name="60% - Accent5 2" xfId="162"/>
    <cellStyle name="60% - Accent5 3" xfId="163"/>
    <cellStyle name="60% - Accent6" xfId="164"/>
    <cellStyle name="60% - Accent6 2" xfId="165"/>
    <cellStyle name="60% - Accent6 3" xfId="166"/>
    <cellStyle name="60% - アクセント 1 2" xfId="167"/>
    <cellStyle name="60% - アクセント 1 3" xfId="168"/>
    <cellStyle name="60% - アクセント 2 2" xfId="169"/>
    <cellStyle name="60% - アクセント 2 3" xfId="170"/>
    <cellStyle name="60% - アクセント 3 2" xfId="171"/>
    <cellStyle name="60% - アクセント 3 3" xfId="172"/>
    <cellStyle name="60% - アクセント 4 2" xfId="173"/>
    <cellStyle name="60% - アクセント 4 3" xfId="174"/>
    <cellStyle name="60% - アクセント 5 2" xfId="175"/>
    <cellStyle name="60% - アクセント 5 3" xfId="176"/>
    <cellStyle name="60% - アクセント 6 2" xfId="177"/>
    <cellStyle name="60% - アクセント 6 3" xfId="178"/>
    <cellStyle name="Accent1" xfId="179"/>
    <cellStyle name="Accent1 2" xfId="180"/>
    <cellStyle name="Accent1 3" xfId="181"/>
    <cellStyle name="Accent2" xfId="182"/>
    <cellStyle name="Accent2 2" xfId="183"/>
    <cellStyle name="Accent2 3" xfId="184"/>
    <cellStyle name="Accent3" xfId="185"/>
    <cellStyle name="Accent3 2" xfId="186"/>
    <cellStyle name="Accent3 3" xfId="187"/>
    <cellStyle name="Accent4" xfId="188"/>
    <cellStyle name="Accent4 2" xfId="189"/>
    <cellStyle name="Accent4 3" xfId="190"/>
    <cellStyle name="Accent5" xfId="191"/>
    <cellStyle name="Accent5 2" xfId="192"/>
    <cellStyle name="Accent5 3" xfId="193"/>
    <cellStyle name="Accent6" xfId="194"/>
    <cellStyle name="Accent6 2" xfId="195"/>
    <cellStyle name="Accent6 3" xfId="196"/>
    <cellStyle name="Bad" xfId="197"/>
    <cellStyle name="Bad 2" xfId="198"/>
    <cellStyle name="Bad 3" xfId="199"/>
    <cellStyle name="Calculation" xfId="200"/>
    <cellStyle name="Calculation 2" xfId="201"/>
    <cellStyle name="Calculation 3" xfId="202"/>
    <cellStyle name="Calculation_Value Added USA 01.03_稲垣修正中" xfId="203"/>
    <cellStyle name="Check Cell" xfId="204"/>
    <cellStyle name="Check Cell 2" xfId="205"/>
    <cellStyle name="Check Cell 3" xfId="206"/>
    <cellStyle name="Check Cell_Value Added USA 01.03_稲垣修正中" xfId="207"/>
    <cellStyle name="ClsColHeader" xfId="208"/>
    <cellStyle name="ClsData" xfId="209"/>
    <cellStyle name="Comma [0] 2" xfId="210"/>
    <cellStyle name="Comma 2" xfId="211"/>
    <cellStyle name="Comma 3" xfId="212"/>
    <cellStyle name="Comma 4" xfId="213"/>
    <cellStyle name="Comma 5" xfId="214"/>
    <cellStyle name="Comma_Data Generation for 1998, August 17" xfId="215"/>
    <cellStyle name="Comma0" xfId="216"/>
    <cellStyle name="Currency_Data Generation for 1998, August 17" xfId="217"/>
    <cellStyle name="Currency0" xfId="218"/>
    <cellStyle name="Date" xfId="219"/>
    <cellStyle name="Explanatory Text" xfId="220"/>
    <cellStyle name="Explanatory Text 2" xfId="221"/>
    <cellStyle name="Explanatory Text 3" xfId="222"/>
    <cellStyle name="Fixed" xfId="223"/>
    <cellStyle name="Followed Hyperlink" xfId="224"/>
    <cellStyle name="Good" xfId="225"/>
    <cellStyle name="Good 2" xfId="226"/>
    <cellStyle name="Good 3" xfId="227"/>
    <cellStyle name="Heading 1" xfId="228"/>
    <cellStyle name="Heading 1 2" xfId="229"/>
    <cellStyle name="Heading 1 3" xfId="230"/>
    <cellStyle name="Heading 1 4" xfId="231"/>
    <cellStyle name="Heading 1_【4月12日資料】第3章前半部図表ファイル_4月12日現在" xfId="232"/>
    <cellStyle name="Heading 2" xfId="233"/>
    <cellStyle name="Heading 2 2" xfId="234"/>
    <cellStyle name="Heading 2 3" xfId="235"/>
    <cellStyle name="Heading 2 4" xfId="236"/>
    <cellStyle name="Heading 2_【4月12日資料】第3章前半部図表ファイル_4月12日現在" xfId="237"/>
    <cellStyle name="Heading 3" xfId="238"/>
    <cellStyle name="Heading 3 2" xfId="239"/>
    <cellStyle name="Heading 3 3" xfId="240"/>
    <cellStyle name="Heading 3_Value Added USA 01.03_稲垣修正中" xfId="241"/>
    <cellStyle name="Heading 4" xfId="242"/>
    <cellStyle name="Heading 4 2" xfId="243"/>
    <cellStyle name="Heading 4 3" xfId="244"/>
    <cellStyle name="Hyperlink" xfId="245"/>
    <cellStyle name="Input" xfId="246"/>
    <cellStyle name="Input 2" xfId="247"/>
    <cellStyle name="Input 3" xfId="248"/>
    <cellStyle name="Input_Value Added USA 01.03_稲垣修正中" xfId="249"/>
    <cellStyle name="Linked Cell" xfId="250"/>
    <cellStyle name="Linked Cell 2" xfId="251"/>
    <cellStyle name="Linked Cell 3" xfId="252"/>
    <cellStyle name="Linked Cell_Value Added USA 01.03_稲垣修正中" xfId="253"/>
    <cellStyle name="Neutral" xfId="254"/>
    <cellStyle name="Neutral 2" xfId="255"/>
    <cellStyle name="Neutral 3" xfId="256"/>
    <cellStyle name="Normal 2" xfId="257"/>
    <cellStyle name="Normal 2 2" xfId="258"/>
    <cellStyle name="Normal 3" xfId="259"/>
    <cellStyle name="Normal 4" xfId="260"/>
    <cellStyle name="Normal 5" xfId="261"/>
    <cellStyle name="Normal_1a" xfId="262"/>
    <cellStyle name="Note" xfId="263"/>
    <cellStyle name="Note 2" xfId="264"/>
    <cellStyle name="Note 3" xfId="265"/>
    <cellStyle name="Note_Value Added USA 01.03_稲垣修正中" xfId="266"/>
    <cellStyle name="Output" xfId="267"/>
    <cellStyle name="Output 2" xfId="268"/>
    <cellStyle name="Output 3" xfId="269"/>
    <cellStyle name="Output_Value Added USA 01.03_稲垣修正中" xfId="270"/>
    <cellStyle name="Percent 2" xfId="271"/>
    <cellStyle name="Title" xfId="272"/>
    <cellStyle name="Title 2" xfId="273"/>
    <cellStyle name="Total" xfId="274"/>
    <cellStyle name="Total 2" xfId="275"/>
    <cellStyle name="Total 3" xfId="276"/>
    <cellStyle name="Total 4" xfId="277"/>
    <cellStyle name="Total_【4月12日資料】第3章前半部図表ファイル_4月12日現在" xfId="278"/>
    <cellStyle name="Warning Text" xfId="279"/>
    <cellStyle name="Warning Text 2" xfId="280"/>
    <cellStyle name="Warning Text 3" xfId="281"/>
    <cellStyle name="アクセント 1 2" xfId="282"/>
    <cellStyle name="アクセント 1 3" xfId="283"/>
    <cellStyle name="アクセント 2 2" xfId="284"/>
    <cellStyle name="アクセント 2 3" xfId="285"/>
    <cellStyle name="アクセント 3 2" xfId="286"/>
    <cellStyle name="アクセント 3 3" xfId="287"/>
    <cellStyle name="アクセント 4 2" xfId="288"/>
    <cellStyle name="アクセント 4 3" xfId="289"/>
    <cellStyle name="アクセント 5 2" xfId="290"/>
    <cellStyle name="アクセント 5 3" xfId="291"/>
    <cellStyle name="アクセント 6 2" xfId="292"/>
    <cellStyle name="アクセント 6 3" xfId="293"/>
    <cellStyle name="スタイル 1" xfId="294"/>
    <cellStyle name="タイトル 2" xfId="295"/>
    <cellStyle name="タイトル 3" xfId="296"/>
    <cellStyle name="チェック セル 2" xfId="297"/>
    <cellStyle name="チェック セル 3" xfId="298"/>
    <cellStyle name="どちらでもない 2" xfId="299"/>
    <cellStyle name="どちらでもない 3" xfId="300"/>
    <cellStyle name="Percent" xfId="301"/>
    <cellStyle name="パーセント 2" xfId="302"/>
    <cellStyle name="パーセント 2 10" xfId="303"/>
    <cellStyle name="パーセント 2 11" xfId="304"/>
    <cellStyle name="パーセント 2 12" xfId="305"/>
    <cellStyle name="パーセント 2 13" xfId="306"/>
    <cellStyle name="パーセント 2 14" xfId="307"/>
    <cellStyle name="パーセント 2 15" xfId="308"/>
    <cellStyle name="パーセント 2 16" xfId="309"/>
    <cellStyle name="パーセント 2 17" xfId="310"/>
    <cellStyle name="パーセント 2 18" xfId="311"/>
    <cellStyle name="パーセント 2 19" xfId="312"/>
    <cellStyle name="パーセント 2 2" xfId="313"/>
    <cellStyle name="パーセント 2 2 2" xfId="314"/>
    <cellStyle name="パーセント 2 2 3" xfId="315"/>
    <cellStyle name="パーセント 2 3" xfId="316"/>
    <cellStyle name="パーセント 2 4" xfId="317"/>
    <cellStyle name="パーセント 2 5" xfId="318"/>
    <cellStyle name="パーセント 2 6" xfId="319"/>
    <cellStyle name="パーセント 2 7" xfId="320"/>
    <cellStyle name="パーセント 2 8" xfId="321"/>
    <cellStyle name="パーセント 2 9" xfId="322"/>
    <cellStyle name="パーセント 3" xfId="323"/>
    <cellStyle name="ハイパーリンク 2" xfId="324"/>
    <cellStyle name="ハイパーリンク 2 2" xfId="325"/>
    <cellStyle name="ハイパーリンク 2 2 2" xfId="326"/>
    <cellStyle name="ハイパーリンク 3" xfId="327"/>
    <cellStyle name="ハイパーリンク 4" xfId="328"/>
    <cellStyle name="メモ 2" xfId="329"/>
    <cellStyle name="メモ 2 2" xfId="330"/>
    <cellStyle name="メモ 2 2 2" xfId="331"/>
    <cellStyle name="メモ 2 2 3" xfId="332"/>
    <cellStyle name="メモ 2 2 4" xfId="333"/>
    <cellStyle name="メモ 2 3" xfId="334"/>
    <cellStyle name="メモ 2 3 2" xfId="335"/>
    <cellStyle name="メモ 2 3 3" xfId="336"/>
    <cellStyle name="メモ 2 3 4" xfId="337"/>
    <cellStyle name="メモ 2 4" xfId="338"/>
    <cellStyle name="メモ 2 4 2" xfId="339"/>
    <cellStyle name="メモ 2 4 3" xfId="340"/>
    <cellStyle name="メモ 2 4 4" xfId="341"/>
    <cellStyle name="メモ 2 5" xfId="342"/>
    <cellStyle name="メモ 2 6" xfId="343"/>
    <cellStyle name="メモ 2 7" xfId="344"/>
    <cellStyle name="メモ 3" xfId="345"/>
    <cellStyle name="メモ 3 2" xfId="346"/>
    <cellStyle name="メモ 3 3" xfId="347"/>
    <cellStyle name="メモ 3 4" xfId="348"/>
    <cellStyle name="メモ 4" xfId="349"/>
    <cellStyle name="メモ 4 2" xfId="350"/>
    <cellStyle name="メモ 4 3" xfId="351"/>
    <cellStyle name="メモ 4 4" xfId="352"/>
    <cellStyle name="メモ 5" xfId="353"/>
    <cellStyle name="メモ 5 2" xfId="354"/>
    <cellStyle name="メモ 5 3" xfId="355"/>
    <cellStyle name="メモ 5 4" xfId="356"/>
    <cellStyle name="リンク セル 2" xfId="357"/>
    <cellStyle name="リンク セル 3" xfId="358"/>
    <cellStyle name="悪い 2" xfId="359"/>
    <cellStyle name="悪い 3" xfId="360"/>
    <cellStyle name="計算 2" xfId="361"/>
    <cellStyle name="計算 3" xfId="362"/>
    <cellStyle name="警告文 2" xfId="363"/>
    <cellStyle name="警告文 3" xfId="364"/>
    <cellStyle name="Comma [0]" xfId="365"/>
    <cellStyle name="Comma" xfId="366"/>
    <cellStyle name="桁区切り 10" xfId="367"/>
    <cellStyle name="桁区切り 10 2" xfId="368"/>
    <cellStyle name="桁区切り 10 2 2" xfId="369"/>
    <cellStyle name="桁区切り 10 2 3" xfId="370"/>
    <cellStyle name="桁区切り 11" xfId="371"/>
    <cellStyle name="桁区切り 12" xfId="372"/>
    <cellStyle name="桁区切り 12 2" xfId="373"/>
    <cellStyle name="桁区切り 12 3" xfId="374"/>
    <cellStyle name="桁区切り 13" xfId="375"/>
    <cellStyle name="桁区切り 14" xfId="376"/>
    <cellStyle name="桁区切り 15" xfId="377"/>
    <cellStyle name="桁区切り 15 2" xfId="378"/>
    <cellStyle name="桁区切り 15 3" xfId="379"/>
    <cellStyle name="桁区切り 16" xfId="380"/>
    <cellStyle name="桁区切り 17" xfId="381"/>
    <cellStyle name="桁区切り 17 2" xfId="382"/>
    <cellStyle name="桁区切り 18" xfId="383"/>
    <cellStyle name="桁区切り 19" xfId="384"/>
    <cellStyle name="桁区切り 2" xfId="385"/>
    <cellStyle name="桁区切り 2 10" xfId="386"/>
    <cellStyle name="桁区切り 2 10 2" xfId="387"/>
    <cellStyle name="桁区切り 2 10 3" xfId="388"/>
    <cellStyle name="桁区切り 2 10 4" xfId="389"/>
    <cellStyle name="桁区切り 2 10 5" xfId="390"/>
    <cellStyle name="桁区切り 2 10 6" xfId="391"/>
    <cellStyle name="桁区切り 2 11" xfId="392"/>
    <cellStyle name="桁区切り 2 12" xfId="393"/>
    <cellStyle name="桁区切り 2 13" xfId="394"/>
    <cellStyle name="桁区切り 2 14" xfId="395"/>
    <cellStyle name="桁区切り 2 15" xfId="396"/>
    <cellStyle name="桁区切り 2 16" xfId="397"/>
    <cellStyle name="桁区切り 2 17" xfId="398"/>
    <cellStyle name="桁区切り 2 18" xfId="399"/>
    <cellStyle name="桁区切り 2 19" xfId="400"/>
    <cellStyle name="桁区切り 2 2" xfId="401"/>
    <cellStyle name="桁区切り 2 2 2" xfId="402"/>
    <cellStyle name="桁区切り 2 2 3" xfId="403"/>
    <cellStyle name="桁区切り 2 2 4" xfId="404"/>
    <cellStyle name="桁区切り 2 2 5" xfId="405"/>
    <cellStyle name="桁区切り 2 2 6" xfId="406"/>
    <cellStyle name="桁区切り 2 2 7" xfId="407"/>
    <cellStyle name="桁区切り 2 20" xfId="408"/>
    <cellStyle name="桁区切り 2 21" xfId="409"/>
    <cellStyle name="桁区切り 2 22" xfId="410"/>
    <cellStyle name="桁区切り 2 23" xfId="411"/>
    <cellStyle name="桁区切り 2 24" xfId="412"/>
    <cellStyle name="桁区切り 2 25" xfId="413"/>
    <cellStyle name="桁区切り 2 26" xfId="414"/>
    <cellStyle name="桁区切り 2 27" xfId="415"/>
    <cellStyle name="桁区切り 2 28" xfId="416"/>
    <cellStyle name="桁区切り 2 29" xfId="417"/>
    <cellStyle name="桁区切り 2 3" xfId="418"/>
    <cellStyle name="桁区切り 2 3 2" xfId="419"/>
    <cellStyle name="桁区切り 2 3 3" xfId="420"/>
    <cellStyle name="桁区切り 2 3 4" xfId="421"/>
    <cellStyle name="桁区切り 2 3 5" xfId="422"/>
    <cellStyle name="桁区切り 2 3 6" xfId="423"/>
    <cellStyle name="桁区切り 2 3 7" xfId="424"/>
    <cellStyle name="桁区切り 2 30" xfId="425"/>
    <cellStyle name="桁区切り 2 31" xfId="426"/>
    <cellStyle name="桁区切り 2 32" xfId="427"/>
    <cellStyle name="桁区切り 2 33" xfId="428"/>
    <cellStyle name="桁区切り 2 34" xfId="429"/>
    <cellStyle name="桁区切り 2 35" xfId="430"/>
    <cellStyle name="桁区切り 2 4" xfId="431"/>
    <cellStyle name="桁区切り 2 4 2" xfId="432"/>
    <cellStyle name="桁区切り 2 4 3" xfId="433"/>
    <cellStyle name="桁区切り 2 4 4" xfId="434"/>
    <cellStyle name="桁区切り 2 4 5" xfId="435"/>
    <cellStyle name="桁区切り 2 4 6" xfId="436"/>
    <cellStyle name="桁区切り 2 5" xfId="437"/>
    <cellStyle name="桁区切り 2 5 2" xfId="438"/>
    <cellStyle name="桁区切り 2 5 3" xfId="439"/>
    <cellStyle name="桁区切り 2 5 4" xfId="440"/>
    <cellStyle name="桁区切り 2 5 5" xfId="441"/>
    <cellStyle name="桁区切り 2 5 6" xfId="442"/>
    <cellStyle name="桁区切り 2 6" xfId="443"/>
    <cellStyle name="桁区切り 2 6 2" xfId="444"/>
    <cellStyle name="桁区切り 2 6 3" xfId="445"/>
    <cellStyle name="桁区切り 2 6 4" xfId="446"/>
    <cellStyle name="桁区切り 2 6 5" xfId="447"/>
    <cellStyle name="桁区切り 2 6 6" xfId="448"/>
    <cellStyle name="桁区切り 2 7" xfId="449"/>
    <cellStyle name="桁区切り 2 7 2" xfId="450"/>
    <cellStyle name="桁区切り 2 7 3" xfId="451"/>
    <cellStyle name="桁区切り 2 7 4" xfId="452"/>
    <cellStyle name="桁区切り 2 7 5" xfId="453"/>
    <cellStyle name="桁区切り 2 7 6" xfId="454"/>
    <cellStyle name="桁区切り 2 8" xfId="455"/>
    <cellStyle name="桁区切り 2 8 2" xfId="456"/>
    <cellStyle name="桁区切り 2 8 3" xfId="457"/>
    <cellStyle name="桁区切り 2 8 4" xfId="458"/>
    <cellStyle name="桁区切り 2 8 5" xfId="459"/>
    <cellStyle name="桁区切り 2 8 6" xfId="460"/>
    <cellStyle name="桁区切り 2 9" xfId="461"/>
    <cellStyle name="桁区切り 2 9 2" xfId="462"/>
    <cellStyle name="桁区切り 2 9 3" xfId="463"/>
    <cellStyle name="桁区切り 2 9 4" xfId="464"/>
    <cellStyle name="桁区切り 2 9 5" xfId="465"/>
    <cellStyle name="桁区切り 2 9 6" xfId="466"/>
    <cellStyle name="桁区切り 20" xfId="467"/>
    <cellStyle name="桁区切り 3" xfId="468"/>
    <cellStyle name="桁区切り 3 2" xfId="469"/>
    <cellStyle name="桁区切り 4" xfId="470"/>
    <cellStyle name="桁区切り 4 2" xfId="471"/>
    <cellStyle name="桁区切り 5" xfId="472"/>
    <cellStyle name="桁区切り 5 2" xfId="473"/>
    <cellStyle name="桁区切り 5 3" xfId="474"/>
    <cellStyle name="桁区切り 6" xfId="475"/>
    <cellStyle name="桁区切り 6 2" xfId="476"/>
    <cellStyle name="桁区切り 6 3" xfId="477"/>
    <cellStyle name="桁区切り 6 3 2" xfId="478"/>
    <cellStyle name="桁区切り 7" xfId="479"/>
    <cellStyle name="桁区切り 8" xfId="480"/>
    <cellStyle name="桁区切り 9" xfId="481"/>
    <cellStyle name="見出し 1 2" xfId="482"/>
    <cellStyle name="見出し 1 3" xfId="483"/>
    <cellStyle name="見出し 2 2" xfId="484"/>
    <cellStyle name="見出し 2 3" xfId="485"/>
    <cellStyle name="見出し 3 2" xfId="486"/>
    <cellStyle name="見出し 3 3" xfId="487"/>
    <cellStyle name="見出し 4 2" xfId="488"/>
    <cellStyle name="見出し 4 3" xfId="489"/>
    <cellStyle name="集計 2" xfId="490"/>
    <cellStyle name="集計 3" xfId="491"/>
    <cellStyle name="出力 2" xfId="492"/>
    <cellStyle name="出力 3" xfId="493"/>
    <cellStyle name="説明文 2" xfId="494"/>
    <cellStyle name="説明文 3" xfId="495"/>
    <cellStyle name="Currency [0]" xfId="496"/>
    <cellStyle name="Currency" xfId="497"/>
    <cellStyle name="通貨 2" xfId="498"/>
    <cellStyle name="通貨 2 10" xfId="499"/>
    <cellStyle name="通貨 2 11" xfId="500"/>
    <cellStyle name="通貨 2 12" xfId="501"/>
    <cellStyle name="通貨 2 13" xfId="502"/>
    <cellStyle name="通貨 2 2" xfId="503"/>
    <cellStyle name="通貨 2 3" xfId="504"/>
    <cellStyle name="通貨 2 4" xfId="505"/>
    <cellStyle name="通貨 2 5" xfId="506"/>
    <cellStyle name="通貨 2 6" xfId="507"/>
    <cellStyle name="通貨 2 7" xfId="508"/>
    <cellStyle name="通貨 2 8" xfId="509"/>
    <cellStyle name="通貨 2 9" xfId="510"/>
    <cellStyle name="通貨 3" xfId="511"/>
    <cellStyle name="入力 2" xfId="512"/>
    <cellStyle name="入力 3" xfId="513"/>
    <cellStyle name="標準 10" xfId="514"/>
    <cellStyle name="標準 10 10" xfId="515"/>
    <cellStyle name="標準 10 10 2" xfId="516"/>
    <cellStyle name="標準 10 10 3" xfId="517"/>
    <cellStyle name="標準 10 10 4" xfId="518"/>
    <cellStyle name="標準 10 10_4月25日_VACT雇用誘発" xfId="519"/>
    <cellStyle name="標準 10 11" xfId="520"/>
    <cellStyle name="標準 10 12" xfId="521"/>
    <cellStyle name="標準 10 13" xfId="522"/>
    <cellStyle name="標準 10 14" xfId="523"/>
    <cellStyle name="標準 10 2" xfId="524"/>
    <cellStyle name="標準 10 2 2" xfId="525"/>
    <cellStyle name="標準 10 2 2 2" xfId="526"/>
    <cellStyle name="標準 10 2 2 2 2" xfId="527"/>
    <cellStyle name="標準 10 2 2 2 3" xfId="528"/>
    <cellStyle name="標準 10 2 2 2 4" xfId="529"/>
    <cellStyle name="標準 10 2 2 2_4月25日_VACT雇用誘発" xfId="530"/>
    <cellStyle name="標準 10 2 2 3" xfId="531"/>
    <cellStyle name="標準 10 2 2 4" xfId="532"/>
    <cellStyle name="標準 10 2 2 5" xfId="533"/>
    <cellStyle name="標準 10 2 2_4月25日_VACT雇用誘発" xfId="534"/>
    <cellStyle name="標準 10 2 3" xfId="535"/>
    <cellStyle name="標準 10 2 3 2" xfId="536"/>
    <cellStyle name="標準 10 2 3 2 2" xfId="537"/>
    <cellStyle name="標準 10 2 3 2 3" xfId="538"/>
    <cellStyle name="標準 10 2 3 2 4" xfId="539"/>
    <cellStyle name="標準 10 2 3 2_4月25日_VACT雇用誘発" xfId="540"/>
    <cellStyle name="標準 10 2 3 3" xfId="541"/>
    <cellStyle name="標準 10 2 3 4" xfId="542"/>
    <cellStyle name="標準 10 2 3 5" xfId="543"/>
    <cellStyle name="標準 10 2 3_4月25日_VACT雇用誘発" xfId="544"/>
    <cellStyle name="標準 10 2 4" xfId="545"/>
    <cellStyle name="標準 10 2 4 2" xfId="546"/>
    <cellStyle name="標準 10 2 4 3" xfId="547"/>
    <cellStyle name="標準 10 2 4 4" xfId="548"/>
    <cellStyle name="標準 10 2 4_4月25日_VACT雇用誘発" xfId="549"/>
    <cellStyle name="標準 10 2 5" xfId="550"/>
    <cellStyle name="標準 10 2 6" xfId="551"/>
    <cellStyle name="標準 10 2 7" xfId="552"/>
    <cellStyle name="標準 10 2_4月25日_VACT雇用誘発" xfId="553"/>
    <cellStyle name="標準 10 3" xfId="554"/>
    <cellStyle name="標準 10 3 2" xfId="555"/>
    <cellStyle name="標準 10 3 2 2" xfId="556"/>
    <cellStyle name="標準 10 3 2 2 2" xfId="557"/>
    <cellStyle name="標準 10 3 2 2 3" xfId="558"/>
    <cellStyle name="標準 10 3 2 2 4" xfId="559"/>
    <cellStyle name="標準 10 3 2 2_4月25日_VACT雇用誘発" xfId="560"/>
    <cellStyle name="標準 10 3 2 3" xfId="561"/>
    <cellStyle name="標準 10 3 2 4" xfId="562"/>
    <cellStyle name="標準 10 3 2 5" xfId="563"/>
    <cellStyle name="標準 10 3 2_4月25日_VACT雇用誘発" xfId="564"/>
    <cellStyle name="標準 10 3 3" xfId="565"/>
    <cellStyle name="標準 10 3 3 2" xfId="566"/>
    <cellStyle name="標準 10 3 3 2 2" xfId="567"/>
    <cellStyle name="標準 10 3 3 2 3" xfId="568"/>
    <cellStyle name="標準 10 3 3 2 4" xfId="569"/>
    <cellStyle name="標準 10 3 3 2_4月25日_VACT雇用誘発" xfId="570"/>
    <cellStyle name="標準 10 3 3 3" xfId="571"/>
    <cellStyle name="標準 10 3 3 4" xfId="572"/>
    <cellStyle name="標準 10 3 3 5" xfId="573"/>
    <cellStyle name="標準 10 3 3_4月25日_VACT雇用誘発" xfId="574"/>
    <cellStyle name="標準 10 3 4" xfId="575"/>
    <cellStyle name="標準 10 3 4 2" xfId="576"/>
    <cellStyle name="標準 10 3 4 3" xfId="577"/>
    <cellStyle name="標準 10 3 4 4" xfId="578"/>
    <cellStyle name="標準 10 3 4_4月25日_VACT雇用誘発" xfId="579"/>
    <cellStyle name="標準 10 3 5" xfId="580"/>
    <cellStyle name="標準 10 3 6" xfId="581"/>
    <cellStyle name="標準 10 3 7" xfId="582"/>
    <cellStyle name="標準 10 3_4月25日_VACT雇用誘発" xfId="583"/>
    <cellStyle name="標準 10 4" xfId="584"/>
    <cellStyle name="標準 10 4 2" xfId="585"/>
    <cellStyle name="標準 10 4 2 2" xfId="586"/>
    <cellStyle name="標準 10 4 2 2 2" xfId="587"/>
    <cellStyle name="標準 10 4 2 2 3" xfId="588"/>
    <cellStyle name="標準 10 4 2 2 4" xfId="589"/>
    <cellStyle name="標準 10 4 2 2_4月25日_VACT雇用誘発" xfId="590"/>
    <cellStyle name="標準 10 4 2 3" xfId="591"/>
    <cellStyle name="標準 10 4 2 4" xfId="592"/>
    <cellStyle name="標準 10 4 2 5" xfId="593"/>
    <cellStyle name="標準 10 4 2_4月25日_VACT雇用誘発" xfId="594"/>
    <cellStyle name="標準 10 4 3" xfId="595"/>
    <cellStyle name="標準 10 4 3 2" xfId="596"/>
    <cellStyle name="標準 10 4 3 2 2" xfId="597"/>
    <cellStyle name="標準 10 4 3 2 3" xfId="598"/>
    <cellStyle name="標準 10 4 3 2 4" xfId="599"/>
    <cellStyle name="標準 10 4 3 2_4月25日_VACT雇用誘発" xfId="600"/>
    <cellStyle name="標準 10 4 3 3" xfId="601"/>
    <cellStyle name="標準 10 4 3 4" xfId="602"/>
    <cellStyle name="標準 10 4 3 5" xfId="603"/>
    <cellStyle name="標準 10 4 3_4月25日_VACT雇用誘発" xfId="604"/>
    <cellStyle name="標準 10 4 4" xfId="605"/>
    <cellStyle name="標準 10 4 4 2" xfId="606"/>
    <cellStyle name="標準 10 4 4 3" xfId="607"/>
    <cellStyle name="標準 10 4 4 4" xfId="608"/>
    <cellStyle name="標準 10 4 4_4月25日_VACT雇用誘発" xfId="609"/>
    <cellStyle name="標準 10 4 5" xfId="610"/>
    <cellStyle name="標準 10 4 6" xfId="611"/>
    <cellStyle name="標準 10 4 7" xfId="612"/>
    <cellStyle name="標準 10 4_4月25日_VACT雇用誘発" xfId="613"/>
    <cellStyle name="標準 10 5" xfId="614"/>
    <cellStyle name="標準 10 5 2" xfId="615"/>
    <cellStyle name="標準 10 5 2 2" xfId="616"/>
    <cellStyle name="標準 10 5 2 2 2" xfId="617"/>
    <cellStyle name="標準 10 5 2 2 3" xfId="618"/>
    <cellStyle name="標準 10 5 2 2 4" xfId="619"/>
    <cellStyle name="標準 10 5 2 2_4月25日_VACT雇用誘発" xfId="620"/>
    <cellStyle name="標準 10 5 2 3" xfId="621"/>
    <cellStyle name="標準 10 5 2 4" xfId="622"/>
    <cellStyle name="標準 10 5 2 5" xfId="623"/>
    <cellStyle name="標準 10 5 2_4月25日_VACT雇用誘発" xfId="624"/>
    <cellStyle name="標準 10 5 3" xfId="625"/>
    <cellStyle name="標準 10 5 3 2" xfId="626"/>
    <cellStyle name="標準 10 5 3 2 2" xfId="627"/>
    <cellStyle name="標準 10 5 3 2 3" xfId="628"/>
    <cellStyle name="標準 10 5 3 2 4" xfId="629"/>
    <cellStyle name="標準 10 5 3 2_4月25日_VACT雇用誘発" xfId="630"/>
    <cellStyle name="標準 10 5 3 3" xfId="631"/>
    <cellStyle name="標準 10 5 3 4" xfId="632"/>
    <cellStyle name="標準 10 5 3 5" xfId="633"/>
    <cellStyle name="標準 10 5 3_4月25日_VACT雇用誘発" xfId="634"/>
    <cellStyle name="標準 10 5 4" xfId="635"/>
    <cellStyle name="標準 10 5 4 2" xfId="636"/>
    <cellStyle name="標準 10 5 4 3" xfId="637"/>
    <cellStyle name="標準 10 5 4 4" xfId="638"/>
    <cellStyle name="標準 10 5 4_4月25日_VACT雇用誘発" xfId="639"/>
    <cellStyle name="標準 10 5 5" xfId="640"/>
    <cellStyle name="標準 10 5 6" xfId="641"/>
    <cellStyle name="標準 10 5 7" xfId="642"/>
    <cellStyle name="標準 10 5_4月25日_VACT雇用誘発" xfId="643"/>
    <cellStyle name="標準 10 6" xfId="644"/>
    <cellStyle name="標準 10 6 2" xfId="645"/>
    <cellStyle name="標準 10 6 2 2" xfId="646"/>
    <cellStyle name="標準 10 6 2 2 2" xfId="647"/>
    <cellStyle name="標準 10 6 2 2 3" xfId="648"/>
    <cellStyle name="標準 10 6 2 2 4" xfId="649"/>
    <cellStyle name="標準 10 6 2 2_4月25日_VACT雇用誘発" xfId="650"/>
    <cellStyle name="標準 10 6 2 3" xfId="651"/>
    <cellStyle name="標準 10 6 2 4" xfId="652"/>
    <cellStyle name="標準 10 6 2 5" xfId="653"/>
    <cellStyle name="標準 10 6 2_4月25日_VACT雇用誘発" xfId="654"/>
    <cellStyle name="標準 10 6 3" xfId="655"/>
    <cellStyle name="標準 10 6 3 2" xfId="656"/>
    <cellStyle name="標準 10 6 3 2 2" xfId="657"/>
    <cellStyle name="標準 10 6 3 2 3" xfId="658"/>
    <cellStyle name="標準 10 6 3 2 4" xfId="659"/>
    <cellStyle name="標準 10 6 3 2_4月25日_VACT雇用誘発" xfId="660"/>
    <cellStyle name="標準 10 6 3 3" xfId="661"/>
    <cellStyle name="標準 10 6 3 4" xfId="662"/>
    <cellStyle name="標準 10 6 3 5" xfId="663"/>
    <cellStyle name="標準 10 6 3_4月25日_VACT雇用誘発" xfId="664"/>
    <cellStyle name="標準 10 6 4" xfId="665"/>
    <cellStyle name="標準 10 6 4 2" xfId="666"/>
    <cellStyle name="標準 10 6 4 3" xfId="667"/>
    <cellStyle name="標準 10 6 4 4" xfId="668"/>
    <cellStyle name="標準 10 6 4_4月25日_VACT雇用誘発" xfId="669"/>
    <cellStyle name="標準 10 6 5" xfId="670"/>
    <cellStyle name="標準 10 6 6" xfId="671"/>
    <cellStyle name="標準 10 6 7" xfId="672"/>
    <cellStyle name="標準 10 6_4月25日_VACT雇用誘発" xfId="673"/>
    <cellStyle name="標準 10 7" xfId="674"/>
    <cellStyle name="標準 10 7 2" xfId="675"/>
    <cellStyle name="標準 10 7 2 2" xfId="676"/>
    <cellStyle name="標準 10 7 2 2 2" xfId="677"/>
    <cellStyle name="標準 10 7 2 2 3" xfId="678"/>
    <cellStyle name="標準 10 7 2 2 4" xfId="679"/>
    <cellStyle name="標準 10 7 2 2_4月25日_VACT雇用誘発" xfId="680"/>
    <cellStyle name="標準 10 7 2 3" xfId="681"/>
    <cellStyle name="標準 10 7 2 4" xfId="682"/>
    <cellStyle name="標準 10 7 2 5" xfId="683"/>
    <cellStyle name="標準 10 7 2_4月25日_VACT雇用誘発" xfId="684"/>
    <cellStyle name="標準 10 7 3" xfId="685"/>
    <cellStyle name="標準 10 7 3 2" xfId="686"/>
    <cellStyle name="標準 10 7 3 2 2" xfId="687"/>
    <cellStyle name="標準 10 7 3 2 3" xfId="688"/>
    <cellStyle name="標準 10 7 3 2 4" xfId="689"/>
    <cellStyle name="標準 10 7 3 2_4月25日_VACT雇用誘発" xfId="690"/>
    <cellStyle name="標準 10 7 3 3" xfId="691"/>
    <cellStyle name="標準 10 7 3 4" xfId="692"/>
    <cellStyle name="標準 10 7 3 5" xfId="693"/>
    <cellStyle name="標準 10 7 3_4月25日_VACT雇用誘発" xfId="694"/>
    <cellStyle name="標準 10 7 4" xfId="695"/>
    <cellStyle name="標準 10 7 4 2" xfId="696"/>
    <cellStyle name="標準 10 7 4 3" xfId="697"/>
    <cellStyle name="標準 10 7 4 4" xfId="698"/>
    <cellStyle name="標準 10 7 4_4月25日_VACT雇用誘発" xfId="699"/>
    <cellStyle name="標準 10 7 5" xfId="700"/>
    <cellStyle name="標準 10 7 6" xfId="701"/>
    <cellStyle name="標準 10 7 7" xfId="702"/>
    <cellStyle name="標準 10 7_4月25日_VACT雇用誘発" xfId="703"/>
    <cellStyle name="標準 10 8" xfId="704"/>
    <cellStyle name="標準 10 8 2" xfId="705"/>
    <cellStyle name="標準 10 8 2 2" xfId="706"/>
    <cellStyle name="標準 10 8 2 3" xfId="707"/>
    <cellStyle name="標準 10 8 2 4" xfId="708"/>
    <cellStyle name="標準 10 8 2_4月25日_VACT雇用誘発" xfId="709"/>
    <cellStyle name="標準 10 8 3" xfId="710"/>
    <cellStyle name="標準 10 8 4" xfId="711"/>
    <cellStyle name="標準 10 8 5" xfId="712"/>
    <cellStyle name="標準 10 8_4月25日_VACT雇用誘発" xfId="713"/>
    <cellStyle name="標準 10 9" xfId="714"/>
    <cellStyle name="標準 10 9 2" xfId="715"/>
    <cellStyle name="標準 10 9 2 2" xfId="716"/>
    <cellStyle name="標準 10 9 2 3" xfId="717"/>
    <cellStyle name="標準 10 9 2 4" xfId="718"/>
    <cellStyle name="標準 10 9 2_4月25日_VACT雇用誘発" xfId="719"/>
    <cellStyle name="標準 10 9 3" xfId="720"/>
    <cellStyle name="標準 10 9 4" xfId="721"/>
    <cellStyle name="標準 10 9 5" xfId="722"/>
    <cellStyle name="標準 10 9_4月25日_VACT雇用誘発" xfId="723"/>
    <cellStyle name="標準 10_4月25日_VACT雇用誘発" xfId="724"/>
    <cellStyle name="標準 11" xfId="725"/>
    <cellStyle name="標準 11 10" xfId="726"/>
    <cellStyle name="標準 11 10 2" xfId="727"/>
    <cellStyle name="標準 11 10 3" xfId="728"/>
    <cellStyle name="標準 11 10 4" xfId="729"/>
    <cellStyle name="標準 11 10_4月25日_VACT雇用誘発" xfId="730"/>
    <cellStyle name="標準 11 11" xfId="731"/>
    <cellStyle name="標準 11 12" xfId="732"/>
    <cellStyle name="標準 11 13" xfId="733"/>
    <cellStyle name="標準 11 2" xfId="734"/>
    <cellStyle name="標準 11 2 2" xfId="735"/>
    <cellStyle name="標準 11 2 2 2" xfId="736"/>
    <cellStyle name="標準 11 2 2 2 2" xfId="737"/>
    <cellStyle name="標準 11 2 2 2 3" xfId="738"/>
    <cellStyle name="標準 11 2 2 2 4" xfId="739"/>
    <cellStyle name="標準 11 2 2 2_4月25日_VACT雇用誘発" xfId="740"/>
    <cellStyle name="標準 11 2 2 3" xfId="741"/>
    <cellStyle name="標準 11 2 2 4" xfId="742"/>
    <cellStyle name="標準 11 2 2 5" xfId="743"/>
    <cellStyle name="標準 11 2 2_4月25日_VACT雇用誘発" xfId="744"/>
    <cellStyle name="標準 11 2 3" xfId="745"/>
    <cellStyle name="標準 11 2 3 2" xfId="746"/>
    <cellStyle name="標準 11 2 3 2 2" xfId="747"/>
    <cellStyle name="標準 11 2 3 2 3" xfId="748"/>
    <cellStyle name="標準 11 2 3 2 4" xfId="749"/>
    <cellStyle name="標準 11 2 3 2_4月25日_VACT雇用誘発" xfId="750"/>
    <cellStyle name="標準 11 2 3 3" xfId="751"/>
    <cellStyle name="標準 11 2 3 4" xfId="752"/>
    <cellStyle name="標準 11 2 3 5" xfId="753"/>
    <cellStyle name="標準 11 2 3_4月25日_VACT雇用誘発" xfId="754"/>
    <cellStyle name="標準 11 2 4" xfId="755"/>
    <cellStyle name="標準 11 2 4 2" xfId="756"/>
    <cellStyle name="標準 11 2 4 3" xfId="757"/>
    <cellStyle name="標準 11 2 4 4" xfId="758"/>
    <cellStyle name="標準 11 2 4_4月25日_VACT雇用誘発" xfId="759"/>
    <cellStyle name="標準 11 2 5" xfId="760"/>
    <cellStyle name="標準 11 2 6" xfId="761"/>
    <cellStyle name="標準 11 2 7" xfId="762"/>
    <cellStyle name="標準 11 2_4月25日_VACT雇用誘発" xfId="763"/>
    <cellStyle name="標準 11 3" xfId="764"/>
    <cellStyle name="標準 11 3 2" xfId="765"/>
    <cellStyle name="標準 11 3 2 2" xfId="766"/>
    <cellStyle name="標準 11 3 2 2 2" xfId="767"/>
    <cellStyle name="標準 11 3 2 2 3" xfId="768"/>
    <cellStyle name="標準 11 3 2 2 4" xfId="769"/>
    <cellStyle name="標準 11 3 2 2_4月25日_VACT雇用誘発" xfId="770"/>
    <cellStyle name="標準 11 3 2 3" xfId="771"/>
    <cellStyle name="標準 11 3 2 4" xfId="772"/>
    <cellStyle name="標準 11 3 2 5" xfId="773"/>
    <cellStyle name="標準 11 3 2_4月25日_VACT雇用誘発" xfId="774"/>
    <cellStyle name="標準 11 3 3" xfId="775"/>
    <cellStyle name="標準 11 3 3 2" xfId="776"/>
    <cellStyle name="標準 11 3 3 2 2" xfId="777"/>
    <cellStyle name="標準 11 3 3 2 3" xfId="778"/>
    <cellStyle name="標準 11 3 3 2 4" xfId="779"/>
    <cellStyle name="標準 11 3 3 2_4月25日_VACT雇用誘発" xfId="780"/>
    <cellStyle name="標準 11 3 3 3" xfId="781"/>
    <cellStyle name="標準 11 3 3 4" xfId="782"/>
    <cellStyle name="標準 11 3 3 5" xfId="783"/>
    <cellStyle name="標準 11 3 3_4月25日_VACT雇用誘発" xfId="784"/>
    <cellStyle name="標準 11 3 4" xfId="785"/>
    <cellStyle name="標準 11 3 4 2" xfId="786"/>
    <cellStyle name="標準 11 3 4 3" xfId="787"/>
    <cellStyle name="標準 11 3 4 4" xfId="788"/>
    <cellStyle name="標準 11 3 4_4月25日_VACT雇用誘発" xfId="789"/>
    <cellStyle name="標準 11 3 5" xfId="790"/>
    <cellStyle name="標準 11 3 6" xfId="791"/>
    <cellStyle name="標準 11 3 7" xfId="792"/>
    <cellStyle name="標準 11 3_4月25日_VACT雇用誘発" xfId="793"/>
    <cellStyle name="標準 11 4" xfId="794"/>
    <cellStyle name="標準 11 4 2" xfId="795"/>
    <cellStyle name="標準 11 4 2 2" xfId="796"/>
    <cellStyle name="標準 11 4 2 2 2" xfId="797"/>
    <cellStyle name="標準 11 4 2 2 3" xfId="798"/>
    <cellStyle name="標準 11 4 2 2 4" xfId="799"/>
    <cellStyle name="標準 11 4 2 2_4月25日_VACT雇用誘発" xfId="800"/>
    <cellStyle name="標準 11 4 2 3" xfId="801"/>
    <cellStyle name="標準 11 4 2 4" xfId="802"/>
    <cellStyle name="標準 11 4 2 5" xfId="803"/>
    <cellStyle name="標準 11 4 2_4月25日_VACT雇用誘発" xfId="804"/>
    <cellStyle name="標準 11 4 3" xfId="805"/>
    <cellStyle name="標準 11 4 3 2" xfId="806"/>
    <cellStyle name="標準 11 4 3 2 2" xfId="807"/>
    <cellStyle name="標準 11 4 3 2 3" xfId="808"/>
    <cellStyle name="標準 11 4 3 2 4" xfId="809"/>
    <cellStyle name="標準 11 4 3 2_4月25日_VACT雇用誘発" xfId="810"/>
    <cellStyle name="標準 11 4 3 3" xfId="811"/>
    <cellStyle name="標準 11 4 3 4" xfId="812"/>
    <cellStyle name="標準 11 4 3 5" xfId="813"/>
    <cellStyle name="標準 11 4 3_4月25日_VACT雇用誘発" xfId="814"/>
    <cellStyle name="標準 11 4 4" xfId="815"/>
    <cellStyle name="標準 11 4 4 2" xfId="816"/>
    <cellStyle name="標準 11 4 4 3" xfId="817"/>
    <cellStyle name="標準 11 4 4 4" xfId="818"/>
    <cellStyle name="標準 11 4 4_4月25日_VACT雇用誘発" xfId="819"/>
    <cellStyle name="標準 11 4 5" xfId="820"/>
    <cellStyle name="標準 11 4 6" xfId="821"/>
    <cellStyle name="標準 11 4 7" xfId="822"/>
    <cellStyle name="標準 11 4_4月25日_VACT雇用誘発" xfId="823"/>
    <cellStyle name="標準 11 5" xfId="824"/>
    <cellStyle name="標準 11 5 2" xfId="825"/>
    <cellStyle name="標準 11 5 2 2" xfId="826"/>
    <cellStyle name="標準 11 5 2 2 2" xfId="827"/>
    <cellStyle name="標準 11 5 2 2 3" xfId="828"/>
    <cellStyle name="標準 11 5 2 2 4" xfId="829"/>
    <cellStyle name="標準 11 5 2 2_4月25日_VACT雇用誘発" xfId="830"/>
    <cellStyle name="標準 11 5 2 3" xfId="831"/>
    <cellStyle name="標準 11 5 2 4" xfId="832"/>
    <cellStyle name="標準 11 5 2 5" xfId="833"/>
    <cellStyle name="標準 11 5 2_4月25日_VACT雇用誘発" xfId="834"/>
    <cellStyle name="標準 11 5 3" xfId="835"/>
    <cellStyle name="標準 11 5 3 2" xfId="836"/>
    <cellStyle name="標準 11 5 3 2 2" xfId="837"/>
    <cellStyle name="標準 11 5 3 2 3" xfId="838"/>
    <cellStyle name="標準 11 5 3 2 4" xfId="839"/>
    <cellStyle name="標準 11 5 3 2_4月25日_VACT雇用誘発" xfId="840"/>
    <cellStyle name="標準 11 5 3 3" xfId="841"/>
    <cellStyle name="標準 11 5 3 4" xfId="842"/>
    <cellStyle name="標準 11 5 3 5" xfId="843"/>
    <cellStyle name="標準 11 5 3_4月25日_VACT雇用誘発" xfId="844"/>
    <cellStyle name="標準 11 5 4" xfId="845"/>
    <cellStyle name="標準 11 5 4 2" xfId="846"/>
    <cellStyle name="標準 11 5 4 3" xfId="847"/>
    <cellStyle name="標準 11 5 4 4" xfId="848"/>
    <cellStyle name="標準 11 5 4_4月25日_VACT雇用誘発" xfId="849"/>
    <cellStyle name="標準 11 5 5" xfId="850"/>
    <cellStyle name="標準 11 5 6" xfId="851"/>
    <cellStyle name="標準 11 5 7" xfId="852"/>
    <cellStyle name="標準 11 5_4月25日_VACT雇用誘発" xfId="853"/>
    <cellStyle name="標準 11 6" xfId="854"/>
    <cellStyle name="標準 11 6 2" xfId="855"/>
    <cellStyle name="標準 11 6 2 2" xfId="856"/>
    <cellStyle name="標準 11 6 2 2 2" xfId="857"/>
    <cellStyle name="標準 11 6 2 2 3" xfId="858"/>
    <cellStyle name="標準 11 6 2 2 4" xfId="859"/>
    <cellStyle name="標準 11 6 2 2_4月25日_VACT雇用誘発" xfId="860"/>
    <cellStyle name="標準 11 6 2 3" xfId="861"/>
    <cellStyle name="標準 11 6 2 4" xfId="862"/>
    <cellStyle name="標準 11 6 2 5" xfId="863"/>
    <cellStyle name="標準 11 6 2_4月25日_VACT雇用誘発" xfId="864"/>
    <cellStyle name="標準 11 6 3" xfId="865"/>
    <cellStyle name="標準 11 6 3 2" xfId="866"/>
    <cellStyle name="標準 11 6 3 2 2" xfId="867"/>
    <cellStyle name="標準 11 6 3 2 3" xfId="868"/>
    <cellStyle name="標準 11 6 3 2 4" xfId="869"/>
    <cellStyle name="標準 11 6 3 2_4月25日_VACT雇用誘発" xfId="870"/>
    <cellStyle name="標準 11 6 3 3" xfId="871"/>
    <cellStyle name="標準 11 6 3 4" xfId="872"/>
    <cellStyle name="標準 11 6 3 5" xfId="873"/>
    <cellStyle name="標準 11 6 3_4月25日_VACT雇用誘発" xfId="874"/>
    <cellStyle name="標準 11 6 4" xfId="875"/>
    <cellStyle name="標準 11 6 4 2" xfId="876"/>
    <cellStyle name="標準 11 6 4 3" xfId="877"/>
    <cellStyle name="標準 11 6 4 4" xfId="878"/>
    <cellStyle name="標準 11 6 4_4月25日_VACT雇用誘発" xfId="879"/>
    <cellStyle name="標準 11 6 5" xfId="880"/>
    <cellStyle name="標準 11 6 6" xfId="881"/>
    <cellStyle name="標準 11 6 7" xfId="882"/>
    <cellStyle name="標準 11 6_4月25日_VACT雇用誘発" xfId="883"/>
    <cellStyle name="標準 11 7" xfId="884"/>
    <cellStyle name="標準 11 7 2" xfId="885"/>
    <cellStyle name="標準 11 7 2 2" xfId="886"/>
    <cellStyle name="標準 11 7 2 2 2" xfId="887"/>
    <cellStyle name="標準 11 7 2 2 3" xfId="888"/>
    <cellStyle name="標準 11 7 2 2 4" xfId="889"/>
    <cellStyle name="標準 11 7 2 2_4月25日_VACT雇用誘発" xfId="890"/>
    <cellStyle name="標準 11 7 2 3" xfId="891"/>
    <cellStyle name="標準 11 7 2 4" xfId="892"/>
    <cellStyle name="標準 11 7 2 5" xfId="893"/>
    <cellStyle name="標準 11 7 2_4月25日_VACT雇用誘発" xfId="894"/>
    <cellStyle name="標準 11 7 3" xfId="895"/>
    <cellStyle name="標準 11 7 3 2" xfId="896"/>
    <cellStyle name="標準 11 7 3 2 2" xfId="897"/>
    <cellStyle name="標準 11 7 3 2 3" xfId="898"/>
    <cellStyle name="標準 11 7 3 2 4" xfId="899"/>
    <cellStyle name="標準 11 7 3 2_4月25日_VACT雇用誘発" xfId="900"/>
    <cellStyle name="標準 11 7 3 3" xfId="901"/>
    <cellStyle name="標準 11 7 3 4" xfId="902"/>
    <cellStyle name="標準 11 7 3 5" xfId="903"/>
    <cellStyle name="標準 11 7 3_4月25日_VACT雇用誘発" xfId="904"/>
    <cellStyle name="標準 11 7 4" xfId="905"/>
    <cellStyle name="標準 11 7 4 2" xfId="906"/>
    <cellStyle name="標準 11 7 4 3" xfId="907"/>
    <cellStyle name="標準 11 7 4 4" xfId="908"/>
    <cellStyle name="標準 11 7 4_4月25日_VACT雇用誘発" xfId="909"/>
    <cellStyle name="標準 11 7 5" xfId="910"/>
    <cellStyle name="標準 11 7 6" xfId="911"/>
    <cellStyle name="標準 11 7 7" xfId="912"/>
    <cellStyle name="標準 11 7_4月25日_VACT雇用誘発" xfId="913"/>
    <cellStyle name="標準 11 8" xfId="914"/>
    <cellStyle name="標準 11 8 2" xfId="915"/>
    <cellStyle name="標準 11 8 2 2" xfId="916"/>
    <cellStyle name="標準 11 8 2 3" xfId="917"/>
    <cellStyle name="標準 11 8 2 4" xfId="918"/>
    <cellStyle name="標準 11 8 2_4月25日_VACT雇用誘発" xfId="919"/>
    <cellStyle name="標準 11 8 3" xfId="920"/>
    <cellStyle name="標準 11 8 4" xfId="921"/>
    <cellStyle name="標準 11 8 5" xfId="922"/>
    <cellStyle name="標準 11 8_4月25日_VACT雇用誘発" xfId="923"/>
    <cellStyle name="標準 11 9" xfId="924"/>
    <cellStyle name="標準 11 9 2" xfId="925"/>
    <cellStyle name="標準 11 9 2 2" xfId="926"/>
    <cellStyle name="標準 11 9 2 3" xfId="927"/>
    <cellStyle name="標準 11 9 2 4" xfId="928"/>
    <cellStyle name="標準 11 9 2_4月25日_VACT雇用誘発" xfId="929"/>
    <cellStyle name="標準 11 9 3" xfId="930"/>
    <cellStyle name="標準 11 9 4" xfId="931"/>
    <cellStyle name="標準 11 9 5" xfId="932"/>
    <cellStyle name="標準 11 9_4月25日_VACT雇用誘発" xfId="933"/>
    <cellStyle name="標準 11_4月25日_VACT雇用誘発" xfId="934"/>
    <cellStyle name="標準 12" xfId="935"/>
    <cellStyle name="標準 12 2" xfId="936"/>
    <cellStyle name="標準 12 2 2" xfId="937"/>
    <cellStyle name="標準 12 2 3" xfId="938"/>
    <cellStyle name="標準 12 2 4" xfId="939"/>
    <cellStyle name="標準 12 2_4月25日_VACT雇用誘発" xfId="940"/>
    <cellStyle name="標準 12 3" xfId="941"/>
    <cellStyle name="標準 12 4" xfId="942"/>
    <cellStyle name="標準 12 5" xfId="943"/>
    <cellStyle name="標準 12_4月25日_VACT雇用誘発" xfId="944"/>
    <cellStyle name="標準 13" xfId="945"/>
    <cellStyle name="標準 13 2" xfId="946"/>
    <cellStyle name="標準 13 3" xfId="947"/>
    <cellStyle name="標準 13 3 2" xfId="948"/>
    <cellStyle name="標準 13 3 3" xfId="949"/>
    <cellStyle name="標準 14" xfId="950"/>
    <cellStyle name="標準 14 2" xfId="951"/>
    <cellStyle name="標準 14 3" xfId="952"/>
    <cellStyle name="標準 14 4" xfId="953"/>
    <cellStyle name="標準 14 5" xfId="954"/>
    <cellStyle name="標準 14 6" xfId="955"/>
    <cellStyle name="標準 15" xfId="956"/>
    <cellStyle name="標準 16" xfId="957"/>
    <cellStyle name="標準 16 2" xfId="958"/>
    <cellStyle name="標準 16 2 2" xfId="959"/>
    <cellStyle name="標準 16 2 3" xfId="960"/>
    <cellStyle name="標準 16 2 4" xfId="961"/>
    <cellStyle name="標準 16 2_4月25日_VACT雇用誘発" xfId="962"/>
    <cellStyle name="標準 16 3" xfId="963"/>
    <cellStyle name="標準 16 4" xfId="964"/>
    <cellStyle name="標準 16 5" xfId="965"/>
    <cellStyle name="標準 16_4月25日_VACT雇用誘発" xfId="966"/>
    <cellStyle name="標準 17" xfId="967"/>
    <cellStyle name="標準 18" xfId="968"/>
    <cellStyle name="標準 19" xfId="969"/>
    <cellStyle name="標準 2" xfId="970"/>
    <cellStyle name="標準 2 10" xfId="971"/>
    <cellStyle name="標準 2 10 2" xfId="972"/>
    <cellStyle name="標準 2 10 3" xfId="973"/>
    <cellStyle name="標準 2 10 4" xfId="974"/>
    <cellStyle name="標準 2 10 5" xfId="975"/>
    <cellStyle name="標準 2 10 6" xfId="976"/>
    <cellStyle name="標準 2 11" xfId="977"/>
    <cellStyle name="標準 2 12" xfId="978"/>
    <cellStyle name="標準 2 13" xfId="979"/>
    <cellStyle name="標準 2 14" xfId="980"/>
    <cellStyle name="標準 2 15" xfId="981"/>
    <cellStyle name="標準 2 16" xfId="982"/>
    <cellStyle name="標準 2 17" xfId="983"/>
    <cellStyle name="標準 2 18" xfId="984"/>
    <cellStyle name="標準 2 19" xfId="985"/>
    <cellStyle name="標準 2 2" xfId="986"/>
    <cellStyle name="標準 2 2 2" xfId="987"/>
    <cellStyle name="標準 2 2 2 2" xfId="988"/>
    <cellStyle name="標準 2 2 3" xfId="989"/>
    <cellStyle name="標準 2 2 4" xfId="990"/>
    <cellStyle name="標準 2 2 5" xfId="991"/>
    <cellStyle name="標準 2 2 6" xfId="992"/>
    <cellStyle name="標準 2 2 7" xfId="993"/>
    <cellStyle name="標準 2 2 8" xfId="994"/>
    <cellStyle name="標準 2 2 9" xfId="995"/>
    <cellStyle name="標準 2 20" xfId="996"/>
    <cellStyle name="標準 2 21" xfId="997"/>
    <cellStyle name="標準 2 22" xfId="998"/>
    <cellStyle name="標準 2 23" xfId="999"/>
    <cellStyle name="標準 2 24" xfId="1000"/>
    <cellStyle name="標準 2 25" xfId="1001"/>
    <cellStyle name="標準 2 26" xfId="1002"/>
    <cellStyle name="標準 2 27" xfId="1003"/>
    <cellStyle name="標準 2 28" xfId="1004"/>
    <cellStyle name="標準 2 29" xfId="1005"/>
    <cellStyle name="標準 2 3" xfId="1006"/>
    <cellStyle name="標準 2 3 2" xfId="1007"/>
    <cellStyle name="標準 2 3 2 2" xfId="1008"/>
    <cellStyle name="標準 2 3 3" xfId="1009"/>
    <cellStyle name="標準 2 3 4" xfId="1010"/>
    <cellStyle name="標準 2 3 5" xfId="1011"/>
    <cellStyle name="標準 2 3 6" xfId="1012"/>
    <cellStyle name="標準 2 3 7" xfId="1013"/>
    <cellStyle name="標準 2 3 8" xfId="1014"/>
    <cellStyle name="標準 2 30" xfId="1015"/>
    <cellStyle name="標準 2 31" xfId="1016"/>
    <cellStyle name="標準 2 32" xfId="1017"/>
    <cellStyle name="標準 2 33" xfId="1018"/>
    <cellStyle name="標準 2 34" xfId="1019"/>
    <cellStyle name="標準 2 35" xfId="1020"/>
    <cellStyle name="標準 2 36" xfId="1021"/>
    <cellStyle name="標準 2 4" xfId="1022"/>
    <cellStyle name="標準 2 4 2" xfId="1023"/>
    <cellStyle name="標準 2 4 3" xfId="1024"/>
    <cellStyle name="標準 2 4 4" xfId="1025"/>
    <cellStyle name="標準 2 4 5" xfId="1026"/>
    <cellStyle name="標準 2 4 6" xfId="1027"/>
    <cellStyle name="標準 2 4 7" xfId="1028"/>
    <cellStyle name="標準 2 4_4月25日_VACT雇用誘発" xfId="1029"/>
    <cellStyle name="標準 2 5" xfId="1030"/>
    <cellStyle name="標準 2 5 2" xfId="1031"/>
    <cellStyle name="標準 2 5 3" xfId="1032"/>
    <cellStyle name="標準 2 5 4" xfId="1033"/>
    <cellStyle name="標準 2 5 5" xfId="1034"/>
    <cellStyle name="標準 2 5 6" xfId="1035"/>
    <cellStyle name="標準 2 6" xfId="1036"/>
    <cellStyle name="標準 2 6 2" xfId="1037"/>
    <cellStyle name="標準 2 6 3" xfId="1038"/>
    <cellStyle name="標準 2 6 4" xfId="1039"/>
    <cellStyle name="標準 2 6 5" xfId="1040"/>
    <cellStyle name="標準 2 6 6" xfId="1041"/>
    <cellStyle name="標準 2 7" xfId="1042"/>
    <cellStyle name="標準 2 7 2" xfId="1043"/>
    <cellStyle name="標準 2 7 3" xfId="1044"/>
    <cellStyle name="標準 2 7 4" xfId="1045"/>
    <cellStyle name="標準 2 7 5" xfId="1046"/>
    <cellStyle name="標準 2 7 6" xfId="1047"/>
    <cellStyle name="標準 2 8" xfId="1048"/>
    <cellStyle name="標準 2 8 2" xfId="1049"/>
    <cellStyle name="標準 2 8 3" xfId="1050"/>
    <cellStyle name="標準 2 8 4" xfId="1051"/>
    <cellStyle name="標準 2 8 5" xfId="1052"/>
    <cellStyle name="標準 2 8 6" xfId="1053"/>
    <cellStyle name="標準 2 9" xfId="1054"/>
    <cellStyle name="標準 2 9 2" xfId="1055"/>
    <cellStyle name="標準 2 9 3" xfId="1056"/>
    <cellStyle name="標準 2 9 4" xfId="1057"/>
    <cellStyle name="標準 2 9 5" xfId="1058"/>
    <cellStyle name="標準 2 9 6" xfId="1059"/>
    <cellStyle name="標準 2_【雇用グラフ追加】H24版白書図表_2013_05_07_雇用を追加" xfId="1060"/>
    <cellStyle name="標準 20" xfId="1061"/>
    <cellStyle name="標準 21" xfId="1062"/>
    <cellStyle name="標準 22" xfId="1063"/>
    <cellStyle name="標準 23" xfId="1064"/>
    <cellStyle name="標準 24" xfId="1065"/>
    <cellStyle name="標準 24 2" xfId="1066"/>
    <cellStyle name="標準 25" xfId="1067"/>
    <cellStyle name="標準 25 2" xfId="1068"/>
    <cellStyle name="標準 25_4月25日_VACT雇用誘発" xfId="1069"/>
    <cellStyle name="標準 26" xfId="1070"/>
    <cellStyle name="標準 27" xfId="1071"/>
    <cellStyle name="標準 28" xfId="1072"/>
    <cellStyle name="標準 28 2" xfId="1073"/>
    <cellStyle name="標準 29" xfId="1074"/>
    <cellStyle name="標準 3" xfId="1075"/>
    <cellStyle name="標準 3 10" xfId="1076"/>
    <cellStyle name="標準 3 11" xfId="1077"/>
    <cellStyle name="標準 3 12" xfId="1078"/>
    <cellStyle name="標準 3 13" xfId="1079"/>
    <cellStyle name="標準 3 14" xfId="1080"/>
    <cellStyle name="標準 3 15" xfId="1081"/>
    <cellStyle name="標準 3 16" xfId="1082"/>
    <cellStyle name="標準 3 2" xfId="1083"/>
    <cellStyle name="標準 3 2 2" xfId="1084"/>
    <cellStyle name="標準 3 3" xfId="1085"/>
    <cellStyle name="標準 3 4" xfId="1086"/>
    <cellStyle name="標準 3 5" xfId="1087"/>
    <cellStyle name="標準 3 6" xfId="1088"/>
    <cellStyle name="標準 3 7" xfId="1089"/>
    <cellStyle name="標準 3 8" xfId="1090"/>
    <cellStyle name="標準 3 9" xfId="1091"/>
    <cellStyle name="標準 30" xfId="1092"/>
    <cellStyle name="標準 31" xfId="1093"/>
    <cellStyle name="標準 32" xfId="1094"/>
    <cellStyle name="標準 33" xfId="1095"/>
    <cellStyle name="標準 34" xfId="1096"/>
    <cellStyle name="標準 35" xfId="1097"/>
    <cellStyle name="標準 36" xfId="1098"/>
    <cellStyle name="標準 37" xfId="1099"/>
    <cellStyle name="標準 38" xfId="1100"/>
    <cellStyle name="標準 39" xfId="1101"/>
    <cellStyle name="標準 4" xfId="1102"/>
    <cellStyle name="標準 4 2" xfId="1103"/>
    <cellStyle name="標準 4 2 2" xfId="1104"/>
    <cellStyle name="標準 4 3" xfId="1105"/>
    <cellStyle name="標準 4 4" xfId="1106"/>
    <cellStyle name="標準 5" xfId="1107"/>
    <cellStyle name="標準 5 2" xfId="1108"/>
    <cellStyle name="標準 5 2 2" xfId="1109"/>
    <cellStyle name="標準 5 3" xfId="1110"/>
    <cellStyle name="標準 5_雇用者数_0312_改造中" xfId="1111"/>
    <cellStyle name="標準 6" xfId="1112"/>
    <cellStyle name="標準 6 2" xfId="1113"/>
    <cellStyle name="標準 6 3" xfId="1114"/>
    <cellStyle name="標準 6_4月25日_VACT雇用誘発" xfId="1115"/>
    <cellStyle name="標準 7" xfId="1116"/>
    <cellStyle name="標準 7 10" xfId="1117"/>
    <cellStyle name="標準 7 10 2" xfId="1118"/>
    <cellStyle name="標準 7 10 3" xfId="1119"/>
    <cellStyle name="標準 7 10 4" xfId="1120"/>
    <cellStyle name="標準 7 10_4月25日_VACT雇用誘発" xfId="1121"/>
    <cellStyle name="標準 7 11" xfId="1122"/>
    <cellStyle name="標準 7 12" xfId="1123"/>
    <cellStyle name="標準 7 13" xfId="1124"/>
    <cellStyle name="標準 7 14" xfId="1125"/>
    <cellStyle name="標準 7 15" xfId="1126"/>
    <cellStyle name="標準 7 2" xfId="1127"/>
    <cellStyle name="標準 7 2 2" xfId="1128"/>
    <cellStyle name="標準 7 2 2 2" xfId="1129"/>
    <cellStyle name="標準 7 2 2 2 2" xfId="1130"/>
    <cellStyle name="標準 7 2 2 2 3" xfId="1131"/>
    <cellStyle name="標準 7 2 2 2 4" xfId="1132"/>
    <cellStyle name="標準 7 2 2 2_4月25日_VACT雇用誘発" xfId="1133"/>
    <cellStyle name="標準 7 2 2 3" xfId="1134"/>
    <cellStyle name="標準 7 2 2 4" xfId="1135"/>
    <cellStyle name="標準 7 2 2 5" xfId="1136"/>
    <cellStyle name="標準 7 2 2_4月25日_VACT雇用誘発" xfId="1137"/>
    <cellStyle name="標準 7 2 3" xfId="1138"/>
    <cellStyle name="標準 7 2 3 2" xfId="1139"/>
    <cellStyle name="標準 7 2 3 2 2" xfId="1140"/>
    <cellStyle name="標準 7 2 3 2 3" xfId="1141"/>
    <cellStyle name="標準 7 2 3 2 4" xfId="1142"/>
    <cellStyle name="標準 7 2 3 2_4月25日_VACT雇用誘発" xfId="1143"/>
    <cellStyle name="標準 7 2 3 3" xfId="1144"/>
    <cellStyle name="標準 7 2 3 4" xfId="1145"/>
    <cellStyle name="標準 7 2 3 5" xfId="1146"/>
    <cellStyle name="標準 7 2 3_4月25日_VACT雇用誘発" xfId="1147"/>
    <cellStyle name="標準 7 2 4" xfId="1148"/>
    <cellStyle name="標準 7 2 4 2" xfId="1149"/>
    <cellStyle name="標準 7 2 4 3" xfId="1150"/>
    <cellStyle name="標準 7 2 4 4" xfId="1151"/>
    <cellStyle name="標準 7 2 4_4月25日_VACT雇用誘発" xfId="1152"/>
    <cellStyle name="標準 7 2 5" xfId="1153"/>
    <cellStyle name="標準 7 2 6" xfId="1154"/>
    <cellStyle name="標準 7 2 7" xfId="1155"/>
    <cellStyle name="標準 7 2 8" xfId="1156"/>
    <cellStyle name="標準 7 2_4月25日_VACT雇用誘発" xfId="1157"/>
    <cellStyle name="標準 7 3" xfId="1158"/>
    <cellStyle name="標準 7 3 2" xfId="1159"/>
    <cellStyle name="標準 7 3 2 2" xfId="1160"/>
    <cellStyle name="標準 7 3 2 2 2" xfId="1161"/>
    <cellStyle name="標準 7 3 2 2 3" xfId="1162"/>
    <cellStyle name="標準 7 3 2 2 4" xfId="1163"/>
    <cellStyle name="標準 7 3 2 2_4月25日_VACT雇用誘発" xfId="1164"/>
    <cellStyle name="標準 7 3 2 3" xfId="1165"/>
    <cellStyle name="標準 7 3 2 4" xfId="1166"/>
    <cellStyle name="標準 7 3 2 5" xfId="1167"/>
    <cellStyle name="標準 7 3 2_4月25日_VACT雇用誘発" xfId="1168"/>
    <cellStyle name="標準 7 3 3" xfId="1169"/>
    <cellStyle name="標準 7 3 3 2" xfId="1170"/>
    <cellStyle name="標準 7 3 3 2 2" xfId="1171"/>
    <cellStyle name="標準 7 3 3 2 3" xfId="1172"/>
    <cellStyle name="標準 7 3 3 2 4" xfId="1173"/>
    <cellStyle name="標準 7 3 3 2_4月25日_VACT雇用誘発" xfId="1174"/>
    <cellStyle name="標準 7 3 3 3" xfId="1175"/>
    <cellStyle name="標準 7 3 3 4" xfId="1176"/>
    <cellStyle name="標準 7 3 3 5" xfId="1177"/>
    <cellStyle name="標準 7 3 3_4月25日_VACT雇用誘発" xfId="1178"/>
    <cellStyle name="標準 7 3 4" xfId="1179"/>
    <cellStyle name="標準 7 3 4 2" xfId="1180"/>
    <cellStyle name="標準 7 3 4 3" xfId="1181"/>
    <cellStyle name="標準 7 3 4 4" xfId="1182"/>
    <cellStyle name="標準 7 3 4_4月25日_VACT雇用誘発" xfId="1183"/>
    <cellStyle name="標準 7 3 5" xfId="1184"/>
    <cellStyle name="標準 7 3 6" xfId="1185"/>
    <cellStyle name="標準 7 3 7" xfId="1186"/>
    <cellStyle name="標準 7 3_4月25日_VACT雇用誘発" xfId="1187"/>
    <cellStyle name="標準 7 4" xfId="1188"/>
    <cellStyle name="標準 7 4 2" xfId="1189"/>
    <cellStyle name="標準 7 4 2 2" xfId="1190"/>
    <cellStyle name="標準 7 4 2 2 2" xfId="1191"/>
    <cellStyle name="標準 7 4 2 2 3" xfId="1192"/>
    <cellStyle name="標準 7 4 2 2 4" xfId="1193"/>
    <cellStyle name="標準 7 4 2 2_4月25日_VACT雇用誘発" xfId="1194"/>
    <cellStyle name="標準 7 4 2 3" xfId="1195"/>
    <cellStyle name="標準 7 4 2 4" xfId="1196"/>
    <cellStyle name="標準 7 4 2 5" xfId="1197"/>
    <cellStyle name="標準 7 4 2_4月25日_VACT雇用誘発" xfId="1198"/>
    <cellStyle name="標準 7 4 3" xfId="1199"/>
    <cellStyle name="標準 7 4 3 2" xfId="1200"/>
    <cellStyle name="標準 7 4 3 2 2" xfId="1201"/>
    <cellStyle name="標準 7 4 3 2 3" xfId="1202"/>
    <cellStyle name="標準 7 4 3 2 4" xfId="1203"/>
    <cellStyle name="標準 7 4 3 2_4月25日_VACT雇用誘発" xfId="1204"/>
    <cellStyle name="標準 7 4 3 3" xfId="1205"/>
    <cellStyle name="標準 7 4 3 4" xfId="1206"/>
    <cellStyle name="標準 7 4 3 5" xfId="1207"/>
    <cellStyle name="標準 7 4 3_4月25日_VACT雇用誘発" xfId="1208"/>
    <cellStyle name="標準 7 4 4" xfId="1209"/>
    <cellStyle name="標準 7 4 4 2" xfId="1210"/>
    <cellStyle name="標準 7 4 4 3" xfId="1211"/>
    <cellStyle name="標準 7 4 4 4" xfId="1212"/>
    <cellStyle name="標準 7 4 4_4月25日_VACT雇用誘発" xfId="1213"/>
    <cellStyle name="標準 7 4 5" xfId="1214"/>
    <cellStyle name="標準 7 4 6" xfId="1215"/>
    <cellStyle name="標準 7 4 7" xfId="1216"/>
    <cellStyle name="標準 7 4_4月25日_VACT雇用誘発" xfId="1217"/>
    <cellStyle name="標準 7 5" xfId="1218"/>
    <cellStyle name="標準 7 5 2" xfId="1219"/>
    <cellStyle name="標準 7 5 2 2" xfId="1220"/>
    <cellStyle name="標準 7 5 2 2 2" xfId="1221"/>
    <cellStyle name="標準 7 5 2 2 3" xfId="1222"/>
    <cellStyle name="標準 7 5 2 2 4" xfId="1223"/>
    <cellStyle name="標準 7 5 2 2_4月25日_VACT雇用誘発" xfId="1224"/>
    <cellStyle name="標準 7 5 2 3" xfId="1225"/>
    <cellStyle name="標準 7 5 2 4" xfId="1226"/>
    <cellStyle name="標準 7 5 2 5" xfId="1227"/>
    <cellStyle name="標準 7 5 2_4月25日_VACT雇用誘発" xfId="1228"/>
    <cellStyle name="標準 7 5 3" xfId="1229"/>
    <cellStyle name="標準 7 5 3 2" xfId="1230"/>
    <cellStyle name="標準 7 5 3 2 2" xfId="1231"/>
    <cellStyle name="標準 7 5 3 2 3" xfId="1232"/>
    <cellStyle name="標準 7 5 3 2 4" xfId="1233"/>
    <cellStyle name="標準 7 5 3 2_4月25日_VACT雇用誘発" xfId="1234"/>
    <cellStyle name="標準 7 5 3 3" xfId="1235"/>
    <cellStyle name="標準 7 5 3 4" xfId="1236"/>
    <cellStyle name="標準 7 5 3 5" xfId="1237"/>
    <cellStyle name="標準 7 5 3_4月25日_VACT雇用誘発" xfId="1238"/>
    <cellStyle name="標準 7 5 4" xfId="1239"/>
    <cellStyle name="標準 7 5 4 2" xfId="1240"/>
    <cellStyle name="標準 7 5 4 3" xfId="1241"/>
    <cellStyle name="標準 7 5 4 4" xfId="1242"/>
    <cellStyle name="標準 7 5 4_4月25日_VACT雇用誘発" xfId="1243"/>
    <cellStyle name="標準 7 5 5" xfId="1244"/>
    <cellStyle name="標準 7 5 6" xfId="1245"/>
    <cellStyle name="標準 7 5 7" xfId="1246"/>
    <cellStyle name="標準 7 5_4月25日_VACT雇用誘発" xfId="1247"/>
    <cellStyle name="標準 7 6" xfId="1248"/>
    <cellStyle name="標準 7 6 2" xfId="1249"/>
    <cellStyle name="標準 7 6 2 2" xfId="1250"/>
    <cellStyle name="標準 7 6 2 2 2" xfId="1251"/>
    <cellStyle name="標準 7 6 2 2 3" xfId="1252"/>
    <cellStyle name="標準 7 6 2 2 4" xfId="1253"/>
    <cellStyle name="標準 7 6 2 2_4月25日_VACT雇用誘発" xfId="1254"/>
    <cellStyle name="標準 7 6 2 3" xfId="1255"/>
    <cellStyle name="標準 7 6 2 4" xfId="1256"/>
    <cellStyle name="標準 7 6 2 5" xfId="1257"/>
    <cellStyle name="標準 7 6 2_4月25日_VACT雇用誘発" xfId="1258"/>
    <cellStyle name="標準 7 6 3" xfId="1259"/>
    <cellStyle name="標準 7 6 3 2" xfId="1260"/>
    <cellStyle name="標準 7 6 3 2 2" xfId="1261"/>
    <cellStyle name="標準 7 6 3 2 3" xfId="1262"/>
    <cellStyle name="標準 7 6 3 2 4" xfId="1263"/>
    <cellStyle name="標準 7 6 3 2_4月25日_VACT雇用誘発" xfId="1264"/>
    <cellStyle name="標準 7 6 3 3" xfId="1265"/>
    <cellStyle name="標準 7 6 3 4" xfId="1266"/>
    <cellStyle name="標準 7 6 3 5" xfId="1267"/>
    <cellStyle name="標準 7 6 3_4月25日_VACT雇用誘発" xfId="1268"/>
    <cellStyle name="標準 7 6 4" xfId="1269"/>
    <cellStyle name="標準 7 6 4 2" xfId="1270"/>
    <cellStyle name="標準 7 6 4 3" xfId="1271"/>
    <cellStyle name="標準 7 6 4 4" xfId="1272"/>
    <cellStyle name="標準 7 6 4_4月25日_VACT雇用誘発" xfId="1273"/>
    <cellStyle name="標準 7 6 5" xfId="1274"/>
    <cellStyle name="標準 7 6 6" xfId="1275"/>
    <cellStyle name="標準 7 6 7" xfId="1276"/>
    <cellStyle name="標準 7 6_4月25日_VACT雇用誘発" xfId="1277"/>
    <cellStyle name="標準 7 7" xfId="1278"/>
    <cellStyle name="標準 7 7 2" xfId="1279"/>
    <cellStyle name="標準 7 7 2 2" xfId="1280"/>
    <cellStyle name="標準 7 7 2 2 2" xfId="1281"/>
    <cellStyle name="標準 7 7 2 2 3" xfId="1282"/>
    <cellStyle name="標準 7 7 2 2 4" xfId="1283"/>
    <cellStyle name="標準 7 7 2 2_4月25日_VACT雇用誘発" xfId="1284"/>
    <cellStyle name="標準 7 7 2 3" xfId="1285"/>
    <cellStyle name="標準 7 7 2 4" xfId="1286"/>
    <cellStyle name="標準 7 7 2 5" xfId="1287"/>
    <cellStyle name="標準 7 7 2_4月25日_VACT雇用誘発" xfId="1288"/>
    <cellStyle name="標準 7 7 3" xfId="1289"/>
    <cellStyle name="標準 7 7 3 2" xfId="1290"/>
    <cellStyle name="標準 7 7 3 2 2" xfId="1291"/>
    <cellStyle name="標準 7 7 3 2 3" xfId="1292"/>
    <cellStyle name="標準 7 7 3 2 4" xfId="1293"/>
    <cellStyle name="標準 7 7 3 2_4月25日_VACT雇用誘発" xfId="1294"/>
    <cellStyle name="標準 7 7 3 3" xfId="1295"/>
    <cellStyle name="標準 7 7 3 4" xfId="1296"/>
    <cellStyle name="標準 7 7 3 5" xfId="1297"/>
    <cellStyle name="標準 7 7 3_4月25日_VACT雇用誘発" xfId="1298"/>
    <cellStyle name="標準 7 7 4" xfId="1299"/>
    <cellStyle name="標準 7 7 4 2" xfId="1300"/>
    <cellStyle name="標準 7 7 4 3" xfId="1301"/>
    <cellStyle name="標準 7 7 4 4" xfId="1302"/>
    <cellStyle name="標準 7 7 4_4月25日_VACT雇用誘発" xfId="1303"/>
    <cellStyle name="標準 7 7 5" xfId="1304"/>
    <cellStyle name="標準 7 7 6" xfId="1305"/>
    <cellStyle name="標準 7 7 7" xfId="1306"/>
    <cellStyle name="標準 7 7_4月25日_VACT雇用誘発" xfId="1307"/>
    <cellStyle name="標準 7 8" xfId="1308"/>
    <cellStyle name="標準 7 8 2" xfId="1309"/>
    <cellStyle name="標準 7 8 2 2" xfId="1310"/>
    <cellStyle name="標準 7 8 2 3" xfId="1311"/>
    <cellStyle name="標準 7 8 2 4" xfId="1312"/>
    <cellStyle name="標準 7 8 2_4月25日_VACT雇用誘発" xfId="1313"/>
    <cellStyle name="標準 7 8 3" xfId="1314"/>
    <cellStyle name="標準 7 8 4" xfId="1315"/>
    <cellStyle name="標準 7 8 5" xfId="1316"/>
    <cellStyle name="標準 7 8_4月25日_VACT雇用誘発" xfId="1317"/>
    <cellStyle name="標準 7 9" xfId="1318"/>
    <cellStyle name="標準 7 9 2" xfId="1319"/>
    <cellStyle name="標準 7 9 2 2" xfId="1320"/>
    <cellStyle name="標準 7 9 2 3" xfId="1321"/>
    <cellStyle name="標準 7 9 2 4" xfId="1322"/>
    <cellStyle name="標準 7 9 2_4月25日_VACT雇用誘発" xfId="1323"/>
    <cellStyle name="標準 7 9 3" xfId="1324"/>
    <cellStyle name="標準 7 9 4" xfId="1325"/>
    <cellStyle name="標準 7 9 5" xfId="1326"/>
    <cellStyle name="標準 7 9_4月25日_VACT雇用誘発" xfId="1327"/>
    <cellStyle name="標準 8" xfId="1328"/>
    <cellStyle name="標準 8 2" xfId="1329"/>
    <cellStyle name="標準 9" xfId="1330"/>
    <cellStyle name="標準_平成22年度_ict_keizai_h23_fuzoku" xfId="1331"/>
    <cellStyle name="標準_平成22年度_ict_keizai_h23_fuzoku 2 2" xfId="1332"/>
    <cellStyle name="未定義" xfId="1333"/>
    <cellStyle name="良い 2" xfId="1334"/>
    <cellStyle name="良い 3" xfId="13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12726\AppData\Local\Microsoft\Windows\Temporary%20Internet%20Files\Content.Outlook\7WCMNUSI\AJ\2011&#24180;\2011_&#24773;&#22577;&#36890;&#20449;IO(&#32207;&#21209;&#30465;)\&#20316;&#26989;&#29992;\H23&#24180;&#24230;&#22577;&#21578;&#26360;\01_&#24773;&#22577;&#36890;&#20449;&#29987;&#26989;&#36899;&#38306;&#34920;&#22577;&#21578;&#26360;&#12398;&#22259;&#34920;&#12414;&#12392;&#12417;\01_2010&#24180;72&#37096;&#38272;&#34920;&#21517;&#30446;&#34920;&#32113;&#21512;&#20316;&#26989;&#29992;_&#21517;&#30446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i-share\&#12503;&#12525;&#12472;&#12455;&#12463;&#12488;\W\R\99%20Indicators\Indicators%20Appendix%20Tables\SEI%20Tables--%20Sep%202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12726\AppData\Local\Microsoft\Windows\Temporary%20Internet%20Files\Content.Outlook\7WCMNUSI\4&#26376;12&#26085;&#26397;_ICT&#31532;3&#31456;&#22259;&#34920;&#12464;&#12521;&#12501;\W\R\99%20Indicators\Indicators%20Appendix%20Tables\SEI%20Tables--%20Sep%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A1" sqref="A1"/>
    </sheetView>
  </sheetViews>
  <sheetFormatPr defaultColWidth="8.140625" defaultRowHeight="12"/>
  <cols>
    <col min="1" max="1" width="4.7109375" style="213" customWidth="1"/>
    <col min="2" max="2" width="31.57421875" style="213" customWidth="1"/>
    <col min="3" max="19" width="9.7109375" style="213" customWidth="1"/>
    <col min="20" max="16384" width="8.140625" style="213" customWidth="1"/>
  </cols>
  <sheetData>
    <row r="1" spans="1:19" ht="13.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13.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19" ht="14.25" customHeight="1">
      <c r="A3" s="214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5"/>
      <c r="S3" s="216" t="s">
        <v>1</v>
      </c>
    </row>
    <row r="4" spans="1:19" ht="13.5">
      <c r="A4" s="230"/>
      <c r="B4" s="230"/>
      <c r="C4" s="224" t="s">
        <v>2</v>
      </c>
      <c r="D4" s="225">
        <v>8</v>
      </c>
      <c r="E4" s="225">
        <v>9</v>
      </c>
      <c r="F4" s="225">
        <v>10</v>
      </c>
      <c r="G4" s="225">
        <v>11</v>
      </c>
      <c r="H4" s="225">
        <v>12</v>
      </c>
      <c r="I4" s="225">
        <v>13</v>
      </c>
      <c r="J4" s="225">
        <v>14</v>
      </c>
      <c r="K4" s="225">
        <v>15</v>
      </c>
      <c r="L4" s="225">
        <v>16</v>
      </c>
      <c r="M4" s="225">
        <v>17</v>
      </c>
      <c r="N4" s="225">
        <v>18</v>
      </c>
      <c r="O4" s="225">
        <v>19</v>
      </c>
      <c r="P4" s="225">
        <v>20</v>
      </c>
      <c r="Q4" s="225">
        <v>21</v>
      </c>
      <c r="R4" s="225">
        <v>22</v>
      </c>
      <c r="S4" s="225" t="s">
        <v>3</v>
      </c>
    </row>
    <row r="5" spans="1:19" ht="13.5">
      <c r="A5" s="232" t="s">
        <v>4</v>
      </c>
      <c r="B5" s="233"/>
      <c r="C5" s="218">
        <v>5844.269017485114</v>
      </c>
      <c r="D5" s="218">
        <v>6570.496414453518</v>
      </c>
      <c r="E5" s="218">
        <v>7307.097564902567</v>
      </c>
      <c r="F5" s="218">
        <v>7797.996892328156</v>
      </c>
      <c r="G5" s="218">
        <v>8089.67446077438</v>
      </c>
      <c r="H5" s="218">
        <v>8695.53093623352</v>
      </c>
      <c r="I5" s="218">
        <v>9367.583141035255</v>
      </c>
      <c r="J5" s="218">
        <v>9790.102508750497</v>
      </c>
      <c r="K5" s="218">
        <v>10144.706494166952</v>
      </c>
      <c r="L5" s="218">
        <v>9854.886449608475</v>
      </c>
      <c r="M5" s="218">
        <v>9307.745</v>
      </c>
      <c r="N5" s="218">
        <v>9849.89456728234</v>
      </c>
      <c r="O5" s="218">
        <v>10342.163453221729</v>
      </c>
      <c r="P5" s="218">
        <v>10599.807300870883</v>
      </c>
      <c r="Q5" s="218">
        <v>10545.292724200814</v>
      </c>
      <c r="R5" s="218">
        <v>10924.606297180202</v>
      </c>
      <c r="S5" s="218">
        <v>11091.496297541562</v>
      </c>
    </row>
    <row r="6" spans="1:19" ht="13.5">
      <c r="A6" s="229"/>
      <c r="B6" s="217" t="s">
        <v>5</v>
      </c>
      <c r="C6" s="218">
        <v>1636.8799155497775</v>
      </c>
      <c r="D6" s="218">
        <v>1692.1873822673238</v>
      </c>
      <c r="E6" s="218">
        <v>1708.3727756428902</v>
      </c>
      <c r="F6" s="218">
        <v>1680.4349568208106</v>
      </c>
      <c r="G6" s="218">
        <v>1620.434551409222</v>
      </c>
      <c r="H6" s="218">
        <v>1603.6872740798756</v>
      </c>
      <c r="I6" s="218">
        <v>1606.0421961545594</v>
      </c>
      <c r="J6" s="218">
        <v>1591.9121235519794</v>
      </c>
      <c r="K6" s="218">
        <v>1563.797762565295</v>
      </c>
      <c r="L6" s="218">
        <v>1555.6278789205248</v>
      </c>
      <c r="M6" s="218">
        <v>1524.625</v>
      </c>
      <c r="N6" s="218">
        <v>1499.4278697956343</v>
      </c>
      <c r="O6" s="218">
        <v>1494.897142780936</v>
      </c>
      <c r="P6" s="218">
        <v>1524.8147336096524</v>
      </c>
      <c r="Q6" s="218">
        <v>1477.0871322745838</v>
      </c>
      <c r="R6" s="218">
        <v>1449.162282474524</v>
      </c>
      <c r="S6" s="218">
        <v>1431.3052359647954</v>
      </c>
    </row>
    <row r="7" spans="1:19" ht="13.5" customHeight="1">
      <c r="A7" s="230"/>
      <c r="B7" s="217" t="s">
        <v>6</v>
      </c>
      <c r="C7" s="218">
        <v>3793.600103233433</v>
      </c>
      <c r="D7" s="218">
        <v>4109.497544671262</v>
      </c>
      <c r="E7" s="218">
        <v>4243.915411539869</v>
      </c>
      <c r="F7" s="218">
        <v>4215.161109226231</v>
      </c>
      <c r="G7" s="218">
        <v>4187.314170507764</v>
      </c>
      <c r="H7" s="218">
        <v>4320.759336540751</v>
      </c>
      <c r="I7" s="218">
        <v>4790.826969412441</v>
      </c>
      <c r="J7" s="218">
        <v>5153.7499993474685</v>
      </c>
      <c r="K7" s="218">
        <v>5286.171780964063</v>
      </c>
      <c r="L7" s="218">
        <v>4728.353854442382</v>
      </c>
      <c r="M7" s="218">
        <v>3890.225</v>
      </c>
      <c r="N7" s="218">
        <v>3927.6595815552587</v>
      </c>
      <c r="O7" s="218">
        <v>4170.426724805666</v>
      </c>
      <c r="P7" s="218">
        <v>4253.613668348106</v>
      </c>
      <c r="Q7" s="218">
        <v>4135.629589436865</v>
      </c>
      <c r="R7" s="218">
        <v>3915.7112049729994</v>
      </c>
      <c r="S7" s="218">
        <v>3658.555236745424</v>
      </c>
    </row>
    <row r="8" spans="1:19" ht="13.5" customHeight="1">
      <c r="A8" s="230"/>
      <c r="B8" s="217" t="s">
        <v>7</v>
      </c>
      <c r="C8" s="219">
        <v>374.4756170377536</v>
      </c>
      <c r="D8" s="219">
        <v>728.43912342995</v>
      </c>
      <c r="E8" s="218">
        <v>1315.03001637905</v>
      </c>
      <c r="F8" s="218">
        <v>1862.7030058370312</v>
      </c>
      <c r="G8" s="218">
        <v>2246.0235397547103</v>
      </c>
      <c r="H8" s="218">
        <v>2734.208323826983</v>
      </c>
      <c r="I8" s="218">
        <v>2933.837164452987</v>
      </c>
      <c r="J8" s="218">
        <v>3001.0849129040985</v>
      </c>
      <c r="K8" s="218">
        <v>3251.548169517411</v>
      </c>
      <c r="L8" s="218">
        <v>3525.983560699075</v>
      </c>
      <c r="M8" s="218">
        <v>3846.118</v>
      </c>
      <c r="N8" s="218">
        <v>4376.440251933543</v>
      </c>
      <c r="O8" s="218">
        <v>4630.988612456033</v>
      </c>
      <c r="P8" s="218">
        <v>4775.052198879795</v>
      </c>
      <c r="Q8" s="218">
        <v>4887.932418945987</v>
      </c>
      <c r="R8" s="218">
        <v>5515.738141530229</v>
      </c>
      <c r="S8" s="218">
        <v>5957.760314292766</v>
      </c>
    </row>
    <row r="9" spans="1:19" ht="13.5" customHeight="1">
      <c r="A9" s="230"/>
      <c r="B9" s="217" t="s">
        <v>8</v>
      </c>
      <c r="C9" s="219">
        <v>39.31338166415024</v>
      </c>
      <c r="D9" s="219">
        <v>40.372364084982216</v>
      </c>
      <c r="E9" s="219">
        <v>39.77936134075737</v>
      </c>
      <c r="F9" s="219">
        <v>39.69782044408311</v>
      </c>
      <c r="G9" s="219">
        <v>35.90219910268413</v>
      </c>
      <c r="H9" s="219">
        <v>36.87600178590943</v>
      </c>
      <c r="I9" s="219">
        <v>36.87681101526665</v>
      </c>
      <c r="J9" s="219">
        <v>43.355472946950144</v>
      </c>
      <c r="K9" s="219">
        <v>43.18878112018342</v>
      </c>
      <c r="L9" s="219">
        <v>44.9211555464932</v>
      </c>
      <c r="M9" s="219">
        <v>46.777</v>
      </c>
      <c r="N9" s="219">
        <v>46.3668639979033</v>
      </c>
      <c r="O9" s="219">
        <v>45.85097317909417</v>
      </c>
      <c r="P9" s="219">
        <v>46.32670003333131</v>
      </c>
      <c r="Q9" s="219">
        <v>44.64358354337804</v>
      </c>
      <c r="R9" s="219">
        <v>43.99466820244927</v>
      </c>
      <c r="S9" s="219">
        <v>43.875510538575305</v>
      </c>
    </row>
    <row r="10" spans="1:19" ht="13.5">
      <c r="A10" s="232" t="s">
        <v>9</v>
      </c>
      <c r="B10" s="233"/>
      <c r="C10" s="218">
        <v>1377.2105108112653</v>
      </c>
      <c r="D10" s="218">
        <v>1371.883540777731</v>
      </c>
      <c r="E10" s="218">
        <v>1375.8447953470015</v>
      </c>
      <c r="F10" s="218">
        <v>1400.922501830627</v>
      </c>
      <c r="G10" s="218">
        <v>1411.232920618098</v>
      </c>
      <c r="H10" s="218">
        <v>1406.8376102983202</v>
      </c>
      <c r="I10" s="218">
        <v>1439.8486316237331</v>
      </c>
      <c r="J10" s="218">
        <v>1530.655957417279</v>
      </c>
      <c r="K10" s="218">
        <v>1595.5487568028052</v>
      </c>
      <c r="L10" s="218">
        <v>1618.312860937762</v>
      </c>
      <c r="M10" s="218">
        <v>1665.2830000000001</v>
      </c>
      <c r="N10" s="218">
        <v>1688.6997993465236</v>
      </c>
      <c r="O10" s="218">
        <v>1730.7411124205673</v>
      </c>
      <c r="P10" s="218">
        <v>1668.685206765801</v>
      </c>
      <c r="Q10" s="218">
        <v>1671.0974567565909</v>
      </c>
      <c r="R10" s="218">
        <v>1611.4508696009198</v>
      </c>
      <c r="S10" s="218">
        <v>1428.7401919555582</v>
      </c>
    </row>
    <row r="11" spans="1:19" ht="13.5" customHeight="1">
      <c r="A11" s="229"/>
      <c r="B11" s="217" t="s">
        <v>10</v>
      </c>
      <c r="C11" s="219">
        <v>301.13962599553884</v>
      </c>
      <c r="D11" s="219">
        <v>315.1030986324813</v>
      </c>
      <c r="E11" s="219">
        <v>331.3260883222183</v>
      </c>
      <c r="F11" s="219">
        <v>355.5515827374774</v>
      </c>
      <c r="G11" s="219">
        <v>371.550503801351</v>
      </c>
      <c r="H11" s="219">
        <v>386.1567962021127</v>
      </c>
      <c r="I11" s="219">
        <v>383.7664228670534</v>
      </c>
      <c r="J11" s="219">
        <v>382.26401695472316</v>
      </c>
      <c r="K11" s="219">
        <v>381.00145140283246</v>
      </c>
      <c r="L11" s="219">
        <v>372.7055860203033</v>
      </c>
      <c r="M11" s="219">
        <v>355.557</v>
      </c>
      <c r="N11" s="219">
        <v>360.137183280781</v>
      </c>
      <c r="O11" s="219">
        <v>365.9595111171614</v>
      </c>
      <c r="P11" s="219">
        <v>353.8337082759582</v>
      </c>
      <c r="Q11" s="219">
        <v>349.61751841190033</v>
      </c>
      <c r="R11" s="219">
        <v>355.6641130281471</v>
      </c>
      <c r="S11" s="219">
        <v>362.89836478516895</v>
      </c>
    </row>
    <row r="12" spans="1:19" ht="13.5" customHeight="1">
      <c r="A12" s="230"/>
      <c r="B12" s="217" t="s">
        <v>11</v>
      </c>
      <c r="C12" s="219">
        <v>928.4460305556772</v>
      </c>
      <c r="D12" s="219">
        <v>925.6919930073519</v>
      </c>
      <c r="E12" s="219">
        <v>893.2471699426056</v>
      </c>
      <c r="F12" s="219">
        <v>876.55059902136</v>
      </c>
      <c r="G12" s="219">
        <v>853.7522907043351</v>
      </c>
      <c r="H12" s="219">
        <v>826.6431969065554</v>
      </c>
      <c r="I12" s="219">
        <v>855.2713760351918</v>
      </c>
      <c r="J12" s="219">
        <v>928.1311736170067</v>
      </c>
      <c r="K12" s="219">
        <v>975.9384778756944</v>
      </c>
      <c r="L12" s="219">
        <v>996.571059351286</v>
      </c>
      <c r="M12" s="219">
        <v>1040.586</v>
      </c>
      <c r="N12" s="219">
        <v>1041.0689909656314</v>
      </c>
      <c r="O12" s="219">
        <v>1040.4512766075027</v>
      </c>
      <c r="P12" s="219">
        <v>986.2992836740539</v>
      </c>
      <c r="Q12" s="219">
        <v>980.1253965949641</v>
      </c>
      <c r="R12" s="219">
        <v>894.1068385519834</v>
      </c>
      <c r="S12" s="219">
        <v>713.8642154893558</v>
      </c>
    </row>
    <row r="13" spans="1:19" ht="13.5" customHeight="1">
      <c r="A13" s="230"/>
      <c r="B13" s="217" t="s">
        <v>12</v>
      </c>
      <c r="C13" s="219">
        <v>147.62485426004915</v>
      </c>
      <c r="D13" s="219">
        <v>131.088449137898</v>
      </c>
      <c r="E13" s="219">
        <v>151.27153708217764</v>
      </c>
      <c r="F13" s="219">
        <v>168.8203200717897</v>
      </c>
      <c r="G13" s="219">
        <v>185.930126112412</v>
      </c>
      <c r="H13" s="219">
        <v>194.03761718965214</v>
      </c>
      <c r="I13" s="219">
        <v>200.81083272148786</v>
      </c>
      <c r="J13" s="219">
        <v>220.26076684554909</v>
      </c>
      <c r="K13" s="219">
        <v>238.60882752427813</v>
      </c>
      <c r="L13" s="219">
        <v>249.0362155661729</v>
      </c>
      <c r="M13" s="219">
        <v>269.14</v>
      </c>
      <c r="N13" s="219">
        <v>287.4936251001111</v>
      </c>
      <c r="O13" s="219">
        <v>324.33032469590324</v>
      </c>
      <c r="P13" s="219">
        <v>328.5522148157887</v>
      </c>
      <c r="Q13" s="219">
        <v>341.3545417497265</v>
      </c>
      <c r="R13" s="219">
        <v>361.6799180207893</v>
      </c>
      <c r="S13" s="219">
        <v>351.97761168103364</v>
      </c>
    </row>
    <row r="14" spans="1:19" ht="13.5">
      <c r="A14" s="232" t="s">
        <v>13</v>
      </c>
      <c r="B14" s="233"/>
      <c r="C14" s="218">
        <v>4005.30964195796</v>
      </c>
      <c r="D14" s="218">
        <v>4814.87680838565</v>
      </c>
      <c r="E14" s="218">
        <v>5710.990005867139</v>
      </c>
      <c r="F14" s="218">
        <v>6568.0379348562765</v>
      </c>
      <c r="G14" s="218">
        <v>7094.49592580007</v>
      </c>
      <c r="H14" s="218">
        <v>7878.4900294422605</v>
      </c>
      <c r="I14" s="218">
        <v>8768.146193902125</v>
      </c>
      <c r="J14" s="218">
        <v>9237.678698905867</v>
      </c>
      <c r="K14" s="218">
        <v>9628.036910668476</v>
      </c>
      <c r="L14" s="218">
        <v>9898.554447728853</v>
      </c>
      <c r="M14" s="218">
        <v>10187.24</v>
      </c>
      <c r="N14" s="218">
        <v>10629.872173006832</v>
      </c>
      <c r="O14" s="218">
        <v>10875.903359700667</v>
      </c>
      <c r="P14" s="218">
        <v>10944.036208103767</v>
      </c>
      <c r="Q14" s="218">
        <v>10547.47299340878</v>
      </c>
      <c r="R14" s="218">
        <v>10424.549467310688</v>
      </c>
      <c r="S14" s="218">
        <v>10039.031523484005</v>
      </c>
    </row>
    <row r="15" spans="1:19" ht="13.5" customHeight="1">
      <c r="A15" s="229"/>
      <c r="B15" s="217" t="s">
        <v>14</v>
      </c>
      <c r="C15" s="218">
        <v>2466.784574699262</v>
      </c>
      <c r="D15" s="218">
        <v>3043.2967928992093</v>
      </c>
      <c r="E15" s="218">
        <v>3510.762621682799</v>
      </c>
      <c r="F15" s="218">
        <v>3963.791819560508</v>
      </c>
      <c r="G15" s="218">
        <v>4335.825434191625</v>
      </c>
      <c r="H15" s="218">
        <v>4826.941114796944</v>
      </c>
      <c r="I15" s="218">
        <v>5484.245525957959</v>
      </c>
      <c r="J15" s="218">
        <v>5618.740607388624</v>
      </c>
      <c r="K15" s="218">
        <v>5729.450158968676</v>
      </c>
      <c r="L15" s="218">
        <v>5727.153284101787</v>
      </c>
      <c r="M15" s="218">
        <v>5779.6927241245985</v>
      </c>
      <c r="N15" s="218">
        <v>6152.437145789472</v>
      </c>
      <c r="O15" s="218">
        <v>6222.753731349254</v>
      </c>
      <c r="P15" s="218">
        <v>6185.080355419733</v>
      </c>
      <c r="Q15" s="218">
        <v>5865.6543728262795</v>
      </c>
      <c r="R15" s="218">
        <v>5627.355167921762</v>
      </c>
      <c r="S15" s="218">
        <v>5359.619759354284</v>
      </c>
    </row>
    <row r="16" spans="1:19" ht="13.5" customHeight="1">
      <c r="A16" s="230"/>
      <c r="B16" s="217" t="s">
        <v>15</v>
      </c>
      <c r="C16" s="218">
        <v>1538.525067258698</v>
      </c>
      <c r="D16" s="218">
        <v>1771.5800154864405</v>
      </c>
      <c r="E16" s="218">
        <v>2200.2273841843407</v>
      </c>
      <c r="F16" s="218">
        <v>2604.246115295768</v>
      </c>
      <c r="G16" s="218">
        <v>2758.6704916084445</v>
      </c>
      <c r="H16" s="218">
        <v>3051.5489146453165</v>
      </c>
      <c r="I16" s="218">
        <v>3283.9006679441654</v>
      </c>
      <c r="J16" s="218">
        <v>3618.938091517243</v>
      </c>
      <c r="K16" s="218">
        <v>3898.5867516998</v>
      </c>
      <c r="L16" s="218">
        <v>4171.401163627066</v>
      </c>
      <c r="M16" s="218">
        <v>4407.5472758754</v>
      </c>
      <c r="N16" s="218">
        <v>4477.435027217359</v>
      </c>
      <c r="O16" s="218">
        <v>4653.149628351414</v>
      </c>
      <c r="P16" s="218">
        <v>4758.955852684034</v>
      </c>
      <c r="Q16" s="218">
        <v>4681.818620582502</v>
      </c>
      <c r="R16" s="218">
        <v>4797.194299388926</v>
      </c>
      <c r="S16" s="218">
        <v>4679.411764129721</v>
      </c>
    </row>
    <row r="17" spans="1:19" ht="13.5">
      <c r="A17" s="234" t="s">
        <v>16</v>
      </c>
      <c r="B17" s="230"/>
      <c r="C17" s="219" t="s">
        <v>17</v>
      </c>
      <c r="D17" s="219" t="s">
        <v>17</v>
      </c>
      <c r="E17" s="219" t="s">
        <v>17</v>
      </c>
      <c r="F17" s="219" t="s">
        <v>17</v>
      </c>
      <c r="G17" s="219" t="s">
        <v>17</v>
      </c>
      <c r="H17" s="219" t="s">
        <v>17</v>
      </c>
      <c r="I17" s="219" t="s">
        <v>17</v>
      </c>
      <c r="J17" s="219" t="s">
        <v>17</v>
      </c>
      <c r="K17" s="219" t="s">
        <v>17</v>
      </c>
      <c r="L17" s="219" t="s">
        <v>17</v>
      </c>
      <c r="M17" s="219">
        <v>506.317</v>
      </c>
      <c r="N17" s="219">
        <v>563.2951230646709</v>
      </c>
      <c r="O17" s="219">
        <v>724.7207177588938</v>
      </c>
      <c r="P17" s="219">
        <v>849.8677788359336</v>
      </c>
      <c r="Q17" s="219">
        <v>763.0123472942023</v>
      </c>
      <c r="R17" s="219">
        <v>953.9549571191229</v>
      </c>
      <c r="S17" s="219">
        <v>1078.6293232313951</v>
      </c>
    </row>
    <row r="18" spans="1:19" ht="13.5" customHeight="1">
      <c r="A18" s="227"/>
      <c r="B18" s="217" t="s">
        <v>18</v>
      </c>
      <c r="C18" s="219" t="s">
        <v>17</v>
      </c>
      <c r="D18" s="219" t="s">
        <v>17</v>
      </c>
      <c r="E18" s="219" t="s">
        <v>17</v>
      </c>
      <c r="F18" s="219" t="s">
        <v>17</v>
      </c>
      <c r="G18" s="219" t="s">
        <v>17</v>
      </c>
      <c r="H18" s="219" t="s">
        <v>17</v>
      </c>
      <c r="I18" s="219" t="s">
        <v>17</v>
      </c>
      <c r="J18" s="219" t="s">
        <v>17</v>
      </c>
      <c r="K18" s="219" t="s">
        <v>17</v>
      </c>
      <c r="L18" s="219" t="s">
        <v>17</v>
      </c>
      <c r="M18" s="219">
        <v>506.317</v>
      </c>
      <c r="N18" s="219">
        <v>563.2951230646709</v>
      </c>
      <c r="O18" s="219">
        <v>724.7207177588938</v>
      </c>
      <c r="P18" s="219">
        <v>849.8677788359336</v>
      </c>
      <c r="Q18" s="219">
        <v>763.0123472942023</v>
      </c>
      <c r="R18" s="219">
        <v>953.9549571191229</v>
      </c>
      <c r="S18" s="219">
        <v>1078.6293232313951</v>
      </c>
    </row>
    <row r="19" spans="1:19" ht="13.5">
      <c r="A19" s="232" t="s">
        <v>19</v>
      </c>
      <c r="B19" s="233"/>
      <c r="C19" s="218">
        <v>3667.2896138909136</v>
      </c>
      <c r="D19" s="218">
        <v>3721.604276755405</v>
      </c>
      <c r="E19" s="218">
        <v>3677.4701062826384</v>
      </c>
      <c r="F19" s="218">
        <v>3681.176194469662</v>
      </c>
      <c r="G19" s="218">
        <v>3601.134783210242</v>
      </c>
      <c r="H19" s="218">
        <v>3383.984575288445</v>
      </c>
      <c r="I19" s="218">
        <v>3280.663159496966</v>
      </c>
      <c r="J19" s="218">
        <v>3164.290778455426</v>
      </c>
      <c r="K19" s="218">
        <v>3089.807359091967</v>
      </c>
      <c r="L19" s="218">
        <v>3050.737219880407</v>
      </c>
      <c r="M19" s="218">
        <v>3031.6667060294644</v>
      </c>
      <c r="N19" s="218">
        <v>3096.2629651753255</v>
      </c>
      <c r="O19" s="218">
        <v>3133.156526312025</v>
      </c>
      <c r="P19" s="218">
        <v>3090.4476510591358</v>
      </c>
      <c r="Q19" s="218">
        <v>3016.4366687797465</v>
      </c>
      <c r="R19" s="218">
        <v>2931.3527235935653</v>
      </c>
      <c r="S19" s="218">
        <v>2873.2399181532182</v>
      </c>
    </row>
    <row r="20" spans="1:19" ht="13.5" customHeight="1">
      <c r="A20" s="229"/>
      <c r="B20" s="217" t="s">
        <v>20</v>
      </c>
      <c r="C20" s="218">
        <v>1027.9317853629636</v>
      </c>
      <c r="D20" s="218">
        <v>1020.1308488770622</v>
      </c>
      <c r="E20" s="218">
        <v>1009.1410283104767</v>
      </c>
      <c r="F20" s="218">
        <v>1006.9202507043875</v>
      </c>
      <c r="G20" s="218">
        <v>1010.2034701713682</v>
      </c>
      <c r="H20" s="219">
        <v>882.7363045139881</v>
      </c>
      <c r="I20" s="219">
        <v>852.9822028170203</v>
      </c>
      <c r="J20" s="219">
        <v>796.3374095825767</v>
      </c>
      <c r="K20" s="219">
        <v>789.7059099249641</v>
      </c>
      <c r="L20" s="219">
        <v>792.1235170782863</v>
      </c>
      <c r="M20" s="219">
        <v>769.463</v>
      </c>
      <c r="N20" s="219">
        <v>796.3468218691124</v>
      </c>
      <c r="O20" s="219">
        <v>812.9209355259139</v>
      </c>
      <c r="P20" s="219">
        <v>813.4305732548733</v>
      </c>
      <c r="Q20" s="219">
        <v>811.5913840256177</v>
      </c>
      <c r="R20" s="219">
        <v>847.6528532288582</v>
      </c>
      <c r="S20" s="219">
        <v>832.5575446688852</v>
      </c>
    </row>
    <row r="21" spans="1:19" ht="13.5">
      <c r="A21" s="230"/>
      <c r="B21" s="217" t="s">
        <v>21</v>
      </c>
      <c r="C21" s="218">
        <v>1276.345032785962</v>
      </c>
      <c r="D21" s="218">
        <v>1292.1882226888004</v>
      </c>
      <c r="E21" s="218">
        <v>1261.8590409684396</v>
      </c>
      <c r="F21" s="218">
        <v>1261.6557136596623</v>
      </c>
      <c r="G21" s="218">
        <v>1205.4476981232956</v>
      </c>
      <c r="H21" s="218">
        <v>1212.7857321120734</v>
      </c>
      <c r="I21" s="218">
        <v>1177.4872267164003</v>
      </c>
      <c r="J21" s="218">
        <v>1118.4369931819735</v>
      </c>
      <c r="K21" s="218">
        <v>1090.962168020634</v>
      </c>
      <c r="L21" s="218">
        <v>1066.2886133202703</v>
      </c>
      <c r="M21" s="218">
        <v>1054.962</v>
      </c>
      <c r="N21" s="218">
        <v>1082.3069822616724</v>
      </c>
      <c r="O21" s="218">
        <v>1098.790261732158</v>
      </c>
      <c r="P21" s="218">
        <v>1090.9712973059134</v>
      </c>
      <c r="Q21" s="218">
        <v>1073.4668488755792</v>
      </c>
      <c r="R21" s="218">
        <v>1025.891950840028</v>
      </c>
      <c r="S21" s="218">
        <v>1009.4971117879037</v>
      </c>
    </row>
    <row r="22" spans="1:19" ht="13.5">
      <c r="A22" s="230"/>
      <c r="B22" s="217" t="s">
        <v>22</v>
      </c>
      <c r="C22" s="218">
        <v>1072.60824733992</v>
      </c>
      <c r="D22" s="218">
        <v>1092.3095116741274</v>
      </c>
      <c r="E22" s="218">
        <v>1063.6031259682068</v>
      </c>
      <c r="F22" s="218">
        <v>1040.2095746362797</v>
      </c>
      <c r="G22" s="219">
        <v>980.2286941270111</v>
      </c>
      <c r="H22" s="219">
        <v>913.8328956938238</v>
      </c>
      <c r="I22" s="219">
        <v>891.4947663152199</v>
      </c>
      <c r="J22" s="219">
        <v>907.7755734358506</v>
      </c>
      <c r="K22" s="219">
        <v>894.3167097156526</v>
      </c>
      <c r="L22" s="219">
        <v>915.9356624379805</v>
      </c>
      <c r="M22" s="219">
        <v>915.322</v>
      </c>
      <c r="N22" s="219">
        <v>921.036693758407</v>
      </c>
      <c r="O22" s="219">
        <v>923.1896536657416</v>
      </c>
      <c r="P22" s="219">
        <v>888.1957185459731</v>
      </c>
      <c r="Q22" s="219">
        <v>833.3277499475753</v>
      </c>
      <c r="R22" s="219">
        <v>758.9194872689288</v>
      </c>
      <c r="S22" s="219">
        <v>731.3160109054922</v>
      </c>
    </row>
    <row r="23" spans="1:19" ht="13.5" customHeight="1">
      <c r="A23" s="230"/>
      <c r="B23" s="217" t="s">
        <v>23</v>
      </c>
      <c r="C23" s="219">
        <v>290.40454840206814</v>
      </c>
      <c r="D23" s="219">
        <v>316.97569351541506</v>
      </c>
      <c r="E23" s="219">
        <v>342.8669110355155</v>
      </c>
      <c r="F23" s="219">
        <v>372.39065546933233</v>
      </c>
      <c r="G23" s="219">
        <v>405.2549207885667</v>
      </c>
      <c r="H23" s="219">
        <v>374.62964296855944</v>
      </c>
      <c r="I23" s="219">
        <v>358.6989636483254</v>
      </c>
      <c r="J23" s="219">
        <v>341.7408022550249</v>
      </c>
      <c r="K23" s="219">
        <v>314.8225714307164</v>
      </c>
      <c r="L23" s="219">
        <v>276.38942704386955</v>
      </c>
      <c r="M23" s="219">
        <v>291.9197060294644</v>
      </c>
      <c r="N23" s="219">
        <v>296.572467286134</v>
      </c>
      <c r="O23" s="219">
        <v>298.2556753882113</v>
      </c>
      <c r="P23" s="219">
        <v>297.8500619523761</v>
      </c>
      <c r="Q23" s="219">
        <v>298.0506859309742</v>
      </c>
      <c r="R23" s="219">
        <v>298.88843225575044</v>
      </c>
      <c r="S23" s="219">
        <v>299.8692507909375</v>
      </c>
    </row>
    <row r="24" spans="1:19" ht="13.5">
      <c r="A24" s="232" t="s">
        <v>24</v>
      </c>
      <c r="B24" s="233"/>
      <c r="C24" s="220">
        <v>-834.2425035262459</v>
      </c>
      <c r="D24" s="221">
        <v>-1390.1339338952919</v>
      </c>
      <c r="E24" s="221">
        <v>-1437.086608732081</v>
      </c>
      <c r="F24" s="220">
        <v>-803.9119598301243</v>
      </c>
      <c r="G24" s="220">
        <v>-271.7730974803508</v>
      </c>
      <c r="H24" s="219">
        <v>174.25360955655205</v>
      </c>
      <c r="I24" s="220">
        <v>-63.32475989448369</v>
      </c>
      <c r="J24" s="219">
        <v>311.3919380376681</v>
      </c>
      <c r="K24" s="219">
        <v>792.2226479852363</v>
      </c>
      <c r="L24" s="219">
        <v>1664.484887088063</v>
      </c>
      <c r="M24" s="219">
        <v>2807.531418738385</v>
      </c>
      <c r="N24" s="219">
        <v>3371.7301094412874</v>
      </c>
      <c r="O24" s="219">
        <v>4444.69069717298</v>
      </c>
      <c r="P24" s="219">
        <v>5059.400095116218</v>
      </c>
      <c r="Q24" s="219">
        <v>5274.893286430124</v>
      </c>
      <c r="R24" s="219">
        <v>7194.425438854982</v>
      </c>
      <c r="S24" s="219">
        <v>6178.003890482911</v>
      </c>
    </row>
    <row r="25" spans="1:19" ht="13.5" customHeight="1">
      <c r="A25" s="229"/>
      <c r="B25" s="217" t="s">
        <v>25</v>
      </c>
      <c r="C25" s="219">
        <v>19.41596909082406</v>
      </c>
      <c r="D25" s="219">
        <v>33.94460635861741</v>
      </c>
      <c r="E25" s="219">
        <v>43.10062868075242</v>
      </c>
      <c r="F25" s="219">
        <v>40.89835867225506</v>
      </c>
      <c r="G25" s="219">
        <v>46.55650690705728</v>
      </c>
      <c r="H25" s="219">
        <v>60.52765572996295</v>
      </c>
      <c r="I25" s="219">
        <v>72.7410208152804</v>
      </c>
      <c r="J25" s="219">
        <v>59.125549379436904</v>
      </c>
      <c r="K25" s="219">
        <v>63.83532113952866</v>
      </c>
      <c r="L25" s="219">
        <v>46.73106048490915</v>
      </c>
      <c r="M25" s="219">
        <v>44.48841873838471</v>
      </c>
      <c r="N25" s="219">
        <v>55.77105165974142</v>
      </c>
      <c r="O25" s="219">
        <v>51.648962149078606</v>
      </c>
      <c r="P25" s="219">
        <v>50.61362483660978</v>
      </c>
      <c r="Q25" s="219">
        <v>42.95753517388886</v>
      </c>
      <c r="R25" s="219">
        <v>49.14721982814361</v>
      </c>
      <c r="S25" s="219">
        <v>57.267086444595485</v>
      </c>
    </row>
    <row r="26" spans="1:19" ht="13.5" customHeight="1">
      <c r="A26" s="230"/>
      <c r="B26" s="217" t="s">
        <v>26</v>
      </c>
      <c r="C26" s="219">
        <v>206.19849078534406</v>
      </c>
      <c r="D26" s="219">
        <v>262.76166302831064</v>
      </c>
      <c r="E26" s="219">
        <v>266.2389011265733</v>
      </c>
      <c r="F26" s="219">
        <v>243.73735636046186</v>
      </c>
      <c r="G26" s="219">
        <v>275.16010040629067</v>
      </c>
      <c r="H26" s="219">
        <v>277.7761052213517</v>
      </c>
      <c r="I26" s="219">
        <v>191.4044229631025</v>
      </c>
      <c r="J26" s="219">
        <v>170.56906346068314</v>
      </c>
      <c r="K26" s="219">
        <v>170.24120998761504</v>
      </c>
      <c r="L26" s="219">
        <v>177.22012233774635</v>
      </c>
      <c r="M26" s="219">
        <v>171.487</v>
      </c>
      <c r="N26" s="219">
        <v>166.40289571605607</v>
      </c>
      <c r="O26" s="219">
        <v>164.03631781370208</v>
      </c>
      <c r="P26" s="219">
        <v>164.90418574960086</v>
      </c>
      <c r="Q26" s="219">
        <v>121.03439687277388</v>
      </c>
      <c r="R26" s="219">
        <v>134.8274384394079</v>
      </c>
      <c r="S26" s="219">
        <v>142.36740600520162</v>
      </c>
    </row>
    <row r="27" spans="1:19" ht="13.5" customHeight="1">
      <c r="A27" s="230"/>
      <c r="B27" s="217" t="s">
        <v>27</v>
      </c>
      <c r="C27" s="219">
        <v>58.34935807299332</v>
      </c>
      <c r="D27" s="220">
        <v>-122.00594242484483</v>
      </c>
      <c r="E27" s="220">
        <v>-143.41470620071405</v>
      </c>
      <c r="F27" s="220">
        <v>-115.92852018301846</v>
      </c>
      <c r="G27" s="220">
        <v>-0.9720633138539851</v>
      </c>
      <c r="H27" s="219">
        <v>136.5878258500974</v>
      </c>
      <c r="I27" s="219">
        <v>62.35612804258879</v>
      </c>
      <c r="J27" s="219">
        <v>133.63667992189207</v>
      </c>
      <c r="K27" s="219">
        <v>251.73818316995877</v>
      </c>
      <c r="L27" s="219">
        <v>370.8479936884185</v>
      </c>
      <c r="M27" s="219">
        <v>562.791</v>
      </c>
      <c r="N27" s="219">
        <v>707.6259821299859</v>
      </c>
      <c r="O27" s="219">
        <v>957.4357796439405</v>
      </c>
      <c r="P27" s="219">
        <v>925.8440780735822</v>
      </c>
      <c r="Q27" s="219">
        <v>773.1742595879498</v>
      </c>
      <c r="R27" s="219">
        <v>921.8743726305403</v>
      </c>
      <c r="S27" s="219">
        <v>956.2463805184447</v>
      </c>
    </row>
    <row r="28" spans="1:19" ht="13.5" customHeight="1">
      <c r="A28" s="230"/>
      <c r="B28" s="217" t="s">
        <v>28</v>
      </c>
      <c r="C28" s="220">
        <v>-395.6103282401769</v>
      </c>
      <c r="D28" s="220">
        <v>-348.10366464802786</v>
      </c>
      <c r="E28" s="220">
        <v>-349.1177741155367</v>
      </c>
      <c r="F28" s="220">
        <v>-323.88271443618515</v>
      </c>
      <c r="G28" s="220">
        <v>-290.5776274624276</v>
      </c>
      <c r="H28" s="220">
        <v>-299.8050183506132</v>
      </c>
      <c r="I28" s="220">
        <v>-213.95754187910092</v>
      </c>
      <c r="J28" s="220">
        <v>-181.9749463763829</v>
      </c>
      <c r="K28" s="220">
        <v>-91.11652304078963</v>
      </c>
      <c r="L28" s="220">
        <v>151.92997893424752</v>
      </c>
      <c r="M28" s="220">
        <v>472.063</v>
      </c>
      <c r="N28" s="220">
        <v>792.704090828272</v>
      </c>
      <c r="O28" s="220">
        <v>1300.8852204744942</v>
      </c>
      <c r="P28" s="220">
        <v>1814.242217184359</v>
      </c>
      <c r="Q28" s="220">
        <v>2395.2086035519656</v>
      </c>
      <c r="R28" s="220">
        <v>3735.405110814258</v>
      </c>
      <c r="S28" s="220">
        <v>2799.618926011984</v>
      </c>
    </row>
    <row r="29" spans="1:19" ht="13.5" customHeight="1">
      <c r="A29" s="230"/>
      <c r="B29" s="217" t="s">
        <v>29</v>
      </c>
      <c r="C29" s="219">
        <v>109.29135681175187</v>
      </c>
      <c r="D29" s="219">
        <v>129.9847048637819</v>
      </c>
      <c r="E29" s="219">
        <v>181.58780016744228</v>
      </c>
      <c r="F29" s="219">
        <v>223.60399556180477</v>
      </c>
      <c r="G29" s="219">
        <v>266.2945116728681</v>
      </c>
      <c r="H29" s="219">
        <v>304.78493584726243</v>
      </c>
      <c r="I29" s="219">
        <v>250.5060182466687</v>
      </c>
      <c r="J29" s="219">
        <v>277.54987869887935</v>
      </c>
      <c r="K29" s="219">
        <v>330.95875138614224</v>
      </c>
      <c r="L29" s="219">
        <v>313.7643468012816</v>
      </c>
      <c r="M29" s="219">
        <v>280.88</v>
      </c>
      <c r="N29" s="219">
        <v>292.9406017539077</v>
      </c>
      <c r="O29" s="219">
        <v>237.26578459736135</v>
      </c>
      <c r="P29" s="219">
        <v>179.9692130656256</v>
      </c>
      <c r="Q29" s="219">
        <v>134.60653070257538</v>
      </c>
      <c r="R29" s="219">
        <v>130.169652301559</v>
      </c>
      <c r="S29" s="219">
        <v>113.70615011180352</v>
      </c>
    </row>
    <row r="30" spans="1:19" ht="13.5" customHeight="1">
      <c r="A30" s="230"/>
      <c r="B30" s="217" t="s">
        <v>30</v>
      </c>
      <c r="C30" s="221">
        <v>-1316.781431593337</v>
      </c>
      <c r="D30" s="221">
        <v>-1846.348118195962</v>
      </c>
      <c r="E30" s="221">
        <v>-2039.526636018046</v>
      </c>
      <c r="F30" s="221">
        <v>-1494.7292151617899</v>
      </c>
      <c r="G30" s="221">
        <v>-1258.162362236903</v>
      </c>
      <c r="H30" s="221">
        <v>-1071.4984220668675</v>
      </c>
      <c r="I30" s="221">
        <v>-1037.2455628400364</v>
      </c>
      <c r="J30" s="220">
        <v>-666.7751214093158</v>
      </c>
      <c r="K30" s="220">
        <v>-422.8625736695418</v>
      </c>
      <c r="L30" s="220">
        <v>63.949883598173734</v>
      </c>
      <c r="M30" s="220">
        <v>693.282</v>
      </c>
      <c r="N30" s="220">
        <v>824.8713659109865</v>
      </c>
      <c r="O30" s="220">
        <v>1158.192258625939</v>
      </c>
      <c r="P30" s="220">
        <v>1271.0859790080683</v>
      </c>
      <c r="Q30" s="220">
        <v>1322.1218661241096</v>
      </c>
      <c r="R30" s="220">
        <v>1689.1103252689516</v>
      </c>
      <c r="S30" s="220">
        <v>1671.5159283742516</v>
      </c>
    </row>
    <row r="31" spans="1:19" ht="13.5" customHeight="1">
      <c r="A31" s="230"/>
      <c r="B31" s="217" t="s">
        <v>31</v>
      </c>
      <c r="C31" s="220">
        <v>-117.22879391777893</v>
      </c>
      <c r="D31" s="220">
        <v>-116.68477730969626</v>
      </c>
      <c r="E31" s="220">
        <v>-138.2453592772791</v>
      </c>
      <c r="F31" s="220">
        <v>-123.9340102653343</v>
      </c>
      <c r="G31" s="220">
        <v>-86.48478197748375</v>
      </c>
      <c r="H31" s="220">
        <v>-56.02103620605612</v>
      </c>
      <c r="I31" s="220">
        <v>-34.017331511697385</v>
      </c>
      <c r="J31" s="220">
        <v>-15.743021567720264</v>
      </c>
      <c r="K31" s="219">
        <v>16.874845611845974</v>
      </c>
      <c r="L31" s="219">
        <v>62.63873888005884</v>
      </c>
      <c r="M31" s="219">
        <v>114.615</v>
      </c>
      <c r="N31" s="219">
        <v>120.70462245578071</v>
      </c>
      <c r="O31" s="219">
        <v>138.5805936395045</v>
      </c>
      <c r="P31" s="219">
        <v>149.2452140238556</v>
      </c>
      <c r="Q31" s="219">
        <v>108.70218232850914</v>
      </c>
      <c r="R31" s="219">
        <v>120.3749511626122</v>
      </c>
      <c r="S31" s="219">
        <v>101.41199569239289</v>
      </c>
    </row>
    <row r="32" spans="1:19" ht="13.5" customHeight="1">
      <c r="A32" s="230"/>
      <c r="B32" s="217" t="s">
        <v>32</v>
      </c>
      <c r="C32" s="219">
        <v>483.89843953932336</v>
      </c>
      <c r="D32" s="219">
        <v>502.1009473967003</v>
      </c>
      <c r="E32" s="219">
        <v>629.9875408613143</v>
      </c>
      <c r="F32" s="219">
        <v>637.1103840099822</v>
      </c>
      <c r="G32" s="219">
        <v>673.5801776358753</v>
      </c>
      <c r="H32" s="219">
        <v>717.4313902485944</v>
      </c>
      <c r="I32" s="219">
        <v>566.6367340967713</v>
      </c>
      <c r="J32" s="219">
        <v>470.0408414953514</v>
      </c>
      <c r="K32" s="219">
        <v>402.96197758337985</v>
      </c>
      <c r="L32" s="219">
        <v>405.82753010032707</v>
      </c>
      <c r="M32" s="219">
        <v>395.239</v>
      </c>
      <c r="N32" s="219">
        <v>341.80923447171676</v>
      </c>
      <c r="O32" s="219">
        <v>373.39834213878663</v>
      </c>
      <c r="P32" s="219">
        <v>443.09889494978756</v>
      </c>
      <c r="Q32" s="219">
        <v>326.17217855507005</v>
      </c>
      <c r="R32" s="219">
        <v>367.105531912279</v>
      </c>
      <c r="S32" s="219">
        <v>293.4908808725456</v>
      </c>
    </row>
    <row r="33" spans="1:19" ht="13.5" customHeight="1">
      <c r="A33" s="230"/>
      <c r="B33" s="217" t="s">
        <v>33</v>
      </c>
      <c r="C33" s="219">
        <v>118.22443592481021</v>
      </c>
      <c r="D33" s="219">
        <v>114.21664703582857</v>
      </c>
      <c r="E33" s="219">
        <v>112.30299604341245</v>
      </c>
      <c r="F33" s="219">
        <v>109.21240561169951</v>
      </c>
      <c r="G33" s="219">
        <v>102.83244088822623</v>
      </c>
      <c r="H33" s="219">
        <v>104.47017328282001</v>
      </c>
      <c r="I33" s="219">
        <v>78.2513521719394</v>
      </c>
      <c r="J33" s="219">
        <v>64.96301443484423</v>
      </c>
      <c r="K33" s="219">
        <v>69.59145581709728</v>
      </c>
      <c r="L33" s="219">
        <v>71.5752322629006</v>
      </c>
      <c r="M33" s="219">
        <v>72.686</v>
      </c>
      <c r="N33" s="219">
        <v>68.90026451484</v>
      </c>
      <c r="O33" s="219">
        <v>63.247438090173176</v>
      </c>
      <c r="P33" s="219">
        <v>60.39668822472824</v>
      </c>
      <c r="Q33" s="219">
        <v>50.91573353328217</v>
      </c>
      <c r="R33" s="219">
        <v>46.41083649723018</v>
      </c>
      <c r="S33" s="219">
        <v>42.37913645168989</v>
      </c>
    </row>
    <row r="34" spans="1:19" ht="13.5">
      <c r="A34" s="232" t="s">
        <v>34</v>
      </c>
      <c r="B34" s="233"/>
      <c r="C34" s="218">
        <v>6015.464375677932</v>
      </c>
      <c r="D34" s="218">
        <v>6166.881678754514</v>
      </c>
      <c r="E34" s="218">
        <v>6375.575179995806</v>
      </c>
      <c r="F34" s="218">
        <v>6314.242591393411</v>
      </c>
      <c r="G34" s="218">
        <v>6206.2334457845145</v>
      </c>
      <c r="H34" s="218">
        <v>6758.123543325047</v>
      </c>
      <c r="I34" s="218">
        <v>6918.960160573524</v>
      </c>
      <c r="J34" s="218">
        <v>6978.620934499102</v>
      </c>
      <c r="K34" s="218">
        <v>7347.96361962842</v>
      </c>
      <c r="L34" s="218">
        <v>8015.8233144394135</v>
      </c>
      <c r="M34" s="218">
        <v>8987.91544469767</v>
      </c>
      <c r="N34" s="218">
        <v>9182.825758436167</v>
      </c>
      <c r="O34" s="218">
        <v>9483.791455301422</v>
      </c>
      <c r="P34" s="218">
        <v>8910.248016862648</v>
      </c>
      <c r="Q34" s="218">
        <v>8200.456150124937</v>
      </c>
      <c r="R34" s="218">
        <v>8718.381170348539</v>
      </c>
      <c r="S34" s="218">
        <v>9075.047866883842</v>
      </c>
    </row>
    <row r="35" spans="1:19" ht="13.5" customHeight="1">
      <c r="A35" s="229"/>
      <c r="B35" s="217" t="s">
        <v>35</v>
      </c>
      <c r="C35" s="220">
        <v>-41.73105770620382</v>
      </c>
      <c r="D35" s="220">
        <v>-102.47557948420106</v>
      </c>
      <c r="E35" s="220">
        <v>-60.96253798420844</v>
      </c>
      <c r="F35" s="219">
        <v>64.73066279865138</v>
      </c>
      <c r="G35" s="219">
        <v>231.10766633607884</v>
      </c>
      <c r="H35" s="219">
        <v>433.2240024379711</v>
      </c>
      <c r="I35" s="219">
        <v>642.800837571996</v>
      </c>
      <c r="J35" s="219">
        <v>924.6078068151085</v>
      </c>
      <c r="K35" s="218">
        <v>1271.5876790869877</v>
      </c>
      <c r="L35" s="218">
        <v>1904.953785078762</v>
      </c>
      <c r="M35" s="218">
        <v>2730.80603779205</v>
      </c>
      <c r="N35" s="218">
        <v>2851.7725933342003</v>
      </c>
      <c r="O35" s="218">
        <v>3073.4482730245254</v>
      </c>
      <c r="P35" s="218">
        <v>2827.8617124069137</v>
      </c>
      <c r="Q35" s="218">
        <v>2649.894000812952</v>
      </c>
      <c r="R35" s="218">
        <v>2899.3483245070556</v>
      </c>
      <c r="S35" s="218">
        <v>3178.3321697362235</v>
      </c>
    </row>
    <row r="36" spans="1:19" ht="13.5">
      <c r="A36" s="230"/>
      <c r="B36" s="217" t="s">
        <v>36</v>
      </c>
      <c r="C36" s="218">
        <v>2174.665295026813</v>
      </c>
      <c r="D36" s="218">
        <v>2345.2032578961694</v>
      </c>
      <c r="E36" s="218">
        <v>2496.6367696987754</v>
      </c>
      <c r="F36" s="218">
        <v>2439.3304466314103</v>
      </c>
      <c r="G36" s="218">
        <v>2442.1787758402743</v>
      </c>
      <c r="H36" s="218">
        <v>2855.455286307028</v>
      </c>
      <c r="I36" s="218">
        <v>2796.693371573547</v>
      </c>
      <c r="J36" s="218">
        <v>2639.1550112963305</v>
      </c>
      <c r="K36" s="218">
        <v>2652.9209964660363</v>
      </c>
      <c r="L36" s="218">
        <v>2683.5852375937748</v>
      </c>
      <c r="M36" s="218">
        <v>2758.643</v>
      </c>
      <c r="N36" s="218">
        <v>2749.435451157863</v>
      </c>
      <c r="O36" s="218">
        <v>2735.3557700972365</v>
      </c>
      <c r="P36" s="218">
        <v>2530.7009844010527</v>
      </c>
      <c r="Q36" s="218">
        <v>2185.2674179964265</v>
      </c>
      <c r="R36" s="218">
        <v>2511.6524890623828</v>
      </c>
      <c r="S36" s="218">
        <v>2742.6408453985064</v>
      </c>
    </row>
    <row r="37" spans="1:19" ht="13.5" customHeight="1">
      <c r="A37" s="230"/>
      <c r="B37" s="217" t="s">
        <v>37</v>
      </c>
      <c r="C37" s="218">
        <v>3789.2424136657573</v>
      </c>
      <c r="D37" s="218">
        <v>3833.4597537819072</v>
      </c>
      <c r="E37" s="218">
        <v>3837.192336146076</v>
      </c>
      <c r="F37" s="218">
        <v>3702.510934548272</v>
      </c>
      <c r="G37" s="218">
        <v>3426.8463923414797</v>
      </c>
      <c r="H37" s="218">
        <v>3365.5349845291257</v>
      </c>
      <c r="I37" s="218">
        <v>3361.850461277513</v>
      </c>
      <c r="J37" s="218">
        <v>3300.583895962237</v>
      </c>
      <c r="K37" s="218">
        <v>3301.55421591329</v>
      </c>
      <c r="L37" s="218">
        <v>3299.809021931048</v>
      </c>
      <c r="M37" s="218">
        <v>3370.282</v>
      </c>
      <c r="N37" s="218">
        <v>3452.746336795444</v>
      </c>
      <c r="O37" s="218">
        <v>3549.7898701651843</v>
      </c>
      <c r="P37" s="218">
        <v>3431.754516146615</v>
      </c>
      <c r="Q37" s="218">
        <v>3243.903900216953</v>
      </c>
      <c r="R37" s="218">
        <v>3189.175628743535</v>
      </c>
      <c r="S37" s="218">
        <v>3051.825006093812</v>
      </c>
    </row>
    <row r="38" spans="1:19" ht="13.5" customHeight="1">
      <c r="A38" s="230"/>
      <c r="B38" s="217" t="s">
        <v>38</v>
      </c>
      <c r="C38" s="219">
        <v>93.28772469156605</v>
      </c>
      <c r="D38" s="219">
        <v>90.6942465606377</v>
      </c>
      <c r="E38" s="219">
        <v>102.70861213516287</v>
      </c>
      <c r="F38" s="219">
        <v>107.67054741507809</v>
      </c>
      <c r="G38" s="219">
        <v>106.10061126668221</v>
      </c>
      <c r="H38" s="219">
        <v>103.90927005092145</v>
      </c>
      <c r="I38" s="219">
        <v>117.61549015046795</v>
      </c>
      <c r="J38" s="219">
        <v>114.27422042542645</v>
      </c>
      <c r="K38" s="219">
        <v>121.90072816210619</v>
      </c>
      <c r="L38" s="219">
        <v>127.47526983582856</v>
      </c>
      <c r="M38" s="219">
        <v>128.18440690561846</v>
      </c>
      <c r="N38" s="219">
        <v>128.87137714866043</v>
      </c>
      <c r="O38" s="219">
        <v>125.19754201447597</v>
      </c>
      <c r="P38" s="219">
        <v>119.93080390806668</v>
      </c>
      <c r="Q38" s="219">
        <v>121.39083109860516</v>
      </c>
      <c r="R38" s="219">
        <v>118.20472803556528</v>
      </c>
      <c r="S38" s="219">
        <v>102.2498456553008</v>
      </c>
    </row>
    <row r="39" spans="1:19" ht="13.5">
      <c r="A39" s="232" t="s">
        <v>39</v>
      </c>
      <c r="B39" s="233"/>
      <c r="C39" s="219">
        <v>415.46219558015787</v>
      </c>
      <c r="D39" s="219">
        <v>415.82742203812757</v>
      </c>
      <c r="E39" s="219">
        <v>351.53030938677716</v>
      </c>
      <c r="F39" s="219">
        <v>490.7100887528405</v>
      </c>
      <c r="G39" s="219">
        <v>604.0101835084928</v>
      </c>
      <c r="H39" s="219">
        <v>807.188523532583</v>
      </c>
      <c r="I39" s="219">
        <v>771.1377281014978</v>
      </c>
      <c r="J39" s="219">
        <v>484.71471715830876</v>
      </c>
      <c r="K39" s="219">
        <v>287.01718526127314</v>
      </c>
      <c r="L39" s="219">
        <v>214.69082650126873</v>
      </c>
      <c r="M39" s="219">
        <v>138.142</v>
      </c>
      <c r="N39" s="219">
        <v>110.15628179662113</v>
      </c>
      <c r="O39" s="219">
        <v>176.45085284505964</v>
      </c>
      <c r="P39" s="219">
        <v>171.95954774401855</v>
      </c>
      <c r="Q39" s="219">
        <v>147.24767189024</v>
      </c>
      <c r="R39" s="219">
        <v>113.95149147823778</v>
      </c>
      <c r="S39" s="219">
        <v>105.18255095738141</v>
      </c>
    </row>
    <row r="40" spans="1:19" ht="13.5" customHeight="1">
      <c r="A40" s="227"/>
      <c r="B40" s="217" t="s">
        <v>40</v>
      </c>
      <c r="C40" s="219">
        <v>415.46219558015787</v>
      </c>
      <c r="D40" s="219">
        <v>415.82742203812757</v>
      </c>
      <c r="E40" s="219">
        <v>351.53030938677716</v>
      </c>
      <c r="F40" s="219">
        <v>490.7100887528405</v>
      </c>
      <c r="G40" s="219">
        <v>604.0101835084928</v>
      </c>
      <c r="H40" s="219">
        <v>807.188523532583</v>
      </c>
      <c r="I40" s="219">
        <v>771.1377281014978</v>
      </c>
      <c r="J40" s="219">
        <v>484.71471715830876</v>
      </c>
      <c r="K40" s="219">
        <v>287.01718526127314</v>
      </c>
      <c r="L40" s="219">
        <v>214.69082650126873</v>
      </c>
      <c r="M40" s="219">
        <v>138.142</v>
      </c>
      <c r="N40" s="219">
        <v>110.15628179662113</v>
      </c>
      <c r="O40" s="219">
        <v>176.45085284505964</v>
      </c>
      <c r="P40" s="219">
        <v>171.95954774401855</v>
      </c>
      <c r="Q40" s="219">
        <v>147.24767189024</v>
      </c>
      <c r="R40" s="219">
        <v>113.95149147823778</v>
      </c>
      <c r="S40" s="219">
        <v>105.18255095738141</v>
      </c>
    </row>
    <row r="41" spans="1:19" ht="13.5">
      <c r="A41" s="232" t="s">
        <v>41</v>
      </c>
      <c r="B41" s="233"/>
      <c r="C41" s="218">
        <v>6919.597591887048</v>
      </c>
      <c r="D41" s="218">
        <v>7131.644880593976</v>
      </c>
      <c r="E41" s="218">
        <v>7263.366173854115</v>
      </c>
      <c r="F41" s="218">
        <v>7407.203488130295</v>
      </c>
      <c r="G41" s="218">
        <v>7520.9602000846235</v>
      </c>
      <c r="H41" s="218">
        <v>7748.636682646222</v>
      </c>
      <c r="I41" s="218">
        <v>7628.08551783268</v>
      </c>
      <c r="J41" s="218">
        <v>7460.586993043119</v>
      </c>
      <c r="K41" s="218">
        <v>7251.253015716745</v>
      </c>
      <c r="L41" s="218">
        <v>7187.787872104366</v>
      </c>
      <c r="M41" s="218">
        <v>7141.022</v>
      </c>
      <c r="N41" s="218">
        <v>7605.754223311328</v>
      </c>
      <c r="O41" s="218">
        <v>8069.261030898504</v>
      </c>
      <c r="P41" s="218">
        <v>8020.964011269789</v>
      </c>
      <c r="Q41" s="218">
        <v>7379.887292549565</v>
      </c>
      <c r="R41" s="218">
        <v>7326.428459001346</v>
      </c>
      <c r="S41" s="218">
        <v>7529.179783561898</v>
      </c>
    </row>
    <row r="42" spans="1:19" ht="14.25" thickBot="1">
      <c r="A42" s="228"/>
      <c r="B42" s="223" t="s">
        <v>42</v>
      </c>
      <c r="C42" s="222">
        <v>6919.597591887048</v>
      </c>
      <c r="D42" s="222">
        <v>7131.644880593976</v>
      </c>
      <c r="E42" s="222">
        <v>7263.366173854115</v>
      </c>
      <c r="F42" s="222">
        <v>7407.203488130295</v>
      </c>
      <c r="G42" s="222">
        <v>7520.9602000846235</v>
      </c>
      <c r="H42" s="222">
        <v>7748.636682646222</v>
      </c>
      <c r="I42" s="222">
        <v>7628.08551783268</v>
      </c>
      <c r="J42" s="222">
        <v>7460.586993043119</v>
      </c>
      <c r="K42" s="222">
        <v>7251.253015716745</v>
      </c>
      <c r="L42" s="222">
        <v>7187.787872104366</v>
      </c>
      <c r="M42" s="222">
        <v>7141.022</v>
      </c>
      <c r="N42" s="222">
        <v>7605.754223311328</v>
      </c>
      <c r="O42" s="222">
        <v>8069.261030898504</v>
      </c>
      <c r="P42" s="222">
        <v>8020.964011269789</v>
      </c>
      <c r="Q42" s="222">
        <v>7379.887292549565</v>
      </c>
      <c r="R42" s="222">
        <v>7326.428459001346</v>
      </c>
      <c r="S42" s="222">
        <v>7529.179783561898</v>
      </c>
    </row>
    <row r="43" spans="1:19" ht="14.25" thickTop="1">
      <c r="A43" s="231" t="s">
        <v>43</v>
      </c>
      <c r="B43" s="231"/>
      <c r="C43" s="226">
        <v>27410.360443764148</v>
      </c>
      <c r="D43" s="226">
        <v>28803.08108786363</v>
      </c>
      <c r="E43" s="226">
        <v>30624.787526903965</v>
      </c>
      <c r="F43" s="226">
        <v>32856.37773193115</v>
      </c>
      <c r="G43" s="226">
        <v>34255.96882230007</v>
      </c>
      <c r="H43" s="226">
        <v>36853.045510322954</v>
      </c>
      <c r="I43" s="226">
        <v>38111.099772671296</v>
      </c>
      <c r="J43" s="226">
        <v>38958.042526267265</v>
      </c>
      <c r="K43" s="226">
        <v>40136.555989321874</v>
      </c>
      <c r="L43" s="226">
        <v>41505.277878288616</v>
      </c>
      <c r="M43" s="226">
        <v>43772.86256946552</v>
      </c>
      <c r="N43" s="226">
        <v>46098.491000861104</v>
      </c>
      <c r="O43" s="226">
        <v>48980.87920563185</v>
      </c>
      <c r="P43" s="226">
        <v>49315.41581662819</v>
      </c>
      <c r="Q43" s="226">
        <v>47545.796591435</v>
      </c>
      <c r="R43" s="226">
        <v>50199.10087448761</v>
      </c>
      <c r="S43" s="226">
        <v>49398.55134625177</v>
      </c>
    </row>
  </sheetData>
  <sheetProtection selectLockedCells="1" selectUnlockedCells="1"/>
  <mergeCells count="17">
    <mergeCell ref="A4:B4"/>
    <mergeCell ref="A5:B5"/>
    <mergeCell ref="A6:A9"/>
    <mergeCell ref="A14:B14"/>
    <mergeCell ref="A17:B17"/>
    <mergeCell ref="A10:B10"/>
    <mergeCell ref="A11:A13"/>
    <mergeCell ref="A15:A16"/>
    <mergeCell ref="A43:B43"/>
    <mergeCell ref="A39:B39"/>
    <mergeCell ref="A41:B41"/>
    <mergeCell ref="A34:B34"/>
    <mergeCell ref="A35:A38"/>
    <mergeCell ref="A24:B24"/>
    <mergeCell ref="A25:A33"/>
    <mergeCell ref="A19:B19"/>
    <mergeCell ref="A20:A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D1:V44"/>
  <sheetViews>
    <sheetView zoomScaleSheetLayoutView="90" workbookViewId="0" topLeftCell="A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2" width="10.421875" style="137" customWidth="1"/>
    <col min="23" max="16384" width="12.00390625" style="137" customWidth="1"/>
  </cols>
  <sheetData>
    <row r="1" ht="18" customHeight="1">
      <c r="D1" s="139" t="s">
        <v>0</v>
      </c>
    </row>
    <row r="2" spans="4:6" ht="13.5">
      <c r="D2" s="140" t="s">
        <v>136</v>
      </c>
      <c r="F2" s="141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46</v>
      </c>
    </row>
    <row r="4" spans="4:22" ht="13.5">
      <c r="D4" s="143"/>
      <c r="E4" s="144"/>
      <c r="F4" s="145" t="s">
        <v>47</v>
      </c>
      <c r="G4" s="146" t="s">
        <v>48</v>
      </c>
      <c r="H4" s="146" t="s">
        <v>49</v>
      </c>
      <c r="I4" s="146" t="s">
        <v>50</v>
      </c>
      <c r="J4" s="146" t="s">
        <v>51</v>
      </c>
      <c r="K4" s="146" t="s">
        <v>52</v>
      </c>
      <c r="L4" s="146" t="s">
        <v>53</v>
      </c>
      <c r="M4" s="146" t="s">
        <v>54</v>
      </c>
      <c r="N4" s="145" t="s">
        <v>55</v>
      </c>
      <c r="O4" s="146" t="s">
        <v>56</v>
      </c>
      <c r="P4" s="147" t="s">
        <v>57</v>
      </c>
      <c r="Q4" s="147" t="s">
        <v>58</v>
      </c>
      <c r="R4" s="147" t="s">
        <v>59</v>
      </c>
      <c r="S4" s="146" t="s">
        <v>60</v>
      </c>
      <c r="T4" s="146" t="s">
        <v>61</v>
      </c>
      <c r="U4" s="146" t="s">
        <v>62</v>
      </c>
      <c r="V4" s="197" t="s">
        <v>63</v>
      </c>
    </row>
    <row r="5" spans="4:22" ht="16.5" customHeight="1">
      <c r="D5" s="149" t="s">
        <v>4</v>
      </c>
      <c r="E5" s="150"/>
      <c r="F5" s="151">
        <v>5844.269017485114</v>
      </c>
      <c r="G5" s="152">
        <v>6570.496414453518</v>
      </c>
      <c r="H5" s="152">
        <v>7307.097564902567</v>
      </c>
      <c r="I5" s="152">
        <v>7797.996892328156</v>
      </c>
      <c r="J5" s="152">
        <v>8089.67446077438</v>
      </c>
      <c r="K5" s="152">
        <v>8695.53093623352</v>
      </c>
      <c r="L5" s="152">
        <v>9367.583141035255</v>
      </c>
      <c r="M5" s="152">
        <v>9790.102508750497</v>
      </c>
      <c r="N5" s="151">
        <v>10144.706494166952</v>
      </c>
      <c r="O5" s="152">
        <v>9854.886449608475</v>
      </c>
      <c r="P5" s="153">
        <v>9307.745</v>
      </c>
      <c r="Q5" s="153">
        <v>9849.89456728234</v>
      </c>
      <c r="R5" s="153">
        <v>10342.163453221729</v>
      </c>
      <c r="S5" s="152">
        <v>10599.807300870883</v>
      </c>
      <c r="T5" s="152">
        <v>10545.292724200814</v>
      </c>
      <c r="U5" s="152">
        <v>10924.606297180202</v>
      </c>
      <c r="V5" s="198">
        <v>11091.496297541562</v>
      </c>
    </row>
    <row r="6" spans="4:22" ht="16.5" customHeight="1">
      <c r="D6" s="154"/>
      <c r="E6" s="155" t="s">
        <v>5</v>
      </c>
      <c r="F6" s="156">
        <v>1636.8799155497775</v>
      </c>
      <c r="G6" s="157">
        <v>1692.1873822673238</v>
      </c>
      <c r="H6" s="157">
        <v>1708.3727756428902</v>
      </c>
      <c r="I6" s="157">
        <v>1680.4349568208106</v>
      </c>
      <c r="J6" s="157">
        <v>1620.434551409222</v>
      </c>
      <c r="K6" s="157">
        <v>1603.6872740798756</v>
      </c>
      <c r="L6" s="157">
        <v>1606.0421961545594</v>
      </c>
      <c r="M6" s="157">
        <v>1591.9121235519794</v>
      </c>
      <c r="N6" s="156">
        <v>1563.797762565295</v>
      </c>
      <c r="O6" s="157">
        <v>1555.6278789205248</v>
      </c>
      <c r="P6" s="158">
        <v>1524.625</v>
      </c>
      <c r="Q6" s="158">
        <v>1499.4278697956343</v>
      </c>
      <c r="R6" s="158">
        <v>1494.897142780936</v>
      </c>
      <c r="S6" s="157">
        <v>1524.8147336096524</v>
      </c>
      <c r="T6" s="157">
        <v>1477.0871322745838</v>
      </c>
      <c r="U6" s="157">
        <v>1449.162282474524</v>
      </c>
      <c r="V6" s="199">
        <v>1431.3052359647954</v>
      </c>
    </row>
    <row r="7" spans="4:22" ht="16.5" customHeight="1">
      <c r="D7" s="154"/>
      <c r="E7" s="155" t="s">
        <v>6</v>
      </c>
      <c r="F7" s="156">
        <v>3793.600103233433</v>
      </c>
      <c r="G7" s="157">
        <v>4109.497544671262</v>
      </c>
      <c r="H7" s="157">
        <v>4243.915411539869</v>
      </c>
      <c r="I7" s="157">
        <v>4215.161109226231</v>
      </c>
      <c r="J7" s="157">
        <v>4187.314170507764</v>
      </c>
      <c r="K7" s="157">
        <v>4320.759336540751</v>
      </c>
      <c r="L7" s="157">
        <v>4790.826969412441</v>
      </c>
      <c r="M7" s="157">
        <v>5153.7499993474685</v>
      </c>
      <c r="N7" s="156">
        <v>5286.171780964063</v>
      </c>
      <c r="O7" s="157">
        <v>4728.353854442382</v>
      </c>
      <c r="P7" s="158">
        <v>3890.225</v>
      </c>
      <c r="Q7" s="158">
        <v>3927.6595815552587</v>
      </c>
      <c r="R7" s="158">
        <v>4170.426724805666</v>
      </c>
      <c r="S7" s="157">
        <v>4253.613668348106</v>
      </c>
      <c r="T7" s="157">
        <v>4135.629589436865</v>
      </c>
      <c r="U7" s="157">
        <v>3915.7112049729994</v>
      </c>
      <c r="V7" s="199">
        <v>3658.555236745424</v>
      </c>
    </row>
    <row r="8" spans="4:22" ht="16.5" customHeight="1">
      <c r="D8" s="154"/>
      <c r="E8" s="155" t="s">
        <v>7</v>
      </c>
      <c r="F8" s="156">
        <v>374.4756170377536</v>
      </c>
      <c r="G8" s="157">
        <v>728.43912342995</v>
      </c>
      <c r="H8" s="157">
        <v>1315.03001637905</v>
      </c>
      <c r="I8" s="157">
        <v>1862.7030058370312</v>
      </c>
      <c r="J8" s="157">
        <v>2246.0235397547103</v>
      </c>
      <c r="K8" s="157">
        <v>2734.208323826983</v>
      </c>
      <c r="L8" s="157">
        <v>2933.837164452987</v>
      </c>
      <c r="M8" s="157">
        <v>3001.0849129040985</v>
      </c>
      <c r="N8" s="156">
        <v>3251.548169517411</v>
      </c>
      <c r="O8" s="157">
        <v>3525.983560699075</v>
      </c>
      <c r="P8" s="158">
        <v>3846.118</v>
      </c>
      <c r="Q8" s="158">
        <v>4376.440251933543</v>
      </c>
      <c r="R8" s="158">
        <v>4630.988612456033</v>
      </c>
      <c r="S8" s="157">
        <v>4775.052198879795</v>
      </c>
      <c r="T8" s="157">
        <v>4887.932418945987</v>
      </c>
      <c r="U8" s="157">
        <v>5515.738141530229</v>
      </c>
      <c r="V8" s="199">
        <v>5957.760314292766</v>
      </c>
    </row>
    <row r="9" spans="4:22" ht="16.5" customHeight="1">
      <c r="D9" s="159"/>
      <c r="E9" s="160" t="s">
        <v>8</v>
      </c>
      <c r="F9" s="161">
        <v>39.31338166415024</v>
      </c>
      <c r="G9" s="162">
        <v>40.372364084982216</v>
      </c>
      <c r="H9" s="162">
        <v>39.77936134075737</v>
      </c>
      <c r="I9" s="162">
        <v>39.69782044408311</v>
      </c>
      <c r="J9" s="162">
        <v>35.90219910268413</v>
      </c>
      <c r="K9" s="162">
        <v>36.87600178590943</v>
      </c>
      <c r="L9" s="162">
        <v>36.87681101526665</v>
      </c>
      <c r="M9" s="162">
        <v>43.355472946950144</v>
      </c>
      <c r="N9" s="161">
        <v>43.18878112018342</v>
      </c>
      <c r="O9" s="162">
        <v>44.9211555464932</v>
      </c>
      <c r="P9" s="163">
        <v>46.777</v>
      </c>
      <c r="Q9" s="163">
        <v>46.3668639979033</v>
      </c>
      <c r="R9" s="163">
        <v>45.85097317909417</v>
      </c>
      <c r="S9" s="162">
        <v>46.32670003333131</v>
      </c>
      <c r="T9" s="162">
        <v>44.64358354337804</v>
      </c>
      <c r="U9" s="162">
        <v>43.99466820244927</v>
      </c>
      <c r="V9" s="200">
        <v>43.875510538575305</v>
      </c>
    </row>
    <row r="10" spans="4:22" ht="16.5" customHeight="1">
      <c r="D10" s="164" t="s">
        <v>9</v>
      </c>
      <c r="E10" s="165"/>
      <c r="F10" s="166">
        <v>1377.2105108112653</v>
      </c>
      <c r="G10" s="167">
        <v>1371.883540777731</v>
      </c>
      <c r="H10" s="167">
        <v>1375.8447953470015</v>
      </c>
      <c r="I10" s="167">
        <v>1400.922501830627</v>
      </c>
      <c r="J10" s="167">
        <v>1411.232920618098</v>
      </c>
      <c r="K10" s="167">
        <v>1406.8376102983202</v>
      </c>
      <c r="L10" s="167">
        <v>1439.8486316237331</v>
      </c>
      <c r="M10" s="167">
        <v>1530.655957417279</v>
      </c>
      <c r="N10" s="166">
        <v>1595.5487568028052</v>
      </c>
      <c r="O10" s="167">
        <v>1618.312860937762</v>
      </c>
      <c r="P10" s="168">
        <v>1665.2830000000001</v>
      </c>
      <c r="Q10" s="168">
        <v>1688.6997993465236</v>
      </c>
      <c r="R10" s="168">
        <v>1730.7411124205673</v>
      </c>
      <c r="S10" s="167">
        <v>1668.685206765801</v>
      </c>
      <c r="T10" s="167">
        <v>1671.0974567565909</v>
      </c>
      <c r="U10" s="167">
        <v>1611.4508696009198</v>
      </c>
      <c r="V10" s="201">
        <v>1428.7401919555582</v>
      </c>
    </row>
    <row r="11" spans="4:22" ht="16.5" customHeight="1">
      <c r="D11" s="154"/>
      <c r="E11" s="155" t="s">
        <v>10</v>
      </c>
      <c r="F11" s="156">
        <v>301.13962599553884</v>
      </c>
      <c r="G11" s="157">
        <v>315.1030986324813</v>
      </c>
      <c r="H11" s="157">
        <v>331.3260883222183</v>
      </c>
      <c r="I11" s="157">
        <v>355.5515827374774</v>
      </c>
      <c r="J11" s="157">
        <v>371.550503801351</v>
      </c>
      <c r="K11" s="157">
        <v>386.1567962021127</v>
      </c>
      <c r="L11" s="157">
        <v>383.7664228670534</v>
      </c>
      <c r="M11" s="157">
        <v>382.26401695472316</v>
      </c>
      <c r="N11" s="156">
        <v>381.00145140283246</v>
      </c>
      <c r="O11" s="157">
        <v>372.7055860203033</v>
      </c>
      <c r="P11" s="158">
        <v>355.557</v>
      </c>
      <c r="Q11" s="158">
        <v>360.137183280781</v>
      </c>
      <c r="R11" s="158">
        <v>365.9595111171614</v>
      </c>
      <c r="S11" s="157">
        <v>353.8337082759582</v>
      </c>
      <c r="T11" s="157">
        <v>349.61751841190033</v>
      </c>
      <c r="U11" s="157">
        <v>355.6641130281471</v>
      </c>
      <c r="V11" s="199">
        <v>362.89836478516895</v>
      </c>
    </row>
    <row r="12" spans="4:22" ht="16.5" customHeight="1">
      <c r="D12" s="154"/>
      <c r="E12" s="155" t="s">
        <v>11</v>
      </c>
      <c r="F12" s="156">
        <v>928.4460305556772</v>
      </c>
      <c r="G12" s="157">
        <v>925.6919930073519</v>
      </c>
      <c r="H12" s="157">
        <v>893.2471699426056</v>
      </c>
      <c r="I12" s="157">
        <v>876.55059902136</v>
      </c>
      <c r="J12" s="157">
        <v>853.7522907043351</v>
      </c>
      <c r="K12" s="157">
        <v>826.6431969065554</v>
      </c>
      <c r="L12" s="157">
        <v>855.2713760351918</v>
      </c>
      <c r="M12" s="157">
        <v>928.1311736170067</v>
      </c>
      <c r="N12" s="156">
        <v>975.9384778756944</v>
      </c>
      <c r="O12" s="157">
        <v>996.571059351286</v>
      </c>
      <c r="P12" s="158">
        <v>1040.586</v>
      </c>
      <c r="Q12" s="158">
        <v>1041.0689909656314</v>
      </c>
      <c r="R12" s="158">
        <v>1040.4512766075027</v>
      </c>
      <c r="S12" s="157">
        <v>986.2992836740539</v>
      </c>
      <c r="T12" s="157">
        <v>980.1253965949641</v>
      </c>
      <c r="U12" s="157">
        <v>894.1068385519834</v>
      </c>
      <c r="V12" s="199">
        <v>713.8642154893558</v>
      </c>
    </row>
    <row r="13" spans="4:22" ht="16.5" customHeight="1">
      <c r="D13" s="159"/>
      <c r="E13" s="160" t="s">
        <v>12</v>
      </c>
      <c r="F13" s="161">
        <v>147.62485426004915</v>
      </c>
      <c r="G13" s="162">
        <v>131.088449137898</v>
      </c>
      <c r="H13" s="162">
        <v>151.27153708217764</v>
      </c>
      <c r="I13" s="162">
        <v>168.8203200717897</v>
      </c>
      <c r="J13" s="162">
        <v>185.930126112412</v>
      </c>
      <c r="K13" s="162">
        <v>194.03761718965214</v>
      </c>
      <c r="L13" s="162">
        <v>200.81083272148786</v>
      </c>
      <c r="M13" s="162">
        <v>220.26076684554909</v>
      </c>
      <c r="N13" s="161">
        <v>238.60882752427813</v>
      </c>
      <c r="O13" s="162">
        <v>249.0362155661729</v>
      </c>
      <c r="P13" s="163">
        <v>269.14</v>
      </c>
      <c r="Q13" s="163">
        <v>287.4936251001111</v>
      </c>
      <c r="R13" s="163">
        <v>324.33032469590324</v>
      </c>
      <c r="S13" s="162">
        <v>328.5522148157887</v>
      </c>
      <c r="T13" s="162">
        <v>341.3545417497265</v>
      </c>
      <c r="U13" s="162">
        <v>361.6799180207893</v>
      </c>
      <c r="V13" s="200">
        <v>351.97761168103364</v>
      </c>
    </row>
    <row r="14" spans="4:22" ht="16.5" customHeight="1">
      <c r="D14" s="164" t="s">
        <v>13</v>
      </c>
      <c r="E14" s="165"/>
      <c r="F14" s="166">
        <v>4005.30964195796</v>
      </c>
      <c r="G14" s="166">
        <v>4814.87680838565</v>
      </c>
      <c r="H14" s="166">
        <v>5710.990005867139</v>
      </c>
      <c r="I14" s="166">
        <v>6568.0379348562765</v>
      </c>
      <c r="J14" s="166">
        <v>7094.49592580007</v>
      </c>
      <c r="K14" s="166">
        <v>7878.4900294422605</v>
      </c>
      <c r="L14" s="166">
        <v>8768.146193902125</v>
      </c>
      <c r="M14" s="166">
        <v>9237.678698905867</v>
      </c>
      <c r="N14" s="166">
        <v>9628.036910668476</v>
      </c>
      <c r="O14" s="166">
        <v>9898.554447728853</v>
      </c>
      <c r="P14" s="166">
        <v>10187.24</v>
      </c>
      <c r="Q14" s="166">
        <v>10629.872173006832</v>
      </c>
      <c r="R14" s="166">
        <v>10875.903359700667</v>
      </c>
      <c r="S14" s="166">
        <v>10944.036208103767</v>
      </c>
      <c r="T14" s="166">
        <v>10547.47299340878</v>
      </c>
      <c r="U14" s="166">
        <v>10424.549467310688</v>
      </c>
      <c r="V14" s="166">
        <v>10039.031523484005</v>
      </c>
    </row>
    <row r="15" spans="4:22" ht="16.5" customHeight="1">
      <c r="D15" s="154"/>
      <c r="E15" s="155" t="s">
        <v>14</v>
      </c>
      <c r="F15" s="156">
        <v>2466.784574699262</v>
      </c>
      <c r="G15" s="157">
        <v>3043.2967928992093</v>
      </c>
      <c r="H15" s="157">
        <v>3510.762621682799</v>
      </c>
      <c r="I15" s="157">
        <v>3963.791819560508</v>
      </c>
      <c r="J15" s="157">
        <v>4335.825434191625</v>
      </c>
      <c r="K15" s="157">
        <v>4826.941114796944</v>
      </c>
      <c r="L15" s="157">
        <v>5484.245525957959</v>
      </c>
      <c r="M15" s="157">
        <v>5618.740607388624</v>
      </c>
      <c r="N15" s="156">
        <v>5729.450158968676</v>
      </c>
      <c r="O15" s="157">
        <v>5727.153284101787</v>
      </c>
      <c r="P15" s="158">
        <v>5779.6927241245985</v>
      </c>
      <c r="Q15" s="158">
        <v>6152.437145789472</v>
      </c>
      <c r="R15" s="158">
        <v>6222.753731349254</v>
      </c>
      <c r="S15" s="157">
        <v>6185.080355419733</v>
      </c>
      <c r="T15" s="157">
        <v>5865.6543728262795</v>
      </c>
      <c r="U15" s="157">
        <v>5627.355167921762</v>
      </c>
      <c r="V15" s="199">
        <v>5359.619759354284</v>
      </c>
    </row>
    <row r="16" spans="4:22" ht="16.5" customHeight="1">
      <c r="D16" s="159"/>
      <c r="E16" s="160" t="s">
        <v>15</v>
      </c>
      <c r="F16" s="161">
        <v>1538.525067258698</v>
      </c>
      <c r="G16" s="162">
        <v>1771.5800154864405</v>
      </c>
      <c r="H16" s="162">
        <v>2200.2273841843407</v>
      </c>
      <c r="I16" s="162">
        <v>2604.246115295768</v>
      </c>
      <c r="J16" s="162">
        <v>2758.6704916084445</v>
      </c>
      <c r="K16" s="162">
        <v>3051.5489146453165</v>
      </c>
      <c r="L16" s="162">
        <v>3283.9006679441654</v>
      </c>
      <c r="M16" s="162">
        <v>3618.938091517243</v>
      </c>
      <c r="N16" s="161">
        <v>3898.5867516998</v>
      </c>
      <c r="O16" s="162">
        <v>4171.401163627066</v>
      </c>
      <c r="P16" s="163">
        <v>4407.5472758754</v>
      </c>
      <c r="Q16" s="163">
        <v>4477.435027217359</v>
      </c>
      <c r="R16" s="163">
        <v>4653.149628351414</v>
      </c>
      <c r="S16" s="162">
        <v>4758.955852684034</v>
      </c>
      <c r="T16" s="162">
        <v>4681.818620582502</v>
      </c>
      <c r="U16" s="162">
        <v>4797.194299388926</v>
      </c>
      <c r="V16" s="200">
        <v>4679.411764129721</v>
      </c>
    </row>
    <row r="17" spans="4:22" ht="16.5" customHeight="1">
      <c r="D17" s="164" t="s">
        <v>126</v>
      </c>
      <c r="E17" s="169"/>
      <c r="F17" s="170" t="s">
        <v>17</v>
      </c>
      <c r="G17" s="171" t="s">
        <v>17</v>
      </c>
      <c r="H17" s="171" t="s">
        <v>17</v>
      </c>
      <c r="I17" s="171" t="s">
        <v>17</v>
      </c>
      <c r="J17" s="171" t="s">
        <v>17</v>
      </c>
      <c r="K17" s="171" t="s">
        <v>17</v>
      </c>
      <c r="L17" s="171" t="s">
        <v>17</v>
      </c>
      <c r="M17" s="171" t="s">
        <v>17</v>
      </c>
      <c r="N17" s="170" t="s">
        <v>17</v>
      </c>
      <c r="O17" s="171" t="s">
        <v>17</v>
      </c>
      <c r="P17" s="168">
        <v>506.317</v>
      </c>
      <c r="Q17" s="168">
        <v>563.2951230646709</v>
      </c>
      <c r="R17" s="168">
        <v>724.7207177588938</v>
      </c>
      <c r="S17" s="168">
        <v>849.8677788359336</v>
      </c>
      <c r="T17" s="168">
        <v>763.0123472942023</v>
      </c>
      <c r="U17" s="168">
        <v>953.9549571191229</v>
      </c>
      <c r="V17" s="168">
        <v>1078.6293232313951</v>
      </c>
    </row>
    <row r="18" spans="4:22" ht="16.5" customHeight="1">
      <c r="D18" s="159"/>
      <c r="E18" s="160" t="s">
        <v>127</v>
      </c>
      <c r="F18" s="172" t="s">
        <v>17</v>
      </c>
      <c r="G18" s="173" t="s">
        <v>17</v>
      </c>
      <c r="H18" s="173" t="s">
        <v>17</v>
      </c>
      <c r="I18" s="173" t="s">
        <v>17</v>
      </c>
      <c r="J18" s="173" t="s">
        <v>17</v>
      </c>
      <c r="K18" s="173" t="s">
        <v>17</v>
      </c>
      <c r="L18" s="173" t="s">
        <v>17</v>
      </c>
      <c r="M18" s="173" t="s">
        <v>17</v>
      </c>
      <c r="N18" s="172" t="s">
        <v>17</v>
      </c>
      <c r="O18" s="173" t="s">
        <v>17</v>
      </c>
      <c r="P18" s="163">
        <v>506.317</v>
      </c>
      <c r="Q18" s="163">
        <v>563.2951230646709</v>
      </c>
      <c r="R18" s="163">
        <v>724.7207177588938</v>
      </c>
      <c r="S18" s="162">
        <v>849.8677788359336</v>
      </c>
      <c r="T18" s="162">
        <v>763.0123472942023</v>
      </c>
      <c r="U18" s="162">
        <v>953.9549571191229</v>
      </c>
      <c r="V18" s="200">
        <v>1078.6293232313951</v>
      </c>
    </row>
    <row r="19" spans="4:22" ht="16.5" customHeight="1">
      <c r="D19" s="164" t="s">
        <v>19</v>
      </c>
      <c r="E19" s="165"/>
      <c r="F19" s="166">
        <v>3667.2896138909136</v>
      </c>
      <c r="G19" s="167">
        <v>3721.604276755405</v>
      </c>
      <c r="H19" s="167">
        <v>3677.4701062826384</v>
      </c>
      <c r="I19" s="167">
        <v>3681.176194469662</v>
      </c>
      <c r="J19" s="167">
        <v>3601.134783210242</v>
      </c>
      <c r="K19" s="167">
        <v>3383.984575288445</v>
      </c>
      <c r="L19" s="167">
        <v>3280.663159496966</v>
      </c>
      <c r="M19" s="167">
        <v>3164.290778455426</v>
      </c>
      <c r="N19" s="166">
        <v>3089.807359091967</v>
      </c>
      <c r="O19" s="167">
        <v>3050.737219880407</v>
      </c>
      <c r="P19" s="168">
        <v>3031.6667060294644</v>
      </c>
      <c r="Q19" s="168">
        <v>3096.2629651753255</v>
      </c>
      <c r="R19" s="168">
        <v>3133.156526312025</v>
      </c>
      <c r="S19" s="167">
        <v>3090.4476510591358</v>
      </c>
      <c r="T19" s="167">
        <v>3016.4366687797465</v>
      </c>
      <c r="U19" s="167">
        <v>2931.3527235935653</v>
      </c>
      <c r="V19" s="201">
        <v>2873.2399181532182</v>
      </c>
    </row>
    <row r="20" spans="4:22" ht="16.5" customHeight="1">
      <c r="D20" s="154"/>
      <c r="E20" s="155" t="s">
        <v>20</v>
      </c>
      <c r="F20" s="156">
        <v>1027.9317853629636</v>
      </c>
      <c r="G20" s="157">
        <v>1020.1308488770622</v>
      </c>
      <c r="H20" s="157">
        <v>1009.1410283104767</v>
      </c>
      <c r="I20" s="157">
        <v>1006.9202507043875</v>
      </c>
      <c r="J20" s="157">
        <v>1010.2034701713682</v>
      </c>
      <c r="K20" s="157">
        <v>882.7363045139881</v>
      </c>
      <c r="L20" s="157">
        <v>852.9822028170203</v>
      </c>
      <c r="M20" s="157">
        <v>796.3374095825767</v>
      </c>
      <c r="N20" s="156">
        <v>789.7059099249641</v>
      </c>
      <c r="O20" s="157">
        <v>792.1235170782863</v>
      </c>
      <c r="P20" s="158">
        <v>769.463</v>
      </c>
      <c r="Q20" s="158">
        <v>796.3468218691124</v>
      </c>
      <c r="R20" s="158">
        <v>812.9209355259139</v>
      </c>
      <c r="S20" s="157">
        <v>813.4305732548733</v>
      </c>
      <c r="T20" s="157">
        <v>811.5913840256177</v>
      </c>
      <c r="U20" s="157">
        <v>847.6528532288582</v>
      </c>
      <c r="V20" s="199">
        <v>832.5575446688852</v>
      </c>
    </row>
    <row r="21" spans="4:22" ht="16.5" customHeight="1">
      <c r="D21" s="154"/>
      <c r="E21" s="155" t="s">
        <v>21</v>
      </c>
      <c r="F21" s="156">
        <v>1276.345032785962</v>
      </c>
      <c r="G21" s="157">
        <v>1292.1882226888004</v>
      </c>
      <c r="H21" s="157">
        <v>1261.8590409684396</v>
      </c>
      <c r="I21" s="157">
        <v>1261.6557136596623</v>
      </c>
      <c r="J21" s="157">
        <v>1205.4476981232956</v>
      </c>
      <c r="K21" s="157">
        <v>1212.7857321120734</v>
      </c>
      <c r="L21" s="157">
        <v>1177.4872267164003</v>
      </c>
      <c r="M21" s="157">
        <v>1118.4369931819735</v>
      </c>
      <c r="N21" s="156">
        <v>1090.962168020634</v>
      </c>
      <c r="O21" s="157">
        <v>1066.2886133202703</v>
      </c>
      <c r="P21" s="158">
        <v>1054.962</v>
      </c>
      <c r="Q21" s="158">
        <v>1082.3069822616724</v>
      </c>
      <c r="R21" s="158">
        <v>1098.790261732158</v>
      </c>
      <c r="S21" s="157">
        <v>1090.9712973059134</v>
      </c>
      <c r="T21" s="157">
        <v>1073.4668488755792</v>
      </c>
      <c r="U21" s="157">
        <v>1025.891950840028</v>
      </c>
      <c r="V21" s="199">
        <v>1009.4971117879037</v>
      </c>
    </row>
    <row r="22" spans="4:22" ht="16.5" customHeight="1">
      <c r="D22" s="154"/>
      <c r="E22" s="155" t="s">
        <v>22</v>
      </c>
      <c r="F22" s="156">
        <v>1072.60824733992</v>
      </c>
      <c r="G22" s="157">
        <v>1092.3095116741274</v>
      </c>
      <c r="H22" s="157">
        <v>1063.6031259682068</v>
      </c>
      <c r="I22" s="157">
        <v>1040.2095746362797</v>
      </c>
      <c r="J22" s="157">
        <v>980.2286941270111</v>
      </c>
      <c r="K22" s="157">
        <v>913.8328956938238</v>
      </c>
      <c r="L22" s="157">
        <v>891.4947663152199</v>
      </c>
      <c r="M22" s="157">
        <v>907.7755734358506</v>
      </c>
      <c r="N22" s="156">
        <v>894.3167097156526</v>
      </c>
      <c r="O22" s="157">
        <v>915.9356624379805</v>
      </c>
      <c r="P22" s="158">
        <v>915.322</v>
      </c>
      <c r="Q22" s="158">
        <v>921.036693758407</v>
      </c>
      <c r="R22" s="158">
        <v>923.1896536657416</v>
      </c>
      <c r="S22" s="157">
        <v>888.1957185459731</v>
      </c>
      <c r="T22" s="157">
        <v>833.3277499475753</v>
      </c>
      <c r="U22" s="157">
        <v>758.9194872689288</v>
      </c>
      <c r="V22" s="199">
        <v>731.3160109054922</v>
      </c>
    </row>
    <row r="23" spans="4:22" ht="16.5" customHeight="1">
      <c r="D23" s="159"/>
      <c r="E23" s="160" t="s">
        <v>23</v>
      </c>
      <c r="F23" s="161">
        <v>290.40454840206814</v>
      </c>
      <c r="G23" s="162">
        <v>316.97569351541506</v>
      </c>
      <c r="H23" s="162">
        <v>342.8669110355155</v>
      </c>
      <c r="I23" s="162">
        <v>372.39065546933233</v>
      </c>
      <c r="J23" s="162">
        <v>405.2549207885667</v>
      </c>
      <c r="K23" s="162">
        <v>374.62964296855944</v>
      </c>
      <c r="L23" s="162">
        <v>358.6989636483254</v>
      </c>
      <c r="M23" s="162">
        <v>341.7408022550249</v>
      </c>
      <c r="N23" s="161">
        <v>314.8225714307164</v>
      </c>
      <c r="O23" s="162">
        <v>276.38942704386955</v>
      </c>
      <c r="P23" s="163">
        <v>291.9197060294644</v>
      </c>
      <c r="Q23" s="163">
        <v>296.572467286134</v>
      </c>
      <c r="R23" s="163">
        <v>298.2556753882113</v>
      </c>
      <c r="S23" s="162">
        <v>297.8500619523761</v>
      </c>
      <c r="T23" s="162">
        <v>298.0506859309742</v>
      </c>
      <c r="U23" s="162">
        <v>298.88843225575044</v>
      </c>
      <c r="V23" s="200">
        <v>299.8692507909375</v>
      </c>
    </row>
    <row r="24" spans="4:22" ht="16.5" customHeight="1">
      <c r="D24" s="164" t="s">
        <v>24</v>
      </c>
      <c r="E24" s="165"/>
      <c r="F24" s="166">
        <v>-834.2425035262459</v>
      </c>
      <c r="G24" s="167">
        <v>-1390.1339338952919</v>
      </c>
      <c r="H24" s="167">
        <v>-1437.086608732081</v>
      </c>
      <c r="I24" s="167">
        <v>-803.9119598301243</v>
      </c>
      <c r="J24" s="167">
        <v>-271.7730974803508</v>
      </c>
      <c r="K24" s="167">
        <v>174.25360955655205</v>
      </c>
      <c r="L24" s="167">
        <v>-63.32475989448369</v>
      </c>
      <c r="M24" s="167">
        <v>311.3919380376681</v>
      </c>
      <c r="N24" s="166">
        <v>792.2226479852363</v>
      </c>
      <c r="O24" s="167">
        <v>1664.484887088063</v>
      </c>
      <c r="P24" s="168">
        <v>2807.531418738385</v>
      </c>
      <c r="Q24" s="168">
        <v>3371.7301094412874</v>
      </c>
      <c r="R24" s="168">
        <v>4444.69069717298</v>
      </c>
      <c r="S24" s="167">
        <v>5059.400095116218</v>
      </c>
      <c r="T24" s="167">
        <v>5274.893286430124</v>
      </c>
      <c r="U24" s="167">
        <v>7194.425438854982</v>
      </c>
      <c r="V24" s="201">
        <v>6178.003890482911</v>
      </c>
    </row>
    <row r="25" spans="4:22" ht="16.5" customHeight="1">
      <c r="D25" s="154"/>
      <c r="E25" s="155" t="s">
        <v>25</v>
      </c>
      <c r="F25" s="156">
        <v>19.41596909082406</v>
      </c>
      <c r="G25" s="157">
        <v>33.94460635861741</v>
      </c>
      <c r="H25" s="157">
        <v>43.10062868075242</v>
      </c>
      <c r="I25" s="157">
        <v>40.89835867225506</v>
      </c>
      <c r="J25" s="157">
        <v>46.55650690705728</v>
      </c>
      <c r="K25" s="157">
        <v>60.52765572996295</v>
      </c>
      <c r="L25" s="157">
        <v>72.7410208152804</v>
      </c>
      <c r="M25" s="157">
        <v>59.125549379436904</v>
      </c>
      <c r="N25" s="156">
        <v>63.83532113952866</v>
      </c>
      <c r="O25" s="157">
        <v>46.73106048490915</v>
      </c>
      <c r="P25" s="158">
        <v>44.48841873838471</v>
      </c>
      <c r="Q25" s="158">
        <v>55.77105165974142</v>
      </c>
      <c r="R25" s="158">
        <v>51.648962149078606</v>
      </c>
      <c r="S25" s="157">
        <v>50.61362483660978</v>
      </c>
      <c r="T25" s="157">
        <v>42.95753517388886</v>
      </c>
      <c r="U25" s="157">
        <v>49.14721982814361</v>
      </c>
      <c r="V25" s="199">
        <v>57.267086444595485</v>
      </c>
    </row>
    <row r="26" spans="4:22" ht="16.5" customHeight="1">
      <c r="D26" s="154"/>
      <c r="E26" s="155" t="s">
        <v>26</v>
      </c>
      <c r="F26" s="156">
        <v>206.19849078534406</v>
      </c>
      <c r="G26" s="157">
        <v>262.76166302831064</v>
      </c>
      <c r="H26" s="157">
        <v>266.2389011265733</v>
      </c>
      <c r="I26" s="157">
        <v>243.73735636046186</v>
      </c>
      <c r="J26" s="157">
        <v>275.16010040629067</v>
      </c>
      <c r="K26" s="157">
        <v>277.7761052213517</v>
      </c>
      <c r="L26" s="157">
        <v>191.4044229631025</v>
      </c>
      <c r="M26" s="157">
        <v>170.56906346068314</v>
      </c>
      <c r="N26" s="156">
        <v>170.24120998761504</v>
      </c>
      <c r="O26" s="157">
        <v>177.22012233774635</v>
      </c>
      <c r="P26" s="158">
        <v>171.487</v>
      </c>
      <c r="Q26" s="158">
        <v>166.40289571605607</v>
      </c>
      <c r="R26" s="158">
        <v>164.03631781370208</v>
      </c>
      <c r="S26" s="157">
        <v>164.90418574960086</v>
      </c>
      <c r="T26" s="157">
        <v>121.03439687277388</v>
      </c>
      <c r="U26" s="157">
        <v>134.8274384394079</v>
      </c>
      <c r="V26" s="199">
        <v>142.36740600520162</v>
      </c>
    </row>
    <row r="27" spans="4:22" ht="16.5" customHeight="1">
      <c r="D27" s="154"/>
      <c r="E27" s="155" t="s">
        <v>27</v>
      </c>
      <c r="F27" s="156">
        <v>58.34935807299332</v>
      </c>
      <c r="G27" s="157">
        <v>-122.00594242484483</v>
      </c>
      <c r="H27" s="157">
        <v>-143.41470620071405</v>
      </c>
      <c r="I27" s="157">
        <v>-115.92852018301846</v>
      </c>
      <c r="J27" s="157">
        <v>-0.9720633138539851</v>
      </c>
      <c r="K27" s="157">
        <v>136.5878258500974</v>
      </c>
      <c r="L27" s="157">
        <v>62.35612804258879</v>
      </c>
      <c r="M27" s="157">
        <v>133.63667992189207</v>
      </c>
      <c r="N27" s="156">
        <v>251.73818316995877</v>
      </c>
      <c r="O27" s="157">
        <v>370.8479936884185</v>
      </c>
      <c r="P27" s="158">
        <v>562.791</v>
      </c>
      <c r="Q27" s="158">
        <v>707.6259821299859</v>
      </c>
      <c r="R27" s="158">
        <v>957.4357796439405</v>
      </c>
      <c r="S27" s="157">
        <v>925.8440780735822</v>
      </c>
      <c r="T27" s="157">
        <v>773.1742595879498</v>
      </c>
      <c r="U27" s="157">
        <v>921.8743726305403</v>
      </c>
      <c r="V27" s="199">
        <v>956.2463805184447</v>
      </c>
    </row>
    <row r="28" spans="4:22" ht="16.5" customHeight="1">
      <c r="D28" s="154"/>
      <c r="E28" s="155" t="s">
        <v>129</v>
      </c>
      <c r="F28" s="156">
        <v>-395.6103282401769</v>
      </c>
      <c r="G28" s="157">
        <v>-348.10366464802786</v>
      </c>
      <c r="H28" s="157">
        <v>-349.1177741155367</v>
      </c>
      <c r="I28" s="157">
        <v>-323.88271443618515</v>
      </c>
      <c r="J28" s="157">
        <v>-290.5776274624276</v>
      </c>
      <c r="K28" s="157">
        <v>-299.8050183506132</v>
      </c>
      <c r="L28" s="157">
        <v>-213.95754187910092</v>
      </c>
      <c r="M28" s="157">
        <v>-181.9749463763829</v>
      </c>
      <c r="N28" s="156">
        <v>-91.11652304078963</v>
      </c>
      <c r="O28" s="157">
        <v>151.92997893424752</v>
      </c>
      <c r="P28" s="158">
        <v>472.063</v>
      </c>
      <c r="Q28" s="158">
        <v>792.704090828272</v>
      </c>
      <c r="R28" s="158">
        <v>1300.8852204744942</v>
      </c>
      <c r="S28" s="157">
        <v>1814.242217184359</v>
      </c>
      <c r="T28" s="157">
        <v>2395.2086035519656</v>
      </c>
      <c r="U28" s="157">
        <v>3735.405110814258</v>
      </c>
      <c r="V28" s="199">
        <v>2799.618926011984</v>
      </c>
    </row>
    <row r="29" spans="4:22" ht="16.5" customHeight="1">
      <c r="D29" s="154"/>
      <c r="E29" s="155" t="s">
        <v>29</v>
      </c>
      <c r="F29" s="156">
        <v>109.29135681175187</v>
      </c>
      <c r="G29" s="157">
        <v>129.9847048637819</v>
      </c>
      <c r="H29" s="157">
        <v>181.58780016744228</v>
      </c>
      <c r="I29" s="157">
        <v>223.60399556180477</v>
      </c>
      <c r="J29" s="157">
        <v>266.2945116728681</v>
      </c>
      <c r="K29" s="157">
        <v>304.78493584726243</v>
      </c>
      <c r="L29" s="157">
        <v>250.5060182466687</v>
      </c>
      <c r="M29" s="157">
        <v>277.54987869887935</v>
      </c>
      <c r="N29" s="156">
        <v>330.95875138614224</v>
      </c>
      <c r="O29" s="157">
        <v>313.7643468012816</v>
      </c>
      <c r="P29" s="158">
        <v>280.88</v>
      </c>
      <c r="Q29" s="158">
        <v>292.9406017539077</v>
      </c>
      <c r="R29" s="158">
        <v>237.26578459736135</v>
      </c>
      <c r="S29" s="157">
        <v>179.9692130656256</v>
      </c>
      <c r="T29" s="157">
        <v>134.60653070257538</v>
      </c>
      <c r="U29" s="157">
        <v>130.169652301559</v>
      </c>
      <c r="V29" s="199">
        <v>113.70615011180352</v>
      </c>
    </row>
    <row r="30" spans="4:22" ht="16.5" customHeight="1">
      <c r="D30" s="154"/>
      <c r="E30" s="155" t="s">
        <v>30</v>
      </c>
      <c r="F30" s="156">
        <v>-1316.781431593337</v>
      </c>
      <c r="G30" s="157">
        <v>-1846.348118195962</v>
      </c>
      <c r="H30" s="157">
        <v>-2039.526636018046</v>
      </c>
      <c r="I30" s="157">
        <v>-1494.7292151617899</v>
      </c>
      <c r="J30" s="157">
        <v>-1258.162362236903</v>
      </c>
      <c r="K30" s="157">
        <v>-1071.4984220668675</v>
      </c>
      <c r="L30" s="157">
        <v>-1037.2455628400364</v>
      </c>
      <c r="M30" s="157">
        <v>-666.7751214093158</v>
      </c>
      <c r="N30" s="156">
        <v>-422.8625736695418</v>
      </c>
      <c r="O30" s="157">
        <v>63.949883598173734</v>
      </c>
      <c r="P30" s="158">
        <v>693.282</v>
      </c>
      <c r="Q30" s="158">
        <v>824.8713659109865</v>
      </c>
      <c r="R30" s="158">
        <v>1158.192258625939</v>
      </c>
      <c r="S30" s="157">
        <v>1271.0859790080683</v>
      </c>
      <c r="T30" s="157">
        <v>1322.1218661241096</v>
      </c>
      <c r="U30" s="157">
        <v>1689.1103252689516</v>
      </c>
      <c r="V30" s="199">
        <v>1671.5159283742516</v>
      </c>
    </row>
    <row r="31" spans="4:22" ht="16.5" customHeight="1">
      <c r="D31" s="154"/>
      <c r="E31" s="155" t="s">
        <v>31</v>
      </c>
      <c r="F31" s="156">
        <v>-117.22879391777893</v>
      </c>
      <c r="G31" s="157">
        <v>-116.68477730969626</v>
      </c>
      <c r="H31" s="157">
        <v>-138.2453592772791</v>
      </c>
      <c r="I31" s="157">
        <v>-123.9340102653343</v>
      </c>
      <c r="J31" s="157">
        <v>-86.48478197748375</v>
      </c>
      <c r="K31" s="157">
        <v>-56.02103620605612</v>
      </c>
      <c r="L31" s="157">
        <v>-34.017331511697385</v>
      </c>
      <c r="M31" s="157">
        <v>-15.743021567720264</v>
      </c>
      <c r="N31" s="156">
        <v>16.874845611845974</v>
      </c>
      <c r="O31" s="157">
        <v>62.63873888005884</v>
      </c>
      <c r="P31" s="158">
        <v>114.615</v>
      </c>
      <c r="Q31" s="158">
        <v>120.70462245578071</v>
      </c>
      <c r="R31" s="158">
        <v>138.5805936395045</v>
      </c>
      <c r="S31" s="157">
        <v>149.2452140238556</v>
      </c>
      <c r="T31" s="157">
        <v>108.70218232850914</v>
      </c>
      <c r="U31" s="157">
        <v>120.3749511626122</v>
      </c>
      <c r="V31" s="199">
        <v>101.41199569239289</v>
      </c>
    </row>
    <row r="32" spans="4:22" ht="16.5" customHeight="1">
      <c r="D32" s="154"/>
      <c r="E32" s="155" t="s">
        <v>32</v>
      </c>
      <c r="F32" s="156">
        <v>483.89843953932336</v>
      </c>
      <c r="G32" s="157">
        <v>502.1009473967003</v>
      </c>
      <c r="H32" s="157">
        <v>629.9875408613143</v>
      </c>
      <c r="I32" s="157">
        <v>637.1103840099822</v>
      </c>
      <c r="J32" s="157">
        <v>673.5801776358753</v>
      </c>
      <c r="K32" s="157">
        <v>717.4313902485944</v>
      </c>
      <c r="L32" s="157">
        <v>566.6367340967713</v>
      </c>
      <c r="M32" s="157">
        <v>470.0408414953514</v>
      </c>
      <c r="N32" s="156">
        <v>402.96197758337985</v>
      </c>
      <c r="O32" s="157">
        <v>405.82753010032707</v>
      </c>
      <c r="P32" s="158">
        <v>395.239</v>
      </c>
      <c r="Q32" s="158">
        <v>341.80923447171676</v>
      </c>
      <c r="R32" s="158">
        <v>373.39834213878663</v>
      </c>
      <c r="S32" s="157">
        <v>443.09889494978756</v>
      </c>
      <c r="T32" s="157">
        <v>326.17217855507005</v>
      </c>
      <c r="U32" s="157">
        <v>367.105531912279</v>
      </c>
      <c r="V32" s="199">
        <v>293.4908808725456</v>
      </c>
    </row>
    <row r="33" spans="4:22" ht="16.5" customHeight="1">
      <c r="D33" s="159"/>
      <c r="E33" s="160" t="s">
        <v>33</v>
      </c>
      <c r="F33" s="161">
        <v>118.22443592481021</v>
      </c>
      <c r="G33" s="162">
        <v>114.21664703582857</v>
      </c>
      <c r="H33" s="162">
        <v>112.30299604341245</v>
      </c>
      <c r="I33" s="162">
        <v>109.21240561169951</v>
      </c>
      <c r="J33" s="162">
        <v>102.83244088822623</v>
      </c>
      <c r="K33" s="162">
        <v>104.47017328282001</v>
      </c>
      <c r="L33" s="162">
        <v>78.2513521719394</v>
      </c>
      <c r="M33" s="162">
        <v>64.96301443484423</v>
      </c>
      <c r="N33" s="161">
        <v>69.59145581709728</v>
      </c>
      <c r="O33" s="162">
        <v>71.5752322629006</v>
      </c>
      <c r="P33" s="163">
        <v>72.686</v>
      </c>
      <c r="Q33" s="163">
        <v>68.90026451484</v>
      </c>
      <c r="R33" s="163">
        <v>63.247438090173176</v>
      </c>
      <c r="S33" s="162">
        <v>60.39668822472824</v>
      </c>
      <c r="T33" s="162">
        <v>50.91573353328217</v>
      </c>
      <c r="U33" s="162">
        <v>46.41083649723018</v>
      </c>
      <c r="V33" s="200">
        <v>42.37913645168989</v>
      </c>
    </row>
    <row r="34" spans="4:22" ht="16.5" customHeight="1">
      <c r="D34" s="164" t="s">
        <v>34</v>
      </c>
      <c r="E34" s="165"/>
      <c r="F34" s="166">
        <v>6015.464375677932</v>
      </c>
      <c r="G34" s="167">
        <v>6166.881678754514</v>
      </c>
      <c r="H34" s="167">
        <v>6375.575179995806</v>
      </c>
      <c r="I34" s="167">
        <v>6314.242591393411</v>
      </c>
      <c r="J34" s="167">
        <v>6206.2334457845145</v>
      </c>
      <c r="K34" s="167">
        <v>6758.123543325047</v>
      </c>
      <c r="L34" s="167">
        <v>6918.960160573524</v>
      </c>
      <c r="M34" s="167">
        <v>6978.620934499102</v>
      </c>
      <c r="N34" s="166">
        <v>7347.96361962842</v>
      </c>
      <c r="O34" s="167">
        <v>8015.8233144394135</v>
      </c>
      <c r="P34" s="168">
        <v>8987.91544469767</v>
      </c>
      <c r="Q34" s="168">
        <v>9182.825758436167</v>
      </c>
      <c r="R34" s="168">
        <v>9483.791455301422</v>
      </c>
      <c r="S34" s="167">
        <v>8910.248016862648</v>
      </c>
      <c r="T34" s="167">
        <v>8200.456150124937</v>
      </c>
      <c r="U34" s="167">
        <v>8718.381170348539</v>
      </c>
      <c r="V34" s="201">
        <v>9075.047866883842</v>
      </c>
    </row>
    <row r="35" spans="4:22" ht="16.5" customHeight="1">
      <c r="D35" s="154"/>
      <c r="E35" s="155" t="s">
        <v>35</v>
      </c>
      <c r="F35" s="156">
        <v>-41.73105770620382</v>
      </c>
      <c r="G35" s="157">
        <v>-102.47557948420106</v>
      </c>
      <c r="H35" s="157">
        <v>-60.96253798420844</v>
      </c>
      <c r="I35" s="157">
        <v>64.73066279865138</v>
      </c>
      <c r="J35" s="157">
        <v>231.10766633607884</v>
      </c>
      <c r="K35" s="157">
        <v>433.2240024379711</v>
      </c>
      <c r="L35" s="157">
        <v>642.800837571996</v>
      </c>
      <c r="M35" s="157">
        <v>924.6078068151085</v>
      </c>
      <c r="N35" s="156">
        <v>1271.5876790869877</v>
      </c>
      <c r="O35" s="157">
        <v>1904.953785078762</v>
      </c>
      <c r="P35" s="158">
        <v>2730.80603779205</v>
      </c>
      <c r="Q35" s="158">
        <v>2851.7725933342003</v>
      </c>
      <c r="R35" s="158">
        <v>3073.4482730245254</v>
      </c>
      <c r="S35" s="157">
        <v>2827.8617124069137</v>
      </c>
      <c r="T35" s="157">
        <v>2649.894000812952</v>
      </c>
      <c r="U35" s="157">
        <v>2899.3483245070556</v>
      </c>
      <c r="V35" s="199">
        <v>3178.3321697362235</v>
      </c>
    </row>
    <row r="36" spans="4:22" ht="16.5" customHeight="1">
      <c r="D36" s="154"/>
      <c r="E36" s="155" t="s">
        <v>36</v>
      </c>
      <c r="F36" s="156">
        <v>2174.665295026813</v>
      </c>
      <c r="G36" s="157">
        <v>2345.2032578961694</v>
      </c>
      <c r="H36" s="157">
        <v>2496.6367696987754</v>
      </c>
      <c r="I36" s="157">
        <v>2439.3304466314103</v>
      </c>
      <c r="J36" s="157">
        <v>2442.1787758402743</v>
      </c>
      <c r="K36" s="157">
        <v>2855.455286307028</v>
      </c>
      <c r="L36" s="157">
        <v>2796.693371573547</v>
      </c>
      <c r="M36" s="157">
        <v>2639.1550112963305</v>
      </c>
      <c r="N36" s="156">
        <v>2652.9209964660363</v>
      </c>
      <c r="O36" s="157">
        <v>2683.5852375937748</v>
      </c>
      <c r="P36" s="158">
        <v>2758.643</v>
      </c>
      <c r="Q36" s="158">
        <v>2749.435451157863</v>
      </c>
      <c r="R36" s="158">
        <v>2735.3557700972365</v>
      </c>
      <c r="S36" s="157">
        <v>2530.7009844010527</v>
      </c>
      <c r="T36" s="157">
        <v>2185.2674179964265</v>
      </c>
      <c r="U36" s="157">
        <v>2511.6524890623828</v>
      </c>
      <c r="V36" s="199">
        <v>2742.6408453985064</v>
      </c>
    </row>
    <row r="37" spans="4:22" ht="16.5" customHeight="1">
      <c r="D37" s="154"/>
      <c r="E37" s="174" t="s">
        <v>37</v>
      </c>
      <c r="F37" s="156">
        <v>3789.2424136657573</v>
      </c>
      <c r="G37" s="157">
        <v>3833.4597537819072</v>
      </c>
      <c r="H37" s="157">
        <v>3837.192336146076</v>
      </c>
      <c r="I37" s="157">
        <v>3702.510934548272</v>
      </c>
      <c r="J37" s="157">
        <v>3426.8463923414797</v>
      </c>
      <c r="K37" s="157">
        <v>3365.5349845291257</v>
      </c>
      <c r="L37" s="157">
        <v>3361.850461277513</v>
      </c>
      <c r="M37" s="157">
        <v>3300.583895962237</v>
      </c>
      <c r="N37" s="156">
        <v>3301.55421591329</v>
      </c>
      <c r="O37" s="157">
        <v>3299.809021931048</v>
      </c>
      <c r="P37" s="158">
        <v>3370.282</v>
      </c>
      <c r="Q37" s="158">
        <v>3452.746336795444</v>
      </c>
      <c r="R37" s="158">
        <v>3549.7898701651843</v>
      </c>
      <c r="S37" s="157">
        <v>3431.754516146615</v>
      </c>
      <c r="T37" s="157">
        <v>3243.903900216953</v>
      </c>
      <c r="U37" s="157">
        <v>3189.175628743535</v>
      </c>
      <c r="V37" s="199">
        <v>3051.825006093812</v>
      </c>
    </row>
    <row r="38" spans="4:22" ht="16.5" customHeight="1">
      <c r="D38" s="159"/>
      <c r="E38" s="160" t="s">
        <v>38</v>
      </c>
      <c r="F38" s="161">
        <v>93.28772469156605</v>
      </c>
      <c r="G38" s="162">
        <v>90.6942465606377</v>
      </c>
      <c r="H38" s="162">
        <v>102.70861213516287</v>
      </c>
      <c r="I38" s="162">
        <v>107.67054741507809</v>
      </c>
      <c r="J38" s="162">
        <v>106.10061126668221</v>
      </c>
      <c r="K38" s="162">
        <v>103.90927005092145</v>
      </c>
      <c r="L38" s="162">
        <v>117.61549015046795</v>
      </c>
      <c r="M38" s="162">
        <v>114.27422042542645</v>
      </c>
      <c r="N38" s="161">
        <v>121.90072816210619</v>
      </c>
      <c r="O38" s="162">
        <v>127.47526983582856</v>
      </c>
      <c r="P38" s="163">
        <v>128.18440690561846</v>
      </c>
      <c r="Q38" s="163">
        <v>128.87137714866043</v>
      </c>
      <c r="R38" s="163">
        <v>125.19754201447597</v>
      </c>
      <c r="S38" s="162">
        <v>119.93080390806668</v>
      </c>
      <c r="T38" s="162">
        <v>121.39083109860516</v>
      </c>
      <c r="U38" s="162">
        <v>118.20472803556528</v>
      </c>
      <c r="V38" s="200">
        <v>102.2498456553008</v>
      </c>
    </row>
    <row r="39" spans="4:22" ht="16.5" customHeight="1">
      <c r="D39" s="164" t="s">
        <v>39</v>
      </c>
      <c r="E39" s="165"/>
      <c r="F39" s="166">
        <v>415.46219558015787</v>
      </c>
      <c r="G39" s="167">
        <v>415.82742203812757</v>
      </c>
      <c r="H39" s="167">
        <v>351.53030938677716</v>
      </c>
      <c r="I39" s="167">
        <v>490.7100887528405</v>
      </c>
      <c r="J39" s="167">
        <v>604.0101835084928</v>
      </c>
      <c r="K39" s="167">
        <v>807.188523532583</v>
      </c>
      <c r="L39" s="167">
        <v>771.1377281014978</v>
      </c>
      <c r="M39" s="167">
        <v>484.71471715830876</v>
      </c>
      <c r="N39" s="166">
        <v>287.01718526127314</v>
      </c>
      <c r="O39" s="167">
        <v>214.69082650126873</v>
      </c>
      <c r="P39" s="168">
        <v>138.142</v>
      </c>
      <c r="Q39" s="168">
        <v>110.15628179662113</v>
      </c>
      <c r="R39" s="168">
        <v>176.45085284505964</v>
      </c>
      <c r="S39" s="167">
        <v>171.95954774401855</v>
      </c>
      <c r="T39" s="167">
        <v>147.24767189024</v>
      </c>
      <c r="U39" s="167">
        <v>113.95149147823778</v>
      </c>
      <c r="V39" s="201">
        <v>105.18255095738141</v>
      </c>
    </row>
    <row r="40" spans="4:22" ht="16.5" customHeight="1">
      <c r="D40" s="154"/>
      <c r="E40" s="174" t="s">
        <v>130</v>
      </c>
      <c r="F40" s="175">
        <v>415.46219558015787</v>
      </c>
      <c r="G40" s="176">
        <v>415.82742203812757</v>
      </c>
      <c r="H40" s="176">
        <v>351.53030938677716</v>
      </c>
      <c r="I40" s="176">
        <v>490.7100887528405</v>
      </c>
      <c r="J40" s="176">
        <v>604.0101835084928</v>
      </c>
      <c r="K40" s="176">
        <v>807.188523532583</v>
      </c>
      <c r="L40" s="176">
        <v>771.1377281014978</v>
      </c>
      <c r="M40" s="176">
        <v>484.71471715830876</v>
      </c>
      <c r="N40" s="175">
        <v>287.01718526127314</v>
      </c>
      <c r="O40" s="176">
        <v>214.69082650126873</v>
      </c>
      <c r="P40" s="177">
        <v>138.142</v>
      </c>
      <c r="Q40" s="177">
        <v>110.15628179662113</v>
      </c>
      <c r="R40" s="177">
        <v>176.45085284505964</v>
      </c>
      <c r="S40" s="176">
        <v>171.95954774401855</v>
      </c>
      <c r="T40" s="176">
        <v>147.24767189024</v>
      </c>
      <c r="U40" s="176">
        <v>113.95149147823778</v>
      </c>
      <c r="V40" s="202">
        <v>105.18255095738141</v>
      </c>
    </row>
    <row r="41" spans="4:22" ht="16.5" customHeight="1">
      <c r="D41" s="178" t="s">
        <v>41</v>
      </c>
      <c r="E41" s="179"/>
      <c r="F41" s="180">
        <v>6919.597591887048</v>
      </c>
      <c r="G41" s="181">
        <v>7131.644880593976</v>
      </c>
      <c r="H41" s="181">
        <v>7263.366173854115</v>
      </c>
      <c r="I41" s="181">
        <v>7407.203488130295</v>
      </c>
      <c r="J41" s="181">
        <v>7520.9602000846235</v>
      </c>
      <c r="K41" s="181">
        <v>7748.636682646222</v>
      </c>
      <c r="L41" s="181">
        <v>7628.08551783268</v>
      </c>
      <c r="M41" s="181">
        <v>7460.586993043119</v>
      </c>
      <c r="N41" s="180">
        <v>7251.253015716745</v>
      </c>
      <c r="O41" s="181">
        <v>7187.787872104366</v>
      </c>
      <c r="P41" s="182">
        <v>7141.022</v>
      </c>
      <c r="Q41" s="182">
        <v>7605.754223311328</v>
      </c>
      <c r="R41" s="182">
        <v>8069.261030898504</v>
      </c>
      <c r="S41" s="181">
        <v>8020.964011269789</v>
      </c>
      <c r="T41" s="181">
        <v>7379.887292549565</v>
      </c>
      <c r="U41" s="181">
        <v>7326.428459001346</v>
      </c>
      <c r="V41" s="203">
        <v>7529.179783561898</v>
      </c>
    </row>
    <row r="42" spans="4:22" ht="16.5" customHeight="1">
      <c r="D42" s="183"/>
      <c r="E42" s="184" t="s">
        <v>42</v>
      </c>
      <c r="F42" s="185">
        <v>6919.597591887048</v>
      </c>
      <c r="G42" s="186">
        <v>7131.644880593976</v>
      </c>
      <c r="H42" s="186">
        <v>7263.366173854115</v>
      </c>
      <c r="I42" s="186">
        <v>7407.203488130295</v>
      </c>
      <c r="J42" s="186">
        <v>7520.9602000846235</v>
      </c>
      <c r="K42" s="186">
        <v>7748.636682646222</v>
      </c>
      <c r="L42" s="186">
        <v>7628.08551783268</v>
      </c>
      <c r="M42" s="186">
        <v>7460.586993043119</v>
      </c>
      <c r="N42" s="185">
        <v>7251.253015716745</v>
      </c>
      <c r="O42" s="186">
        <v>7187.787872104366</v>
      </c>
      <c r="P42" s="187">
        <v>7141.022</v>
      </c>
      <c r="Q42" s="187">
        <v>7605.754223311328</v>
      </c>
      <c r="R42" s="187">
        <v>8069.261030898504</v>
      </c>
      <c r="S42" s="186">
        <v>8020.964011269789</v>
      </c>
      <c r="T42" s="186">
        <v>7379.887292549565</v>
      </c>
      <c r="U42" s="186">
        <v>7326.428459001346</v>
      </c>
      <c r="V42" s="204">
        <v>7529.179783561898</v>
      </c>
    </row>
    <row r="43" spans="4:22" ht="21.75" customHeight="1">
      <c r="D43" s="188" t="s">
        <v>43</v>
      </c>
      <c r="E43" s="189"/>
      <c r="F43" s="190">
        <v>27410.360443764148</v>
      </c>
      <c r="G43" s="191">
        <v>28803.08108786363</v>
      </c>
      <c r="H43" s="191">
        <v>30624.787526903965</v>
      </c>
      <c r="I43" s="191">
        <v>32856.37773193115</v>
      </c>
      <c r="J43" s="191">
        <v>34255.96882230007</v>
      </c>
      <c r="K43" s="191">
        <v>36853.045510322954</v>
      </c>
      <c r="L43" s="191">
        <v>38111.099772671296</v>
      </c>
      <c r="M43" s="191">
        <v>38958.042526267265</v>
      </c>
      <c r="N43" s="191">
        <v>40136.555989321874</v>
      </c>
      <c r="O43" s="191">
        <v>41505.277878288616</v>
      </c>
      <c r="P43" s="191">
        <v>43772.86256946552</v>
      </c>
      <c r="Q43" s="191">
        <v>46098.491000861104</v>
      </c>
      <c r="R43" s="191">
        <v>48980.87920563185</v>
      </c>
      <c r="S43" s="191">
        <v>49315.41581662819</v>
      </c>
      <c r="T43" s="191">
        <v>47545.796591435</v>
      </c>
      <c r="U43" s="191">
        <v>50199.10087448761</v>
      </c>
      <c r="V43" s="192">
        <v>49398.55134625177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11.xml><?xml version="1.0" encoding="utf-8"?>
<worksheet xmlns="http://schemas.openxmlformats.org/spreadsheetml/2006/main" xmlns:r="http://schemas.openxmlformats.org/officeDocument/2006/relationships">
  <dimension ref="D1:V44"/>
  <sheetViews>
    <sheetView zoomScaleSheetLayoutView="90" workbookViewId="0" topLeftCell="A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2" width="10.421875" style="137" customWidth="1"/>
    <col min="23" max="16384" width="12.00390625" style="137" customWidth="1"/>
  </cols>
  <sheetData>
    <row r="1" ht="18" customHeight="1">
      <c r="D1" s="139" t="s">
        <v>137</v>
      </c>
    </row>
    <row r="2" spans="4:6" ht="13.5">
      <c r="D2" s="140" t="s">
        <v>138</v>
      </c>
      <c r="F2" s="141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205" t="s">
        <v>139</v>
      </c>
    </row>
    <row r="4" spans="4:22" ht="13.5">
      <c r="D4" s="143"/>
      <c r="E4" s="144"/>
      <c r="F4" s="145" t="s">
        <v>47</v>
      </c>
      <c r="G4" s="146" t="s">
        <v>48</v>
      </c>
      <c r="H4" s="146" t="s">
        <v>49</v>
      </c>
      <c r="I4" s="146" t="s">
        <v>50</v>
      </c>
      <c r="J4" s="146" t="s">
        <v>51</v>
      </c>
      <c r="K4" s="146" t="s">
        <v>52</v>
      </c>
      <c r="L4" s="146" t="s">
        <v>53</v>
      </c>
      <c r="M4" s="146" t="s">
        <v>54</v>
      </c>
      <c r="N4" s="145" t="s">
        <v>55</v>
      </c>
      <c r="O4" s="146" t="s">
        <v>56</v>
      </c>
      <c r="P4" s="147" t="s">
        <v>57</v>
      </c>
      <c r="Q4" s="147" t="s">
        <v>58</v>
      </c>
      <c r="R4" s="147" t="s">
        <v>59</v>
      </c>
      <c r="S4" s="146" t="s">
        <v>60</v>
      </c>
      <c r="T4" s="146" t="s">
        <v>61</v>
      </c>
      <c r="U4" s="146" t="s">
        <v>62</v>
      </c>
      <c r="V4" s="197" t="s">
        <v>63</v>
      </c>
    </row>
    <row r="5" spans="4:22" ht="16.5" customHeight="1">
      <c r="D5" s="149" t="s">
        <v>4</v>
      </c>
      <c r="E5" s="150"/>
      <c r="F5" s="151">
        <v>560.0020000000001</v>
      </c>
      <c r="G5" s="152">
        <v>612.228</v>
      </c>
      <c r="H5" s="152">
        <v>622.586</v>
      </c>
      <c r="I5" s="152">
        <v>638.352</v>
      </c>
      <c r="J5" s="152">
        <v>671.565</v>
      </c>
      <c r="K5" s="152">
        <v>701.881</v>
      </c>
      <c r="L5" s="152">
        <v>676.966</v>
      </c>
      <c r="M5" s="152">
        <v>639.645</v>
      </c>
      <c r="N5" s="151">
        <v>594.4140000000001</v>
      </c>
      <c r="O5" s="152">
        <v>564.0029999999999</v>
      </c>
      <c r="P5" s="153">
        <v>552.086</v>
      </c>
      <c r="Q5" s="153">
        <v>573.727</v>
      </c>
      <c r="R5" s="153">
        <v>580.405</v>
      </c>
      <c r="S5" s="152">
        <v>605.537</v>
      </c>
      <c r="T5" s="152">
        <v>574.404</v>
      </c>
      <c r="U5" s="152">
        <v>574.811</v>
      </c>
      <c r="V5" s="198">
        <v>556.314</v>
      </c>
    </row>
    <row r="6" spans="4:22" ht="16.5" customHeight="1">
      <c r="D6" s="154"/>
      <c r="E6" s="155" t="s">
        <v>5</v>
      </c>
      <c r="F6" s="156">
        <v>194.657</v>
      </c>
      <c r="G6" s="157">
        <v>210.593</v>
      </c>
      <c r="H6" s="157">
        <v>224.934</v>
      </c>
      <c r="I6" s="157">
        <v>237.555</v>
      </c>
      <c r="J6" s="157">
        <v>251.82</v>
      </c>
      <c r="K6" s="157">
        <v>263.892</v>
      </c>
      <c r="L6" s="157">
        <v>277.826</v>
      </c>
      <c r="M6" s="157">
        <v>286.619</v>
      </c>
      <c r="N6" s="156">
        <v>263.538</v>
      </c>
      <c r="O6" s="157">
        <v>265.508</v>
      </c>
      <c r="P6" s="158">
        <v>284.842</v>
      </c>
      <c r="Q6" s="158">
        <v>279.732</v>
      </c>
      <c r="R6" s="158">
        <v>277.256</v>
      </c>
      <c r="S6" s="157">
        <v>269.551</v>
      </c>
      <c r="T6" s="157">
        <v>249.704</v>
      </c>
      <c r="U6" s="157">
        <v>245.8</v>
      </c>
      <c r="V6" s="199">
        <v>244.44</v>
      </c>
    </row>
    <row r="7" spans="4:22" ht="16.5" customHeight="1">
      <c r="D7" s="154"/>
      <c r="E7" s="155" t="s">
        <v>6</v>
      </c>
      <c r="F7" s="156">
        <v>287.467</v>
      </c>
      <c r="G7" s="157">
        <v>301.918</v>
      </c>
      <c r="H7" s="157">
        <v>285.656</v>
      </c>
      <c r="I7" s="157">
        <v>279.305</v>
      </c>
      <c r="J7" s="157">
        <v>288.224</v>
      </c>
      <c r="K7" s="157">
        <v>287.485</v>
      </c>
      <c r="L7" s="157">
        <v>262.459</v>
      </c>
      <c r="M7" s="157">
        <v>227.267</v>
      </c>
      <c r="N7" s="156">
        <v>218.768</v>
      </c>
      <c r="O7" s="157">
        <v>201.582</v>
      </c>
      <c r="P7" s="158">
        <v>185.861</v>
      </c>
      <c r="Q7" s="158">
        <v>208.473</v>
      </c>
      <c r="R7" s="158">
        <v>214.728</v>
      </c>
      <c r="S7" s="157">
        <v>241.717</v>
      </c>
      <c r="T7" s="157">
        <v>227.551</v>
      </c>
      <c r="U7" s="157">
        <v>229.523</v>
      </c>
      <c r="V7" s="199">
        <v>210.663</v>
      </c>
    </row>
    <row r="8" spans="4:22" ht="16.5" customHeight="1">
      <c r="D8" s="154"/>
      <c r="E8" s="155" t="s">
        <v>7</v>
      </c>
      <c r="F8" s="156">
        <v>69.382</v>
      </c>
      <c r="G8" s="157">
        <v>91.188</v>
      </c>
      <c r="H8" s="157">
        <v>103.63</v>
      </c>
      <c r="I8" s="157">
        <v>113.13</v>
      </c>
      <c r="J8" s="157">
        <v>123.829</v>
      </c>
      <c r="K8" s="157">
        <v>142.72</v>
      </c>
      <c r="L8" s="157">
        <v>129.896</v>
      </c>
      <c r="M8" s="157">
        <v>118.753</v>
      </c>
      <c r="N8" s="156">
        <v>105.936</v>
      </c>
      <c r="O8" s="157">
        <v>91.129</v>
      </c>
      <c r="P8" s="158">
        <v>75.897</v>
      </c>
      <c r="Q8" s="158">
        <v>79.954</v>
      </c>
      <c r="R8" s="158">
        <v>82.807</v>
      </c>
      <c r="S8" s="157">
        <v>88.707</v>
      </c>
      <c r="T8" s="157">
        <v>91.658</v>
      </c>
      <c r="U8" s="157">
        <v>94.018</v>
      </c>
      <c r="V8" s="199">
        <v>95.758</v>
      </c>
    </row>
    <row r="9" spans="4:22" ht="16.5" customHeight="1">
      <c r="D9" s="159"/>
      <c r="E9" s="160" t="s">
        <v>8</v>
      </c>
      <c r="F9" s="161">
        <v>8.496</v>
      </c>
      <c r="G9" s="162">
        <v>8.529</v>
      </c>
      <c r="H9" s="162">
        <v>8.366</v>
      </c>
      <c r="I9" s="162">
        <v>8.362</v>
      </c>
      <c r="J9" s="162">
        <v>7.692</v>
      </c>
      <c r="K9" s="162">
        <v>7.784</v>
      </c>
      <c r="L9" s="162">
        <v>6.785</v>
      </c>
      <c r="M9" s="162">
        <v>7.006</v>
      </c>
      <c r="N9" s="161">
        <v>6.172</v>
      </c>
      <c r="O9" s="162">
        <v>5.784</v>
      </c>
      <c r="P9" s="163">
        <v>5.486</v>
      </c>
      <c r="Q9" s="163">
        <v>5.568</v>
      </c>
      <c r="R9" s="163">
        <v>5.614</v>
      </c>
      <c r="S9" s="162">
        <v>5.562</v>
      </c>
      <c r="T9" s="162">
        <v>5.491</v>
      </c>
      <c r="U9" s="162">
        <v>5.47</v>
      </c>
      <c r="V9" s="200">
        <v>5.453</v>
      </c>
    </row>
    <row r="10" spans="4:22" ht="16.5" customHeight="1">
      <c r="D10" s="164" t="s">
        <v>9</v>
      </c>
      <c r="E10" s="165"/>
      <c r="F10" s="166">
        <v>69.107</v>
      </c>
      <c r="G10" s="167">
        <v>69.889</v>
      </c>
      <c r="H10" s="167">
        <v>69.578</v>
      </c>
      <c r="I10" s="167">
        <v>68.814</v>
      </c>
      <c r="J10" s="167">
        <v>67.656</v>
      </c>
      <c r="K10" s="167">
        <v>65.515</v>
      </c>
      <c r="L10" s="167">
        <v>67.4</v>
      </c>
      <c r="M10" s="167">
        <v>72.81400000000001</v>
      </c>
      <c r="N10" s="166">
        <v>70.678</v>
      </c>
      <c r="O10" s="167">
        <v>69.544</v>
      </c>
      <c r="P10" s="168">
        <v>72.542</v>
      </c>
      <c r="Q10" s="168">
        <v>76.055</v>
      </c>
      <c r="R10" s="168">
        <v>77.824</v>
      </c>
      <c r="S10" s="167">
        <v>76.003</v>
      </c>
      <c r="T10" s="167">
        <v>78.174</v>
      </c>
      <c r="U10" s="167">
        <v>77.601</v>
      </c>
      <c r="V10" s="201">
        <v>75.243</v>
      </c>
    </row>
    <row r="11" spans="4:22" ht="16.5" customHeight="1">
      <c r="D11" s="154"/>
      <c r="E11" s="155" t="s">
        <v>10</v>
      </c>
      <c r="F11" s="156">
        <v>17.071</v>
      </c>
      <c r="G11" s="157">
        <v>17.036</v>
      </c>
      <c r="H11" s="157">
        <v>16.358</v>
      </c>
      <c r="I11" s="157">
        <v>15.513</v>
      </c>
      <c r="J11" s="157">
        <v>14.791</v>
      </c>
      <c r="K11" s="157">
        <v>13.971</v>
      </c>
      <c r="L11" s="157">
        <v>13.933</v>
      </c>
      <c r="M11" s="157">
        <v>13.709</v>
      </c>
      <c r="N11" s="156">
        <v>13.881</v>
      </c>
      <c r="O11" s="157">
        <v>14.25</v>
      </c>
      <c r="P11" s="158">
        <v>14.581</v>
      </c>
      <c r="Q11" s="158">
        <v>14.435</v>
      </c>
      <c r="R11" s="158">
        <v>13.936</v>
      </c>
      <c r="S11" s="157">
        <v>13.308</v>
      </c>
      <c r="T11" s="157">
        <v>12.896</v>
      </c>
      <c r="U11" s="157">
        <v>12.799</v>
      </c>
      <c r="V11" s="199">
        <v>12.693</v>
      </c>
    </row>
    <row r="12" spans="4:22" ht="16.5" customHeight="1">
      <c r="D12" s="154"/>
      <c r="E12" s="155" t="s">
        <v>11</v>
      </c>
      <c r="F12" s="156">
        <v>34.435</v>
      </c>
      <c r="G12" s="157">
        <v>34.169</v>
      </c>
      <c r="H12" s="157">
        <v>34.323</v>
      </c>
      <c r="I12" s="157">
        <v>33.623</v>
      </c>
      <c r="J12" s="157">
        <v>32.816</v>
      </c>
      <c r="K12" s="157">
        <v>32.399</v>
      </c>
      <c r="L12" s="157">
        <v>33.054</v>
      </c>
      <c r="M12" s="157">
        <v>36.982</v>
      </c>
      <c r="N12" s="156">
        <v>37.119</v>
      </c>
      <c r="O12" s="157">
        <v>37.537</v>
      </c>
      <c r="P12" s="158">
        <v>37.403</v>
      </c>
      <c r="Q12" s="158">
        <v>38.256</v>
      </c>
      <c r="R12" s="158">
        <v>38.582</v>
      </c>
      <c r="S12" s="157">
        <v>38.255</v>
      </c>
      <c r="T12" s="157">
        <v>37.648</v>
      </c>
      <c r="U12" s="157">
        <v>38.038</v>
      </c>
      <c r="V12" s="199">
        <v>39.3</v>
      </c>
    </row>
    <row r="13" spans="4:22" ht="16.5" customHeight="1">
      <c r="D13" s="159"/>
      <c r="E13" s="160" t="s">
        <v>12</v>
      </c>
      <c r="F13" s="161">
        <v>17.601</v>
      </c>
      <c r="G13" s="162">
        <v>18.684</v>
      </c>
      <c r="H13" s="162">
        <v>18.897</v>
      </c>
      <c r="I13" s="162">
        <v>19.678</v>
      </c>
      <c r="J13" s="162">
        <v>20.049</v>
      </c>
      <c r="K13" s="162">
        <v>19.145</v>
      </c>
      <c r="L13" s="162">
        <v>20.413</v>
      </c>
      <c r="M13" s="162">
        <v>22.123</v>
      </c>
      <c r="N13" s="161">
        <v>19.678</v>
      </c>
      <c r="O13" s="162">
        <v>17.757</v>
      </c>
      <c r="P13" s="163">
        <v>20.558</v>
      </c>
      <c r="Q13" s="163">
        <v>23.364</v>
      </c>
      <c r="R13" s="163">
        <v>25.306</v>
      </c>
      <c r="S13" s="162">
        <v>24.44</v>
      </c>
      <c r="T13" s="162">
        <v>27.63</v>
      </c>
      <c r="U13" s="162">
        <v>26.764</v>
      </c>
      <c r="V13" s="200">
        <v>23.25</v>
      </c>
    </row>
    <row r="14" spans="4:22" ht="16.5" customHeight="1">
      <c r="D14" s="164" t="s">
        <v>13</v>
      </c>
      <c r="E14" s="165"/>
      <c r="F14" s="166">
        <v>601.941</v>
      </c>
      <c r="G14" s="166">
        <v>648.236</v>
      </c>
      <c r="H14" s="166">
        <v>852.838</v>
      </c>
      <c r="I14" s="166">
        <v>889.29</v>
      </c>
      <c r="J14" s="166">
        <v>892.867</v>
      </c>
      <c r="K14" s="166">
        <v>936.48</v>
      </c>
      <c r="L14" s="166">
        <v>950.343</v>
      </c>
      <c r="M14" s="166">
        <v>947.998</v>
      </c>
      <c r="N14" s="166">
        <v>934.177</v>
      </c>
      <c r="O14" s="166">
        <v>974.874</v>
      </c>
      <c r="P14" s="166">
        <v>957.553</v>
      </c>
      <c r="Q14" s="166">
        <v>1002.453</v>
      </c>
      <c r="R14" s="166">
        <v>958.531</v>
      </c>
      <c r="S14" s="166">
        <v>1029.176</v>
      </c>
      <c r="T14" s="166">
        <v>1094.466</v>
      </c>
      <c r="U14" s="166">
        <v>1038.103</v>
      </c>
      <c r="V14" s="166">
        <v>1032.65</v>
      </c>
    </row>
    <row r="15" spans="4:22" ht="16.5" customHeight="1">
      <c r="D15" s="154"/>
      <c r="E15" s="155" t="s">
        <v>14</v>
      </c>
      <c r="F15" s="156">
        <v>351.934</v>
      </c>
      <c r="G15" s="157">
        <v>398.146</v>
      </c>
      <c r="H15" s="157">
        <v>548.795</v>
      </c>
      <c r="I15" s="157">
        <v>574.978</v>
      </c>
      <c r="J15" s="157">
        <v>607.028</v>
      </c>
      <c r="K15" s="157">
        <v>617.359</v>
      </c>
      <c r="L15" s="157">
        <v>645.842</v>
      </c>
      <c r="M15" s="157">
        <v>629.557</v>
      </c>
      <c r="N15" s="156">
        <v>612.952</v>
      </c>
      <c r="O15" s="157">
        <v>632.716</v>
      </c>
      <c r="P15" s="158">
        <v>611.812</v>
      </c>
      <c r="Q15" s="158">
        <v>640.5</v>
      </c>
      <c r="R15" s="158">
        <v>618.083</v>
      </c>
      <c r="S15" s="157">
        <v>690.675</v>
      </c>
      <c r="T15" s="157">
        <v>754.17</v>
      </c>
      <c r="U15" s="157">
        <v>711.336</v>
      </c>
      <c r="V15" s="199">
        <v>707.599</v>
      </c>
    </row>
    <row r="16" spans="4:22" ht="16.5" customHeight="1">
      <c r="D16" s="159"/>
      <c r="E16" s="160" t="s">
        <v>15</v>
      </c>
      <c r="F16" s="161">
        <v>250.007</v>
      </c>
      <c r="G16" s="162">
        <v>250.09</v>
      </c>
      <c r="H16" s="162">
        <v>304.043</v>
      </c>
      <c r="I16" s="162">
        <v>314.312</v>
      </c>
      <c r="J16" s="162">
        <v>285.839</v>
      </c>
      <c r="K16" s="162">
        <v>319.121</v>
      </c>
      <c r="L16" s="162">
        <v>304.501</v>
      </c>
      <c r="M16" s="162">
        <v>318.441</v>
      </c>
      <c r="N16" s="161">
        <v>321.225</v>
      </c>
      <c r="O16" s="162">
        <v>342.158</v>
      </c>
      <c r="P16" s="163">
        <v>345.741</v>
      </c>
      <c r="Q16" s="163">
        <v>361.953</v>
      </c>
      <c r="R16" s="163">
        <v>340.448</v>
      </c>
      <c r="S16" s="162">
        <v>338.501</v>
      </c>
      <c r="T16" s="162">
        <v>340.296</v>
      </c>
      <c r="U16" s="162">
        <v>326.767</v>
      </c>
      <c r="V16" s="200">
        <v>325.051</v>
      </c>
    </row>
    <row r="17" spans="4:22" ht="16.5" customHeight="1">
      <c r="D17" s="164" t="s">
        <v>126</v>
      </c>
      <c r="E17" s="169"/>
      <c r="F17" s="170" t="s">
        <v>17</v>
      </c>
      <c r="G17" s="171" t="s">
        <v>17</v>
      </c>
      <c r="H17" s="171" t="s">
        <v>17</v>
      </c>
      <c r="I17" s="171" t="s">
        <v>17</v>
      </c>
      <c r="J17" s="171" t="s">
        <v>17</v>
      </c>
      <c r="K17" s="171" t="s">
        <v>17</v>
      </c>
      <c r="L17" s="171" t="s">
        <v>17</v>
      </c>
      <c r="M17" s="171" t="s">
        <v>17</v>
      </c>
      <c r="N17" s="170" t="s">
        <v>17</v>
      </c>
      <c r="O17" s="171" t="s">
        <v>17</v>
      </c>
      <c r="P17" s="168">
        <v>53.324</v>
      </c>
      <c r="Q17" s="168">
        <v>60.816</v>
      </c>
      <c r="R17" s="168">
        <v>60.754</v>
      </c>
      <c r="S17" s="168">
        <v>129.759</v>
      </c>
      <c r="T17" s="168">
        <v>210.023</v>
      </c>
      <c r="U17" s="168">
        <v>252.778</v>
      </c>
      <c r="V17" s="168">
        <v>382.355</v>
      </c>
    </row>
    <row r="18" spans="4:22" ht="16.5" customHeight="1">
      <c r="D18" s="159"/>
      <c r="E18" s="160" t="s">
        <v>127</v>
      </c>
      <c r="F18" s="172" t="s">
        <v>17</v>
      </c>
      <c r="G18" s="173" t="s">
        <v>17</v>
      </c>
      <c r="H18" s="173" t="s">
        <v>17</v>
      </c>
      <c r="I18" s="173" t="s">
        <v>17</v>
      </c>
      <c r="J18" s="173" t="s">
        <v>17</v>
      </c>
      <c r="K18" s="173" t="s">
        <v>17</v>
      </c>
      <c r="L18" s="173" t="s">
        <v>17</v>
      </c>
      <c r="M18" s="173" t="s">
        <v>17</v>
      </c>
      <c r="N18" s="172" t="s">
        <v>17</v>
      </c>
      <c r="O18" s="173" t="s">
        <v>17</v>
      </c>
      <c r="P18" s="206">
        <v>53.324</v>
      </c>
      <c r="Q18" s="206">
        <v>60.816</v>
      </c>
      <c r="R18" s="206">
        <v>60.754</v>
      </c>
      <c r="S18" s="207">
        <v>129.759</v>
      </c>
      <c r="T18" s="207">
        <v>210.023</v>
      </c>
      <c r="U18" s="207">
        <v>252.778</v>
      </c>
      <c r="V18" s="208">
        <v>382.355</v>
      </c>
    </row>
    <row r="19" spans="4:22" ht="16.5" customHeight="1">
      <c r="D19" s="164" t="s">
        <v>19</v>
      </c>
      <c r="E19" s="165"/>
      <c r="F19" s="166">
        <v>238.155</v>
      </c>
      <c r="G19" s="167">
        <v>238.363</v>
      </c>
      <c r="H19" s="167">
        <v>239.97</v>
      </c>
      <c r="I19" s="167">
        <v>241.60900000000004</v>
      </c>
      <c r="J19" s="167">
        <v>240.05200000000002</v>
      </c>
      <c r="K19" s="167">
        <v>235.087</v>
      </c>
      <c r="L19" s="167">
        <v>241.406</v>
      </c>
      <c r="M19" s="167">
        <v>248.26</v>
      </c>
      <c r="N19" s="166">
        <v>251.23400000000004</v>
      </c>
      <c r="O19" s="167">
        <v>258.65099999999995</v>
      </c>
      <c r="P19" s="168">
        <v>259.48199999999997</v>
      </c>
      <c r="Q19" s="168">
        <v>254.78300000000002</v>
      </c>
      <c r="R19" s="168">
        <v>251.32399999999998</v>
      </c>
      <c r="S19" s="167">
        <v>243.497</v>
      </c>
      <c r="T19" s="167">
        <v>233.31600000000003</v>
      </c>
      <c r="U19" s="167">
        <v>226.147</v>
      </c>
      <c r="V19" s="201">
        <v>218.15699999999998</v>
      </c>
    </row>
    <row r="20" spans="4:22" ht="16.5" customHeight="1">
      <c r="D20" s="154"/>
      <c r="E20" s="155" t="s">
        <v>20</v>
      </c>
      <c r="F20" s="156">
        <v>47.851</v>
      </c>
      <c r="G20" s="157">
        <v>51.433</v>
      </c>
      <c r="H20" s="157">
        <v>54.936</v>
      </c>
      <c r="I20" s="157">
        <v>58.249</v>
      </c>
      <c r="J20" s="157">
        <v>62.054</v>
      </c>
      <c r="K20" s="157">
        <v>56.684</v>
      </c>
      <c r="L20" s="157">
        <v>57.222</v>
      </c>
      <c r="M20" s="157">
        <v>57.113</v>
      </c>
      <c r="N20" s="156">
        <v>57.03</v>
      </c>
      <c r="O20" s="157">
        <v>61.836</v>
      </c>
      <c r="P20" s="158">
        <v>61.973</v>
      </c>
      <c r="Q20" s="158">
        <v>61.747</v>
      </c>
      <c r="R20" s="158">
        <v>61.432</v>
      </c>
      <c r="S20" s="157">
        <v>59.926</v>
      </c>
      <c r="T20" s="157">
        <v>57.228</v>
      </c>
      <c r="U20" s="157">
        <v>58.823</v>
      </c>
      <c r="V20" s="199">
        <v>58.686</v>
      </c>
    </row>
    <row r="21" spans="4:22" ht="16.5" customHeight="1">
      <c r="D21" s="154"/>
      <c r="E21" s="155" t="s">
        <v>21</v>
      </c>
      <c r="F21" s="156">
        <v>84.077</v>
      </c>
      <c r="G21" s="157">
        <v>81.71</v>
      </c>
      <c r="H21" s="157">
        <v>81.077</v>
      </c>
      <c r="I21" s="157">
        <v>80.992</v>
      </c>
      <c r="J21" s="157">
        <v>76.275</v>
      </c>
      <c r="K21" s="157">
        <v>73.681</v>
      </c>
      <c r="L21" s="157">
        <v>76.983</v>
      </c>
      <c r="M21" s="157">
        <v>78.017</v>
      </c>
      <c r="N21" s="156">
        <v>77.272</v>
      </c>
      <c r="O21" s="157">
        <v>77.172</v>
      </c>
      <c r="P21" s="158">
        <v>76.208</v>
      </c>
      <c r="Q21" s="158">
        <v>75.519</v>
      </c>
      <c r="R21" s="158">
        <v>73.062</v>
      </c>
      <c r="S21" s="157">
        <v>70.686</v>
      </c>
      <c r="T21" s="157">
        <v>68.778</v>
      </c>
      <c r="U21" s="157">
        <v>65.502</v>
      </c>
      <c r="V21" s="199">
        <v>62.863</v>
      </c>
    </row>
    <row r="22" spans="4:22" ht="16.5" customHeight="1">
      <c r="D22" s="154"/>
      <c r="E22" s="155" t="s">
        <v>22</v>
      </c>
      <c r="F22" s="156">
        <v>83.229</v>
      </c>
      <c r="G22" s="157">
        <v>80.355</v>
      </c>
      <c r="H22" s="157">
        <v>77.213</v>
      </c>
      <c r="I22" s="157">
        <v>73.777</v>
      </c>
      <c r="J22" s="157">
        <v>70.971</v>
      </c>
      <c r="K22" s="157">
        <v>76.943</v>
      </c>
      <c r="L22" s="157">
        <v>84.029</v>
      </c>
      <c r="M22" s="157">
        <v>91.246</v>
      </c>
      <c r="N22" s="156">
        <v>97.394</v>
      </c>
      <c r="O22" s="157">
        <v>102.804</v>
      </c>
      <c r="P22" s="158">
        <v>105.774</v>
      </c>
      <c r="Q22" s="158">
        <v>104.648</v>
      </c>
      <c r="R22" s="158">
        <v>104.005</v>
      </c>
      <c r="S22" s="157">
        <v>100.082</v>
      </c>
      <c r="T22" s="157">
        <v>94.433</v>
      </c>
      <c r="U22" s="157">
        <v>89.12</v>
      </c>
      <c r="V22" s="199">
        <v>83.954</v>
      </c>
    </row>
    <row r="23" spans="4:22" ht="16.5" customHeight="1">
      <c r="D23" s="159"/>
      <c r="E23" s="160" t="s">
        <v>23</v>
      </c>
      <c r="F23" s="161">
        <v>22.998</v>
      </c>
      <c r="G23" s="162">
        <v>24.865</v>
      </c>
      <c r="H23" s="162">
        <v>26.744</v>
      </c>
      <c r="I23" s="162">
        <v>28.591</v>
      </c>
      <c r="J23" s="162">
        <v>30.752</v>
      </c>
      <c r="K23" s="162">
        <v>27.779</v>
      </c>
      <c r="L23" s="162">
        <v>23.172</v>
      </c>
      <c r="M23" s="162">
        <v>21.884</v>
      </c>
      <c r="N23" s="161">
        <v>19.538</v>
      </c>
      <c r="O23" s="162">
        <v>16.839</v>
      </c>
      <c r="P23" s="163">
        <v>15.527</v>
      </c>
      <c r="Q23" s="163">
        <v>12.869</v>
      </c>
      <c r="R23" s="163">
        <v>12.825</v>
      </c>
      <c r="S23" s="162">
        <v>12.803</v>
      </c>
      <c r="T23" s="162">
        <v>12.877</v>
      </c>
      <c r="U23" s="162">
        <v>12.702</v>
      </c>
      <c r="V23" s="200">
        <v>12.654</v>
      </c>
    </row>
    <row r="24" spans="4:22" ht="16.5" customHeight="1">
      <c r="D24" s="164" t="s">
        <v>24</v>
      </c>
      <c r="E24" s="165"/>
      <c r="F24" s="166">
        <v>566.991</v>
      </c>
      <c r="G24" s="167">
        <v>535.641</v>
      </c>
      <c r="H24" s="167">
        <v>519.701</v>
      </c>
      <c r="I24" s="167">
        <v>509.84800000000007</v>
      </c>
      <c r="J24" s="167">
        <v>486.536</v>
      </c>
      <c r="K24" s="167">
        <v>450.649</v>
      </c>
      <c r="L24" s="167">
        <v>387.787</v>
      </c>
      <c r="M24" s="167">
        <v>341.56100000000004</v>
      </c>
      <c r="N24" s="166">
        <v>320.928</v>
      </c>
      <c r="O24" s="167">
        <v>290.16400000000004</v>
      </c>
      <c r="P24" s="168">
        <v>254.64400000000003</v>
      </c>
      <c r="Q24" s="168">
        <v>261.613</v>
      </c>
      <c r="R24" s="168">
        <v>276.597</v>
      </c>
      <c r="S24" s="167">
        <v>231.14100000000002</v>
      </c>
      <c r="T24" s="167">
        <v>202.982</v>
      </c>
      <c r="U24" s="167">
        <v>196.58800000000002</v>
      </c>
      <c r="V24" s="201">
        <v>180.917</v>
      </c>
    </row>
    <row r="25" spans="4:22" ht="16.5" customHeight="1">
      <c r="D25" s="154"/>
      <c r="E25" s="155" t="s">
        <v>25</v>
      </c>
      <c r="F25" s="156">
        <v>9.371</v>
      </c>
      <c r="G25" s="157">
        <v>9.336</v>
      </c>
      <c r="H25" s="157">
        <v>8.861</v>
      </c>
      <c r="I25" s="157">
        <v>7.169</v>
      </c>
      <c r="J25" s="157">
        <v>7.197</v>
      </c>
      <c r="K25" s="157">
        <v>6.673</v>
      </c>
      <c r="L25" s="157">
        <v>6.095</v>
      </c>
      <c r="M25" s="157">
        <v>5.943</v>
      </c>
      <c r="N25" s="156">
        <v>5.078</v>
      </c>
      <c r="O25" s="157">
        <v>4.122</v>
      </c>
      <c r="P25" s="158">
        <v>3.617</v>
      </c>
      <c r="Q25" s="158">
        <v>3.795</v>
      </c>
      <c r="R25" s="158">
        <v>4.16</v>
      </c>
      <c r="S25" s="157">
        <v>5.409</v>
      </c>
      <c r="T25" s="157">
        <v>4.654</v>
      </c>
      <c r="U25" s="157">
        <v>4.607</v>
      </c>
      <c r="V25" s="199">
        <v>4.412</v>
      </c>
    </row>
    <row r="26" spans="4:22" ht="16.5" customHeight="1">
      <c r="D26" s="154"/>
      <c r="E26" s="155" t="s">
        <v>26</v>
      </c>
      <c r="F26" s="156">
        <v>61.29</v>
      </c>
      <c r="G26" s="157">
        <v>64.806</v>
      </c>
      <c r="H26" s="157">
        <v>61.148</v>
      </c>
      <c r="I26" s="157">
        <v>61.532</v>
      </c>
      <c r="J26" s="157">
        <v>55.103</v>
      </c>
      <c r="K26" s="157">
        <v>46.741</v>
      </c>
      <c r="L26" s="157">
        <v>36.045</v>
      </c>
      <c r="M26" s="157">
        <v>26.653</v>
      </c>
      <c r="N26" s="156">
        <v>22.524</v>
      </c>
      <c r="O26" s="157">
        <v>17.485</v>
      </c>
      <c r="P26" s="158">
        <v>17.963</v>
      </c>
      <c r="Q26" s="158">
        <v>17.445</v>
      </c>
      <c r="R26" s="158">
        <v>19.124</v>
      </c>
      <c r="S26" s="157">
        <v>17.374</v>
      </c>
      <c r="T26" s="157">
        <v>17.361</v>
      </c>
      <c r="U26" s="157">
        <v>16.902</v>
      </c>
      <c r="V26" s="199">
        <v>15.85</v>
      </c>
    </row>
    <row r="27" spans="4:22" ht="16.5" customHeight="1">
      <c r="D27" s="154"/>
      <c r="E27" s="155" t="s">
        <v>27</v>
      </c>
      <c r="F27" s="156">
        <v>49.543</v>
      </c>
      <c r="G27" s="157">
        <v>52.918</v>
      </c>
      <c r="H27" s="157">
        <v>50.397</v>
      </c>
      <c r="I27" s="157">
        <v>55.412</v>
      </c>
      <c r="J27" s="157">
        <v>61.102</v>
      </c>
      <c r="K27" s="157">
        <v>64.142</v>
      </c>
      <c r="L27" s="157">
        <v>66.92</v>
      </c>
      <c r="M27" s="157">
        <v>64.179</v>
      </c>
      <c r="N27" s="156">
        <v>62.674</v>
      </c>
      <c r="O27" s="157">
        <v>56.252</v>
      </c>
      <c r="P27" s="158">
        <v>49.658</v>
      </c>
      <c r="Q27" s="158">
        <v>56.539</v>
      </c>
      <c r="R27" s="158">
        <v>59.62</v>
      </c>
      <c r="S27" s="157">
        <v>51.06</v>
      </c>
      <c r="T27" s="157">
        <v>45.573</v>
      </c>
      <c r="U27" s="157">
        <v>49.226</v>
      </c>
      <c r="V27" s="199">
        <v>46.161</v>
      </c>
    </row>
    <row r="28" spans="4:22" ht="16.5" customHeight="1">
      <c r="D28" s="154"/>
      <c r="E28" s="155" t="s">
        <v>129</v>
      </c>
      <c r="F28" s="156">
        <v>102.672</v>
      </c>
      <c r="G28" s="157">
        <v>85.314</v>
      </c>
      <c r="H28" s="157">
        <v>79.351</v>
      </c>
      <c r="I28" s="157">
        <v>69.776</v>
      </c>
      <c r="J28" s="157">
        <v>65.202</v>
      </c>
      <c r="K28" s="157">
        <v>60.436</v>
      </c>
      <c r="L28" s="157">
        <v>49.306</v>
      </c>
      <c r="M28" s="157">
        <v>55.412</v>
      </c>
      <c r="N28" s="156">
        <v>61.43</v>
      </c>
      <c r="O28" s="157">
        <v>57.853</v>
      </c>
      <c r="P28" s="158">
        <v>49.435</v>
      </c>
      <c r="Q28" s="158">
        <v>48.871</v>
      </c>
      <c r="R28" s="158">
        <v>49.432</v>
      </c>
      <c r="S28" s="157">
        <v>28.437</v>
      </c>
      <c r="T28" s="157">
        <v>26.173</v>
      </c>
      <c r="U28" s="157">
        <v>25.298</v>
      </c>
      <c r="V28" s="199">
        <v>23.85</v>
      </c>
    </row>
    <row r="29" spans="4:22" ht="16.5" customHeight="1">
      <c r="D29" s="154"/>
      <c r="E29" s="155" t="s">
        <v>29</v>
      </c>
      <c r="F29" s="156">
        <v>93.087</v>
      </c>
      <c r="G29" s="157">
        <v>80.315</v>
      </c>
      <c r="H29" s="157">
        <v>74.462</v>
      </c>
      <c r="I29" s="157">
        <v>71.769</v>
      </c>
      <c r="J29" s="157">
        <v>69.274</v>
      </c>
      <c r="K29" s="157">
        <v>60.041</v>
      </c>
      <c r="L29" s="157">
        <v>44.935</v>
      </c>
      <c r="M29" s="157">
        <v>41.127</v>
      </c>
      <c r="N29" s="156">
        <v>36.774</v>
      </c>
      <c r="O29" s="157">
        <v>34.5</v>
      </c>
      <c r="P29" s="158">
        <v>31.35</v>
      </c>
      <c r="Q29" s="158">
        <v>30.129</v>
      </c>
      <c r="R29" s="158">
        <v>31.189</v>
      </c>
      <c r="S29" s="157">
        <v>23.906</v>
      </c>
      <c r="T29" s="157">
        <v>20.559</v>
      </c>
      <c r="U29" s="157">
        <v>18.9</v>
      </c>
      <c r="V29" s="199">
        <v>17.819</v>
      </c>
    </row>
    <row r="30" spans="4:22" ht="16.5" customHeight="1">
      <c r="D30" s="154"/>
      <c r="E30" s="155" t="s">
        <v>30</v>
      </c>
      <c r="F30" s="156">
        <v>168.503</v>
      </c>
      <c r="G30" s="157">
        <v>161.641</v>
      </c>
      <c r="H30" s="157">
        <v>153.12</v>
      </c>
      <c r="I30" s="157">
        <v>148.354</v>
      </c>
      <c r="J30" s="157">
        <v>138.506</v>
      </c>
      <c r="K30" s="157">
        <v>127.073</v>
      </c>
      <c r="L30" s="157">
        <v>109.142</v>
      </c>
      <c r="M30" s="157">
        <v>80.317</v>
      </c>
      <c r="N30" s="156">
        <v>74.263</v>
      </c>
      <c r="O30" s="157">
        <v>69.984</v>
      </c>
      <c r="P30" s="158">
        <v>59.746</v>
      </c>
      <c r="Q30" s="158">
        <v>62.511</v>
      </c>
      <c r="R30" s="158">
        <v>69.346</v>
      </c>
      <c r="S30" s="157">
        <v>60.678</v>
      </c>
      <c r="T30" s="157">
        <v>52.119</v>
      </c>
      <c r="U30" s="157">
        <v>47.471</v>
      </c>
      <c r="V30" s="199">
        <v>41.144</v>
      </c>
    </row>
    <row r="31" spans="4:22" ht="16.5" customHeight="1">
      <c r="D31" s="154"/>
      <c r="E31" s="155" t="s">
        <v>31</v>
      </c>
      <c r="F31" s="156">
        <v>12.292</v>
      </c>
      <c r="G31" s="157">
        <v>12.258</v>
      </c>
      <c r="H31" s="157">
        <v>17.572</v>
      </c>
      <c r="I31" s="157">
        <v>19.225</v>
      </c>
      <c r="J31" s="157">
        <v>14.363</v>
      </c>
      <c r="K31" s="157">
        <v>12.43</v>
      </c>
      <c r="L31" s="157">
        <v>10.894</v>
      </c>
      <c r="M31" s="157">
        <v>10.852</v>
      </c>
      <c r="N31" s="156">
        <v>10.216</v>
      </c>
      <c r="O31" s="157">
        <v>9.661</v>
      </c>
      <c r="P31" s="158">
        <v>7.556</v>
      </c>
      <c r="Q31" s="158">
        <v>8.166</v>
      </c>
      <c r="R31" s="158">
        <v>7.346</v>
      </c>
      <c r="S31" s="157">
        <v>6.966</v>
      </c>
      <c r="T31" s="157">
        <v>5.205</v>
      </c>
      <c r="U31" s="157">
        <v>4.384</v>
      </c>
      <c r="V31" s="199">
        <v>4.259</v>
      </c>
    </row>
    <row r="32" spans="4:22" ht="16.5" customHeight="1">
      <c r="D32" s="154"/>
      <c r="E32" s="155" t="s">
        <v>32</v>
      </c>
      <c r="F32" s="156">
        <v>64.143</v>
      </c>
      <c r="G32" s="157">
        <v>62.329</v>
      </c>
      <c r="H32" s="157">
        <v>67.404</v>
      </c>
      <c r="I32" s="157">
        <v>68.536</v>
      </c>
      <c r="J32" s="157">
        <v>68.361</v>
      </c>
      <c r="K32" s="157">
        <v>65.226</v>
      </c>
      <c r="L32" s="157">
        <v>56.635</v>
      </c>
      <c r="M32" s="157">
        <v>50.129</v>
      </c>
      <c r="N32" s="156">
        <v>41.498</v>
      </c>
      <c r="O32" s="157">
        <v>33.791</v>
      </c>
      <c r="P32" s="158">
        <v>28.871</v>
      </c>
      <c r="Q32" s="158">
        <v>28.099</v>
      </c>
      <c r="R32" s="158">
        <v>30.918</v>
      </c>
      <c r="S32" s="157">
        <v>31.756</v>
      </c>
      <c r="T32" s="157">
        <v>25.142</v>
      </c>
      <c r="U32" s="157">
        <v>24.215</v>
      </c>
      <c r="V32" s="199">
        <v>21.808</v>
      </c>
    </row>
    <row r="33" spans="4:22" ht="16.5" customHeight="1">
      <c r="D33" s="159"/>
      <c r="E33" s="160" t="s">
        <v>33</v>
      </c>
      <c r="F33" s="161">
        <v>6.09</v>
      </c>
      <c r="G33" s="162">
        <v>6.724</v>
      </c>
      <c r="H33" s="162">
        <v>7.386</v>
      </c>
      <c r="I33" s="162">
        <v>8.075</v>
      </c>
      <c r="J33" s="162">
        <v>7.428</v>
      </c>
      <c r="K33" s="162">
        <v>7.887</v>
      </c>
      <c r="L33" s="162">
        <v>7.815</v>
      </c>
      <c r="M33" s="162">
        <v>6.949</v>
      </c>
      <c r="N33" s="161">
        <v>6.471</v>
      </c>
      <c r="O33" s="162">
        <v>6.516</v>
      </c>
      <c r="P33" s="163">
        <v>6.448</v>
      </c>
      <c r="Q33" s="163">
        <v>6.058</v>
      </c>
      <c r="R33" s="163">
        <v>5.462</v>
      </c>
      <c r="S33" s="162">
        <v>5.555</v>
      </c>
      <c r="T33" s="162">
        <v>6.196</v>
      </c>
      <c r="U33" s="162">
        <v>5.585</v>
      </c>
      <c r="V33" s="200">
        <v>5.614</v>
      </c>
    </row>
    <row r="34" spans="4:22" ht="16.5" customHeight="1">
      <c r="D34" s="164" t="s">
        <v>34</v>
      </c>
      <c r="E34" s="165"/>
      <c r="F34" s="166">
        <v>724.31</v>
      </c>
      <c r="G34" s="167">
        <v>725.124</v>
      </c>
      <c r="H34" s="167">
        <v>754.1619999999999</v>
      </c>
      <c r="I34" s="167">
        <v>756.308</v>
      </c>
      <c r="J34" s="167">
        <v>740.634</v>
      </c>
      <c r="K34" s="167">
        <v>764.995</v>
      </c>
      <c r="L34" s="167">
        <v>803.414</v>
      </c>
      <c r="M34" s="167">
        <v>706.3430000000001</v>
      </c>
      <c r="N34" s="166">
        <v>711.466</v>
      </c>
      <c r="O34" s="167">
        <v>716.947</v>
      </c>
      <c r="P34" s="168">
        <v>747.952</v>
      </c>
      <c r="Q34" s="168">
        <v>742.852</v>
      </c>
      <c r="R34" s="168">
        <v>765.828</v>
      </c>
      <c r="S34" s="167">
        <v>755.735</v>
      </c>
      <c r="T34" s="167">
        <v>719.9259999999999</v>
      </c>
      <c r="U34" s="167">
        <v>695.5989999999999</v>
      </c>
      <c r="V34" s="201">
        <v>688.034</v>
      </c>
    </row>
    <row r="35" spans="4:22" ht="16.5" customHeight="1">
      <c r="D35" s="154"/>
      <c r="E35" s="155" t="s">
        <v>35</v>
      </c>
      <c r="F35" s="156">
        <v>44.679</v>
      </c>
      <c r="G35" s="157">
        <v>49.296</v>
      </c>
      <c r="H35" s="157">
        <v>62.042</v>
      </c>
      <c r="I35" s="157">
        <v>64.415</v>
      </c>
      <c r="J35" s="157">
        <v>60.466</v>
      </c>
      <c r="K35" s="157">
        <v>74.452</v>
      </c>
      <c r="L35" s="157">
        <v>76.365</v>
      </c>
      <c r="M35" s="157">
        <v>82.178</v>
      </c>
      <c r="N35" s="156">
        <v>89.002</v>
      </c>
      <c r="O35" s="157">
        <v>93.732</v>
      </c>
      <c r="P35" s="158">
        <v>102.019</v>
      </c>
      <c r="Q35" s="158">
        <v>104.718</v>
      </c>
      <c r="R35" s="158">
        <v>111.854</v>
      </c>
      <c r="S35" s="157">
        <v>102.898</v>
      </c>
      <c r="T35" s="157">
        <v>96.878</v>
      </c>
      <c r="U35" s="157">
        <v>101.494</v>
      </c>
      <c r="V35" s="199">
        <v>109.887</v>
      </c>
    </row>
    <row r="36" spans="4:22" ht="16.5" customHeight="1">
      <c r="D36" s="154"/>
      <c r="E36" s="155" t="s">
        <v>36</v>
      </c>
      <c r="F36" s="156">
        <v>174.66</v>
      </c>
      <c r="G36" s="157">
        <v>176.594</v>
      </c>
      <c r="H36" s="157">
        <v>192.055</v>
      </c>
      <c r="I36" s="157">
        <v>180.762</v>
      </c>
      <c r="J36" s="157">
        <v>191.912</v>
      </c>
      <c r="K36" s="157">
        <v>217.865</v>
      </c>
      <c r="L36" s="157">
        <v>222.697</v>
      </c>
      <c r="M36" s="157">
        <v>220.955</v>
      </c>
      <c r="N36" s="156">
        <v>204.193</v>
      </c>
      <c r="O36" s="157">
        <v>195.572</v>
      </c>
      <c r="P36" s="158">
        <v>201.632</v>
      </c>
      <c r="Q36" s="158">
        <v>207.15</v>
      </c>
      <c r="R36" s="158">
        <v>217.683</v>
      </c>
      <c r="S36" s="157">
        <v>231.564</v>
      </c>
      <c r="T36" s="157">
        <v>224.378</v>
      </c>
      <c r="U36" s="157">
        <v>209.531</v>
      </c>
      <c r="V36" s="199">
        <v>210.055</v>
      </c>
    </row>
    <row r="37" spans="4:22" ht="16.5" customHeight="1">
      <c r="D37" s="154"/>
      <c r="E37" s="174" t="s">
        <v>37</v>
      </c>
      <c r="F37" s="156">
        <v>484.135</v>
      </c>
      <c r="G37" s="157">
        <v>479.559</v>
      </c>
      <c r="H37" s="157">
        <v>476.703</v>
      </c>
      <c r="I37" s="157">
        <v>485.795</v>
      </c>
      <c r="J37" s="157">
        <v>464.293</v>
      </c>
      <c r="K37" s="157">
        <v>450.403</v>
      </c>
      <c r="L37" s="157">
        <v>478.96</v>
      </c>
      <c r="M37" s="157">
        <v>378.933</v>
      </c>
      <c r="N37" s="156">
        <v>394.084</v>
      </c>
      <c r="O37" s="157">
        <v>403.205</v>
      </c>
      <c r="P37" s="158">
        <v>420.539</v>
      </c>
      <c r="Q37" s="158">
        <v>407.04</v>
      </c>
      <c r="R37" s="158">
        <v>412.716</v>
      </c>
      <c r="S37" s="157">
        <v>398.624</v>
      </c>
      <c r="T37" s="157">
        <v>376.737</v>
      </c>
      <c r="U37" s="157">
        <v>363.113</v>
      </c>
      <c r="V37" s="199">
        <v>347.153</v>
      </c>
    </row>
    <row r="38" spans="4:22" ht="16.5" customHeight="1">
      <c r="D38" s="159"/>
      <c r="E38" s="160" t="s">
        <v>38</v>
      </c>
      <c r="F38" s="161">
        <v>20.836</v>
      </c>
      <c r="G38" s="162">
        <v>19.675</v>
      </c>
      <c r="H38" s="162">
        <v>23.362</v>
      </c>
      <c r="I38" s="162">
        <v>25.336</v>
      </c>
      <c r="J38" s="162">
        <v>23.963</v>
      </c>
      <c r="K38" s="162">
        <v>22.275</v>
      </c>
      <c r="L38" s="162">
        <v>25.392</v>
      </c>
      <c r="M38" s="162">
        <v>24.277</v>
      </c>
      <c r="N38" s="161">
        <v>24.187</v>
      </c>
      <c r="O38" s="162">
        <v>24.438</v>
      </c>
      <c r="P38" s="163">
        <v>23.762</v>
      </c>
      <c r="Q38" s="163">
        <v>23.944</v>
      </c>
      <c r="R38" s="163">
        <v>23.575</v>
      </c>
      <c r="S38" s="162">
        <v>22.649</v>
      </c>
      <c r="T38" s="162">
        <v>21.933</v>
      </c>
      <c r="U38" s="162">
        <v>21.461</v>
      </c>
      <c r="V38" s="200">
        <v>20.939</v>
      </c>
    </row>
    <row r="39" spans="4:22" ht="16.5" customHeight="1">
      <c r="D39" s="164" t="s">
        <v>39</v>
      </c>
      <c r="E39" s="165"/>
      <c r="F39" s="166">
        <v>48.457</v>
      </c>
      <c r="G39" s="167">
        <v>50.255</v>
      </c>
      <c r="H39" s="167">
        <v>43.521</v>
      </c>
      <c r="I39" s="167">
        <v>59.628</v>
      </c>
      <c r="J39" s="167">
        <v>73.327</v>
      </c>
      <c r="K39" s="167">
        <v>100.41</v>
      </c>
      <c r="L39" s="167">
        <v>81.138</v>
      </c>
      <c r="M39" s="167">
        <v>61.074</v>
      </c>
      <c r="N39" s="166">
        <v>48.526</v>
      </c>
      <c r="O39" s="167">
        <v>36.176</v>
      </c>
      <c r="P39" s="168">
        <v>23.37</v>
      </c>
      <c r="Q39" s="168">
        <v>18.562</v>
      </c>
      <c r="R39" s="168">
        <v>29.827</v>
      </c>
      <c r="S39" s="167">
        <v>28.146</v>
      </c>
      <c r="T39" s="167">
        <v>35.013</v>
      </c>
      <c r="U39" s="167">
        <v>32.153</v>
      </c>
      <c r="V39" s="201">
        <v>30.45</v>
      </c>
    </row>
    <row r="40" spans="4:22" ht="16.5" customHeight="1">
      <c r="D40" s="154"/>
      <c r="E40" s="174" t="s">
        <v>130</v>
      </c>
      <c r="F40" s="175">
        <v>48.457</v>
      </c>
      <c r="G40" s="176">
        <v>50.255</v>
      </c>
      <c r="H40" s="176">
        <v>43.521</v>
      </c>
      <c r="I40" s="176">
        <v>59.628</v>
      </c>
      <c r="J40" s="176">
        <v>73.327</v>
      </c>
      <c r="K40" s="176">
        <v>100.41</v>
      </c>
      <c r="L40" s="176">
        <v>81.138</v>
      </c>
      <c r="M40" s="176">
        <v>61.074</v>
      </c>
      <c r="N40" s="175">
        <v>48.526</v>
      </c>
      <c r="O40" s="176">
        <v>36.176</v>
      </c>
      <c r="P40" s="177">
        <v>23.37</v>
      </c>
      <c r="Q40" s="177">
        <v>18.562</v>
      </c>
      <c r="R40" s="177">
        <v>29.827</v>
      </c>
      <c r="S40" s="176">
        <v>28.146</v>
      </c>
      <c r="T40" s="176">
        <v>35.013</v>
      </c>
      <c r="U40" s="176">
        <v>32.153</v>
      </c>
      <c r="V40" s="202">
        <v>30.45</v>
      </c>
    </row>
    <row r="41" spans="4:22" ht="16.5" customHeight="1">
      <c r="D41" s="178" t="s">
        <v>41</v>
      </c>
      <c r="E41" s="179"/>
      <c r="F41" s="180">
        <v>793.855</v>
      </c>
      <c r="G41" s="181">
        <v>790.322</v>
      </c>
      <c r="H41" s="181">
        <v>799.734</v>
      </c>
      <c r="I41" s="181">
        <v>789.267</v>
      </c>
      <c r="J41" s="181">
        <v>806.565</v>
      </c>
      <c r="K41" s="181">
        <v>787.413</v>
      </c>
      <c r="L41" s="181">
        <v>757.093</v>
      </c>
      <c r="M41" s="181">
        <v>701.037</v>
      </c>
      <c r="N41" s="180">
        <v>700.345</v>
      </c>
      <c r="O41" s="181">
        <v>698.776</v>
      </c>
      <c r="P41" s="182">
        <v>701.712</v>
      </c>
      <c r="Q41" s="182">
        <v>727.702</v>
      </c>
      <c r="R41" s="182">
        <v>732.845</v>
      </c>
      <c r="S41" s="181">
        <v>726.476</v>
      </c>
      <c r="T41" s="181">
        <v>735.967</v>
      </c>
      <c r="U41" s="181">
        <v>733.83</v>
      </c>
      <c r="V41" s="203">
        <v>732.812</v>
      </c>
    </row>
    <row r="42" spans="4:22" ht="16.5" customHeight="1">
      <c r="D42" s="183"/>
      <c r="E42" s="184" t="s">
        <v>42</v>
      </c>
      <c r="F42" s="185">
        <v>793.855</v>
      </c>
      <c r="G42" s="186">
        <v>790.322</v>
      </c>
      <c r="H42" s="186">
        <v>799.734</v>
      </c>
      <c r="I42" s="186">
        <v>789.267</v>
      </c>
      <c r="J42" s="186">
        <v>806.565</v>
      </c>
      <c r="K42" s="186">
        <v>787.413</v>
      </c>
      <c r="L42" s="186">
        <v>757.093</v>
      </c>
      <c r="M42" s="186">
        <v>701.037</v>
      </c>
      <c r="N42" s="185">
        <v>700.345</v>
      </c>
      <c r="O42" s="186">
        <v>698.776</v>
      </c>
      <c r="P42" s="187">
        <v>701.712</v>
      </c>
      <c r="Q42" s="187">
        <v>727.702</v>
      </c>
      <c r="R42" s="187">
        <v>732.845</v>
      </c>
      <c r="S42" s="186">
        <v>726.476</v>
      </c>
      <c r="T42" s="186">
        <v>735.967</v>
      </c>
      <c r="U42" s="186">
        <v>733.83</v>
      </c>
      <c r="V42" s="204">
        <v>732.812</v>
      </c>
    </row>
    <row r="43" spans="4:22" ht="21.75" customHeight="1">
      <c r="D43" s="188" t="s">
        <v>43</v>
      </c>
      <c r="E43" s="189"/>
      <c r="F43" s="209">
        <v>3602.818</v>
      </c>
      <c r="G43" s="191">
        <v>3670.058</v>
      </c>
      <c r="H43" s="191">
        <v>3902.09</v>
      </c>
      <c r="I43" s="191">
        <v>3953.116</v>
      </c>
      <c r="J43" s="191">
        <v>3979.2019999999998</v>
      </c>
      <c r="K43" s="191">
        <v>4042.43</v>
      </c>
      <c r="L43" s="191">
        <v>3965.5469999999996</v>
      </c>
      <c r="M43" s="191">
        <v>3718.732</v>
      </c>
      <c r="N43" s="209">
        <v>3631.768</v>
      </c>
      <c r="O43" s="191">
        <v>3609.1349999999998</v>
      </c>
      <c r="P43" s="210">
        <v>3622.6650000000004</v>
      </c>
      <c r="Q43" s="210">
        <v>3718.562999999999</v>
      </c>
      <c r="R43" s="210">
        <v>3733.9349999999995</v>
      </c>
      <c r="S43" s="191">
        <v>3825.47</v>
      </c>
      <c r="T43" s="191">
        <v>3884.2709999999997</v>
      </c>
      <c r="U43" s="191">
        <v>3827.61</v>
      </c>
      <c r="V43" s="211">
        <v>3896.932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44</v>
      </c>
    </row>
    <row r="2" spans="4:6" ht="13.5">
      <c r="D2" s="4" t="s">
        <v>45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46</v>
      </c>
    </row>
    <row r="4" spans="4:22" ht="13.5">
      <c r="D4" s="7"/>
      <c r="E4" s="8"/>
      <c r="F4" s="9" t="s">
        <v>47</v>
      </c>
      <c r="G4" s="10" t="s">
        <v>48</v>
      </c>
      <c r="H4" s="10" t="s">
        <v>49</v>
      </c>
      <c r="I4" s="10" t="s">
        <v>50</v>
      </c>
      <c r="J4" s="10" t="s">
        <v>51</v>
      </c>
      <c r="K4" s="10" t="s">
        <v>52</v>
      </c>
      <c r="L4" s="10" t="s">
        <v>53</v>
      </c>
      <c r="M4" s="10" t="s">
        <v>54</v>
      </c>
      <c r="N4" s="11" t="s">
        <v>55</v>
      </c>
      <c r="O4" s="10" t="s">
        <v>56</v>
      </c>
      <c r="P4" s="12" t="s">
        <v>57</v>
      </c>
      <c r="Q4" s="12" t="s">
        <v>58</v>
      </c>
      <c r="R4" s="12" t="s">
        <v>59</v>
      </c>
      <c r="S4" s="10" t="s">
        <v>60</v>
      </c>
      <c r="T4" s="10" t="s">
        <v>61</v>
      </c>
      <c r="U4" s="10" t="s">
        <v>62</v>
      </c>
      <c r="V4" s="13" t="s">
        <v>63</v>
      </c>
    </row>
    <row r="5" spans="4:22" ht="16.5" customHeight="1">
      <c r="D5" s="14" t="s">
        <v>64</v>
      </c>
      <c r="E5" s="15"/>
      <c r="F5" s="16">
        <v>20093.29</v>
      </c>
      <c r="G5" s="17">
        <v>19060.972</v>
      </c>
      <c r="H5" s="17">
        <v>19871.187</v>
      </c>
      <c r="I5" s="17">
        <v>16970.709</v>
      </c>
      <c r="J5" s="17">
        <v>15708.543</v>
      </c>
      <c r="K5" s="17">
        <v>17159.538</v>
      </c>
      <c r="L5" s="17">
        <v>16412.07</v>
      </c>
      <c r="M5" s="17">
        <v>17110.258</v>
      </c>
      <c r="N5" s="18">
        <v>18928.655</v>
      </c>
      <c r="O5" s="17">
        <v>22762.692</v>
      </c>
      <c r="P5" s="19">
        <v>25314.03</v>
      </c>
      <c r="Q5" s="19">
        <v>26379.759</v>
      </c>
      <c r="R5" s="19">
        <v>28395.32</v>
      </c>
      <c r="S5" s="17">
        <v>35754.001</v>
      </c>
      <c r="T5" s="17">
        <v>22511.634</v>
      </c>
      <c r="U5" s="17">
        <v>27920.406</v>
      </c>
      <c r="V5" s="20">
        <v>29370.238</v>
      </c>
    </row>
    <row r="6" spans="4:22" ht="16.5" customHeight="1">
      <c r="D6" s="21" t="s">
        <v>65</v>
      </c>
      <c r="E6" s="22"/>
      <c r="F6" s="23">
        <v>33786.91</v>
      </c>
      <c r="G6" s="24">
        <v>34752.937</v>
      </c>
      <c r="H6" s="24">
        <v>36503.223</v>
      </c>
      <c r="I6" s="24">
        <v>34219.491</v>
      </c>
      <c r="J6" s="24">
        <v>33479.796</v>
      </c>
      <c r="K6" s="24">
        <v>36321.477</v>
      </c>
      <c r="L6" s="24">
        <v>31635.121</v>
      </c>
      <c r="M6" s="24">
        <v>28719.989</v>
      </c>
      <c r="N6" s="25">
        <v>30139.746</v>
      </c>
      <c r="O6" s="24">
        <v>31434.709</v>
      </c>
      <c r="P6" s="26">
        <v>32025.792</v>
      </c>
      <c r="Q6" s="26">
        <v>34865.484</v>
      </c>
      <c r="R6" s="26">
        <v>35892.394</v>
      </c>
      <c r="S6" s="24">
        <v>34567.647</v>
      </c>
      <c r="T6" s="24">
        <v>26156.991</v>
      </c>
      <c r="U6" s="24">
        <v>29882.533</v>
      </c>
      <c r="V6" s="27">
        <v>27575.546</v>
      </c>
    </row>
    <row r="7" spans="4:22" ht="16.5" customHeight="1">
      <c r="D7" s="14" t="s">
        <v>66</v>
      </c>
      <c r="E7" s="28"/>
      <c r="F7" s="29">
        <v>42170.723</v>
      </c>
      <c r="G7" s="30">
        <v>43015.275</v>
      </c>
      <c r="H7" s="30">
        <v>45084.352</v>
      </c>
      <c r="I7" s="30">
        <v>43100.612</v>
      </c>
      <c r="J7" s="30">
        <v>42329.511</v>
      </c>
      <c r="K7" s="30">
        <v>42652.842</v>
      </c>
      <c r="L7" s="30">
        <v>43609.668</v>
      </c>
      <c r="M7" s="30">
        <v>46088.994</v>
      </c>
      <c r="N7" s="31">
        <v>48435.71</v>
      </c>
      <c r="O7" s="30">
        <v>49616.16</v>
      </c>
      <c r="P7" s="32">
        <v>53016.318</v>
      </c>
      <c r="Q7" s="32">
        <v>58094.043</v>
      </c>
      <c r="R7" s="32">
        <v>61745.779</v>
      </c>
      <c r="S7" s="30">
        <v>61529.743</v>
      </c>
      <c r="T7" s="30">
        <v>42707.185</v>
      </c>
      <c r="U7" s="30">
        <v>52940.4</v>
      </c>
      <c r="V7" s="33">
        <v>48666.245</v>
      </c>
    </row>
    <row r="8" spans="4:22" ht="16.5" customHeight="1">
      <c r="D8" s="34" t="s">
        <v>67</v>
      </c>
      <c r="E8" s="35"/>
      <c r="F8" s="36">
        <v>87368.479</v>
      </c>
      <c r="G8" s="37">
        <v>86018.545</v>
      </c>
      <c r="H8" s="37">
        <v>81139.875</v>
      </c>
      <c r="I8" s="37">
        <v>76694.253</v>
      </c>
      <c r="J8" s="37">
        <v>75059</v>
      </c>
      <c r="K8" s="37">
        <v>75865.582</v>
      </c>
      <c r="L8" s="37">
        <v>73017.936</v>
      </c>
      <c r="M8" s="37">
        <v>69121.949</v>
      </c>
      <c r="N8" s="38">
        <v>66755.481</v>
      </c>
      <c r="O8" s="37">
        <v>62993.068</v>
      </c>
      <c r="P8" s="39">
        <v>62925.451</v>
      </c>
      <c r="Q8" s="39">
        <v>60503.677</v>
      </c>
      <c r="R8" s="39">
        <v>58064.245</v>
      </c>
      <c r="S8" s="37">
        <v>56282.659</v>
      </c>
      <c r="T8" s="37">
        <v>54990.76</v>
      </c>
      <c r="U8" s="37">
        <v>51917.853</v>
      </c>
      <c r="V8" s="40">
        <v>51198.068</v>
      </c>
    </row>
    <row r="9" spans="4:22" ht="16.5" customHeight="1">
      <c r="D9" s="21" t="s">
        <v>68</v>
      </c>
      <c r="E9" s="41"/>
      <c r="F9" s="23">
        <v>58928.422</v>
      </c>
      <c r="G9" s="24">
        <v>58621.63</v>
      </c>
      <c r="H9" s="24">
        <v>63307.937</v>
      </c>
      <c r="I9" s="24">
        <v>62002.987</v>
      </c>
      <c r="J9" s="24">
        <v>63851.848</v>
      </c>
      <c r="K9" s="24">
        <v>60871.224</v>
      </c>
      <c r="L9" s="24">
        <v>59321.704</v>
      </c>
      <c r="M9" s="24">
        <v>59424.904</v>
      </c>
      <c r="N9" s="25">
        <v>59233.456</v>
      </c>
      <c r="O9" s="24">
        <v>63368.895</v>
      </c>
      <c r="P9" s="26">
        <v>70744.311</v>
      </c>
      <c r="Q9" s="26">
        <v>68544.071</v>
      </c>
      <c r="R9" s="26">
        <v>65168.864</v>
      </c>
      <c r="S9" s="24">
        <v>65838.227</v>
      </c>
      <c r="T9" s="24">
        <v>53903.444</v>
      </c>
      <c r="U9" s="24">
        <v>55259.423</v>
      </c>
      <c r="V9" s="27">
        <v>59400.199</v>
      </c>
    </row>
    <row r="10" spans="4:22" ht="16.5" customHeight="1">
      <c r="D10" s="21" t="s">
        <v>69</v>
      </c>
      <c r="E10" s="41"/>
      <c r="F10" s="23">
        <v>39220.55</v>
      </c>
      <c r="G10" s="24">
        <v>39999.927</v>
      </c>
      <c r="H10" s="24">
        <v>39096.585</v>
      </c>
      <c r="I10" s="24">
        <v>37285.204</v>
      </c>
      <c r="J10" s="24">
        <v>37135.808</v>
      </c>
      <c r="K10" s="24">
        <v>35746.198</v>
      </c>
      <c r="L10" s="24">
        <v>36903.116</v>
      </c>
      <c r="M10" s="24">
        <v>36972.693</v>
      </c>
      <c r="N10" s="25">
        <v>37258.605</v>
      </c>
      <c r="O10" s="24">
        <v>37115.587</v>
      </c>
      <c r="P10" s="26">
        <v>35964.498</v>
      </c>
      <c r="Q10" s="26">
        <v>34924.011</v>
      </c>
      <c r="R10" s="26">
        <v>34554.855</v>
      </c>
      <c r="S10" s="24">
        <v>35344.907</v>
      </c>
      <c r="T10" s="24">
        <v>36169.55</v>
      </c>
      <c r="U10" s="24">
        <v>36717.644</v>
      </c>
      <c r="V10" s="27">
        <v>37767.205</v>
      </c>
    </row>
    <row r="11" spans="4:22" ht="16.5" customHeight="1">
      <c r="D11" s="21" t="s">
        <v>70</v>
      </c>
      <c r="E11" s="41"/>
      <c r="F11" s="23">
        <v>40879.639</v>
      </c>
      <c r="G11" s="24">
        <v>41582.766</v>
      </c>
      <c r="H11" s="24">
        <v>41740.109</v>
      </c>
      <c r="I11" s="24">
        <v>39519.346</v>
      </c>
      <c r="J11" s="24">
        <v>37961.499</v>
      </c>
      <c r="K11" s="24">
        <v>38152.982</v>
      </c>
      <c r="L11" s="24">
        <v>38116.402</v>
      </c>
      <c r="M11" s="24">
        <v>37940.489</v>
      </c>
      <c r="N11" s="25">
        <v>38215.095</v>
      </c>
      <c r="O11" s="24">
        <v>39546.499</v>
      </c>
      <c r="P11" s="26">
        <v>40783.627</v>
      </c>
      <c r="Q11" s="26">
        <v>41383.856</v>
      </c>
      <c r="R11" s="26">
        <v>42701.375</v>
      </c>
      <c r="S11" s="24">
        <v>43360.85</v>
      </c>
      <c r="T11" s="24">
        <v>38035.638</v>
      </c>
      <c r="U11" s="24">
        <v>39377.801</v>
      </c>
      <c r="V11" s="27">
        <v>39364.199</v>
      </c>
    </row>
    <row r="12" spans="4:22" ht="16.5" customHeight="1">
      <c r="D12" s="14" t="s">
        <v>71</v>
      </c>
      <c r="E12" s="35"/>
      <c r="F12" s="36">
        <v>78182.167</v>
      </c>
      <c r="G12" s="37">
        <v>85686.385</v>
      </c>
      <c r="H12" s="37">
        <v>91706.402</v>
      </c>
      <c r="I12" s="37">
        <v>92241.546</v>
      </c>
      <c r="J12" s="37">
        <v>93116.811</v>
      </c>
      <c r="K12" s="37">
        <v>98454.64</v>
      </c>
      <c r="L12" s="37">
        <v>97950.175</v>
      </c>
      <c r="M12" s="37">
        <v>94733.37</v>
      </c>
      <c r="N12" s="38">
        <v>93902.558</v>
      </c>
      <c r="O12" s="37">
        <v>93518.147</v>
      </c>
      <c r="P12" s="39">
        <v>92531.744</v>
      </c>
      <c r="Q12" s="39">
        <v>93743.359</v>
      </c>
      <c r="R12" s="39">
        <v>96114.737</v>
      </c>
      <c r="S12" s="37">
        <v>93884.204</v>
      </c>
      <c r="T12" s="37">
        <v>86222.97</v>
      </c>
      <c r="U12" s="37">
        <v>85106.121</v>
      </c>
      <c r="V12" s="40">
        <v>82699.926</v>
      </c>
    </row>
    <row r="13" spans="4:22" ht="21.75" customHeight="1">
      <c r="D13" s="42" t="s">
        <v>72</v>
      </c>
      <c r="E13" s="43"/>
      <c r="F13" s="44">
        <v>926532.369</v>
      </c>
      <c r="G13" s="45">
        <v>950392.557</v>
      </c>
      <c r="H13" s="45">
        <v>972812.3</v>
      </c>
      <c r="I13" s="45">
        <v>944911.577</v>
      </c>
      <c r="J13" s="45">
        <v>931867.438</v>
      </c>
      <c r="K13" s="45">
        <v>946954.882</v>
      </c>
      <c r="L13" s="45">
        <v>932736.164</v>
      </c>
      <c r="M13" s="45">
        <v>913833.748</v>
      </c>
      <c r="N13" s="46">
        <v>920033.078</v>
      </c>
      <c r="O13" s="45">
        <v>934317.184</v>
      </c>
      <c r="P13" s="47">
        <v>961619.968</v>
      </c>
      <c r="Q13" s="47">
        <v>981026.557</v>
      </c>
      <c r="R13" s="47">
        <v>997366.404</v>
      </c>
      <c r="S13" s="45">
        <v>1004328.922</v>
      </c>
      <c r="T13" s="45">
        <v>896399.113</v>
      </c>
      <c r="U13" s="45">
        <v>915847.666</v>
      </c>
      <c r="V13" s="48">
        <v>918633.519</v>
      </c>
    </row>
    <row r="15" spans="4:22" ht="13.5">
      <c r="D15" s="49" t="s">
        <v>73</v>
      </c>
      <c r="U15" s="6"/>
      <c r="V15" s="6" t="s">
        <v>74</v>
      </c>
    </row>
    <row r="16" spans="4:22" ht="13.5">
      <c r="D16" s="7"/>
      <c r="E16" s="8"/>
      <c r="F16" s="9" t="s">
        <v>47</v>
      </c>
      <c r="G16" s="10" t="s">
        <v>48</v>
      </c>
      <c r="H16" s="10" t="s">
        <v>49</v>
      </c>
      <c r="I16" s="10" t="s">
        <v>50</v>
      </c>
      <c r="J16" s="10" t="s">
        <v>51</v>
      </c>
      <c r="K16" s="10" t="s">
        <v>52</v>
      </c>
      <c r="L16" s="10" t="s">
        <v>53</v>
      </c>
      <c r="M16" s="10" t="s">
        <v>54</v>
      </c>
      <c r="N16" s="11" t="s">
        <v>55</v>
      </c>
      <c r="O16" s="10" t="s">
        <v>56</v>
      </c>
      <c r="P16" s="12" t="s">
        <v>57</v>
      </c>
      <c r="Q16" s="12" t="s">
        <v>58</v>
      </c>
      <c r="R16" s="12" t="s">
        <v>59</v>
      </c>
      <c r="S16" s="10" t="s">
        <v>60</v>
      </c>
      <c r="T16" s="10" t="s">
        <v>61</v>
      </c>
      <c r="U16" s="10" t="s">
        <v>62</v>
      </c>
      <c r="V16" s="13" t="s">
        <v>63</v>
      </c>
    </row>
    <row r="17" spans="4:22" ht="16.5" customHeight="1">
      <c r="D17" s="14" t="s">
        <v>64</v>
      </c>
      <c r="E17" s="15"/>
      <c r="F17" s="50">
        <f aca="true" t="shared" si="0" ref="F17:V17">F5/F$13*100</f>
        <v>2.168654940969472</v>
      </c>
      <c r="G17" s="51">
        <f t="shared" si="0"/>
        <v>2.005589359850174</v>
      </c>
      <c r="H17" s="51">
        <f t="shared" si="0"/>
        <v>2.0426537575645374</v>
      </c>
      <c r="I17" s="51">
        <f t="shared" si="0"/>
        <v>1.796010273668178</v>
      </c>
      <c r="J17" s="51">
        <f t="shared" si="0"/>
        <v>1.6857057516371767</v>
      </c>
      <c r="K17" s="51">
        <f t="shared" si="0"/>
        <v>1.812075562011834</v>
      </c>
      <c r="L17" s="51">
        <f t="shared" si="0"/>
        <v>1.7595618818527978</v>
      </c>
      <c r="M17" s="51">
        <f t="shared" si="0"/>
        <v>1.8723600477053077</v>
      </c>
      <c r="N17" s="52">
        <f t="shared" si="0"/>
        <v>2.057388527937253</v>
      </c>
      <c r="O17" s="51">
        <f t="shared" si="0"/>
        <v>2.436291699415003</v>
      </c>
      <c r="P17" s="53">
        <f t="shared" si="0"/>
        <v>2.6324359770366166</v>
      </c>
      <c r="Q17" s="53">
        <f t="shared" si="0"/>
        <v>2.688995400967519</v>
      </c>
      <c r="R17" s="53">
        <f t="shared" si="0"/>
        <v>2.8470299266266443</v>
      </c>
      <c r="S17" s="51">
        <f t="shared" si="0"/>
        <v>3.559989184499458</v>
      </c>
      <c r="T17" s="51">
        <f t="shared" si="0"/>
        <v>2.511340503747241</v>
      </c>
      <c r="U17" s="51">
        <f t="shared" si="0"/>
        <v>3.0485862481850776</v>
      </c>
      <c r="V17" s="54">
        <f t="shared" si="0"/>
        <v>3.197165941862394</v>
      </c>
    </row>
    <row r="18" spans="4:22" ht="16.5" customHeight="1">
      <c r="D18" s="21" t="s">
        <v>65</v>
      </c>
      <c r="E18" s="22"/>
      <c r="F18" s="55">
        <f aca="true" t="shared" si="1" ref="F18:V18">F6/F$13*100</f>
        <v>3.6465979096300742</v>
      </c>
      <c r="G18" s="56">
        <f t="shared" si="1"/>
        <v>3.656692883801698</v>
      </c>
      <c r="H18" s="56">
        <f t="shared" si="1"/>
        <v>3.752339788466901</v>
      </c>
      <c r="I18" s="56">
        <f t="shared" si="1"/>
        <v>3.621449015223569</v>
      </c>
      <c r="J18" s="56">
        <f t="shared" si="1"/>
        <v>3.592763802527029</v>
      </c>
      <c r="K18" s="56">
        <f t="shared" si="1"/>
        <v>3.8356079777832544</v>
      </c>
      <c r="L18" s="56">
        <f t="shared" si="1"/>
        <v>3.391647308316438</v>
      </c>
      <c r="M18" s="56">
        <f t="shared" si="1"/>
        <v>3.1428024039226004</v>
      </c>
      <c r="N18" s="57">
        <f t="shared" si="1"/>
        <v>3.2759415634836557</v>
      </c>
      <c r="O18" s="56">
        <f t="shared" si="1"/>
        <v>3.3644579740492064</v>
      </c>
      <c r="P18" s="58">
        <f t="shared" si="1"/>
        <v>3.3304000609105486</v>
      </c>
      <c r="Q18" s="58">
        <f t="shared" si="1"/>
        <v>3.5539796299316695</v>
      </c>
      <c r="R18" s="58">
        <f t="shared" si="1"/>
        <v>3.5987169666083925</v>
      </c>
      <c r="S18" s="56">
        <f t="shared" si="1"/>
        <v>3.441865134299099</v>
      </c>
      <c r="T18" s="56">
        <f t="shared" si="1"/>
        <v>2.918007238144155</v>
      </c>
      <c r="U18" s="56">
        <f t="shared" si="1"/>
        <v>3.262827881683983</v>
      </c>
      <c r="V18" s="59">
        <f t="shared" si="1"/>
        <v>3.0018005471886116</v>
      </c>
    </row>
    <row r="19" spans="4:22" ht="16.5" customHeight="1">
      <c r="D19" s="14" t="s">
        <v>66</v>
      </c>
      <c r="E19" s="28"/>
      <c r="F19" s="60">
        <f aca="true" t="shared" si="2" ref="F19:V19">F7/F$13*100</f>
        <v>4.551457068414628</v>
      </c>
      <c r="G19" s="61">
        <f t="shared" si="2"/>
        <v>4.526053437937436</v>
      </c>
      <c r="H19" s="61">
        <f t="shared" si="2"/>
        <v>4.634434823655087</v>
      </c>
      <c r="I19" s="61">
        <f t="shared" si="2"/>
        <v>4.561338124022159</v>
      </c>
      <c r="J19" s="61">
        <f t="shared" si="2"/>
        <v>4.5424391146072</v>
      </c>
      <c r="K19" s="61">
        <f t="shared" si="2"/>
        <v>4.504210581808902</v>
      </c>
      <c r="L19" s="61">
        <f t="shared" si="2"/>
        <v>4.675455898802268</v>
      </c>
      <c r="M19" s="61">
        <f t="shared" si="2"/>
        <v>5.043476901665049</v>
      </c>
      <c r="N19" s="62">
        <f t="shared" si="2"/>
        <v>5.264561803070302</v>
      </c>
      <c r="O19" s="61">
        <f t="shared" si="2"/>
        <v>5.310419293326409</v>
      </c>
      <c r="P19" s="63">
        <f t="shared" si="2"/>
        <v>5.513229733598876</v>
      </c>
      <c r="Q19" s="63">
        <f t="shared" si="2"/>
        <v>5.921760485022221</v>
      </c>
      <c r="R19" s="63">
        <f t="shared" si="2"/>
        <v>6.190882182552442</v>
      </c>
      <c r="S19" s="61">
        <f t="shared" si="2"/>
        <v>6.126453361262457</v>
      </c>
      <c r="T19" s="61">
        <f t="shared" si="2"/>
        <v>4.764304692032866</v>
      </c>
      <c r="U19" s="61">
        <f t="shared" si="2"/>
        <v>5.780480964833294</v>
      </c>
      <c r="V19" s="64">
        <f t="shared" si="2"/>
        <v>5.297677908920282</v>
      </c>
    </row>
    <row r="20" spans="4:22" ht="16.5" customHeight="1">
      <c r="D20" s="34" t="s">
        <v>67</v>
      </c>
      <c r="E20" s="35"/>
      <c r="F20" s="65">
        <f aca="true" t="shared" si="3" ref="F20:V20">F8/F$13*100</f>
        <v>9.429619722222572</v>
      </c>
      <c r="G20" s="66">
        <f t="shared" si="3"/>
        <v>9.05084371362559</v>
      </c>
      <c r="H20" s="66">
        <f t="shared" si="3"/>
        <v>8.340753401247085</v>
      </c>
      <c r="I20" s="66">
        <f t="shared" si="3"/>
        <v>8.116553428575465</v>
      </c>
      <c r="J20" s="66">
        <f t="shared" si="3"/>
        <v>8.054686422040213</v>
      </c>
      <c r="K20" s="66">
        <f t="shared" si="3"/>
        <v>8.011530796458791</v>
      </c>
      <c r="L20" s="66">
        <f t="shared" si="3"/>
        <v>7.828359059958139</v>
      </c>
      <c r="M20" s="66">
        <f t="shared" si="3"/>
        <v>7.563952321883388</v>
      </c>
      <c r="N20" s="67">
        <f t="shared" si="3"/>
        <v>7.255769667011908</v>
      </c>
      <c r="O20" s="66">
        <f t="shared" si="3"/>
        <v>6.742150211806444</v>
      </c>
      <c r="P20" s="68">
        <f t="shared" si="3"/>
        <v>6.543692216674104</v>
      </c>
      <c r="Q20" s="68">
        <f t="shared" si="3"/>
        <v>6.1673842128210605</v>
      </c>
      <c r="R20" s="68">
        <f t="shared" si="3"/>
        <v>5.821756655039686</v>
      </c>
      <c r="S20" s="66">
        <f t="shared" si="3"/>
        <v>5.604006592573264</v>
      </c>
      <c r="T20" s="66">
        <f t="shared" si="3"/>
        <v>6.134629006488095</v>
      </c>
      <c r="U20" s="66">
        <f t="shared" si="3"/>
        <v>5.668830628433354</v>
      </c>
      <c r="V20" s="69">
        <f t="shared" si="3"/>
        <v>5.573285422431881</v>
      </c>
    </row>
    <row r="21" spans="4:22" ht="16.5" customHeight="1">
      <c r="D21" s="21" t="s">
        <v>68</v>
      </c>
      <c r="E21" s="41"/>
      <c r="F21" s="55">
        <f aca="true" t="shared" si="4" ref="F21:V21">F9/F$13*100</f>
        <v>6.360103971715639</v>
      </c>
      <c r="G21" s="56">
        <f t="shared" si="4"/>
        <v>6.1681491051491895</v>
      </c>
      <c r="H21" s="56">
        <f t="shared" si="4"/>
        <v>6.507723740746288</v>
      </c>
      <c r="I21" s="56">
        <f t="shared" si="4"/>
        <v>6.5617766264281885</v>
      </c>
      <c r="J21" s="56">
        <f t="shared" si="4"/>
        <v>6.852031243525433</v>
      </c>
      <c r="K21" s="56">
        <f t="shared" si="4"/>
        <v>6.428101819533151</v>
      </c>
      <c r="L21" s="56">
        <f t="shared" si="4"/>
        <v>6.359966117921423</v>
      </c>
      <c r="M21" s="56">
        <f t="shared" si="4"/>
        <v>6.502813463614829</v>
      </c>
      <c r="N21" s="57">
        <f t="shared" si="4"/>
        <v>6.438187649596659</v>
      </c>
      <c r="O21" s="56">
        <f t="shared" si="4"/>
        <v>6.782374988406506</v>
      </c>
      <c r="P21" s="58">
        <f t="shared" si="4"/>
        <v>7.356784733488396</v>
      </c>
      <c r="Q21" s="58">
        <f t="shared" si="4"/>
        <v>6.986974053955198</v>
      </c>
      <c r="R21" s="58">
        <f t="shared" si="4"/>
        <v>6.534094565310824</v>
      </c>
      <c r="S21" s="56">
        <f t="shared" si="4"/>
        <v>6.555444691256238</v>
      </c>
      <c r="T21" s="56">
        <f t="shared" si="4"/>
        <v>6.013330805248131</v>
      </c>
      <c r="U21" s="56">
        <f t="shared" si="4"/>
        <v>6.03369152441559</v>
      </c>
      <c r="V21" s="59">
        <f t="shared" si="4"/>
        <v>6.466147573698539</v>
      </c>
    </row>
    <row r="22" spans="4:22" ht="16.5" customHeight="1">
      <c r="D22" s="21" t="s">
        <v>69</v>
      </c>
      <c r="E22" s="41"/>
      <c r="F22" s="55">
        <f aca="true" t="shared" si="5" ref="F22:V22">F10/F$13*100</f>
        <v>4.233046929847737</v>
      </c>
      <c r="G22" s="56">
        <f t="shared" si="5"/>
        <v>4.208779488579265</v>
      </c>
      <c r="H22" s="56">
        <f t="shared" si="5"/>
        <v>4.018923794446266</v>
      </c>
      <c r="I22" s="56">
        <f t="shared" si="5"/>
        <v>3.9458934473399934</v>
      </c>
      <c r="J22" s="56">
        <f t="shared" si="5"/>
        <v>3.9850955710719873</v>
      </c>
      <c r="K22" s="56">
        <f t="shared" si="5"/>
        <v>3.7748575649668594</v>
      </c>
      <c r="L22" s="56">
        <f t="shared" si="5"/>
        <v>3.956436710006239</v>
      </c>
      <c r="M22" s="56">
        <f t="shared" si="5"/>
        <v>4.045888333727854</v>
      </c>
      <c r="N22" s="57">
        <f t="shared" si="5"/>
        <v>4.049702765143408</v>
      </c>
      <c r="O22" s="56">
        <f t="shared" si="5"/>
        <v>3.9724825397196164</v>
      </c>
      <c r="P22" s="58">
        <f t="shared" si="5"/>
        <v>3.7399907652499995</v>
      </c>
      <c r="Q22" s="58">
        <f t="shared" si="5"/>
        <v>3.5599455234727144</v>
      </c>
      <c r="R22" s="58">
        <f t="shared" si="5"/>
        <v>3.464609882728715</v>
      </c>
      <c r="S22" s="56">
        <f t="shared" si="5"/>
        <v>3.5192561147810895</v>
      </c>
      <c r="T22" s="56">
        <f t="shared" si="5"/>
        <v>4.0349827967757035</v>
      </c>
      <c r="U22" s="56">
        <f t="shared" si="5"/>
        <v>4.009143153726178</v>
      </c>
      <c r="V22" s="59">
        <f t="shared" si="5"/>
        <v>4.111237421546774</v>
      </c>
    </row>
    <row r="23" spans="4:22" ht="16.5" customHeight="1">
      <c r="D23" s="21" t="s">
        <v>70</v>
      </c>
      <c r="E23" s="41"/>
      <c r="F23" s="55">
        <f aca="true" t="shared" si="6" ref="F23:V23">F11/F$13*100</f>
        <v>4.4121112621376755</v>
      </c>
      <c r="G23" s="56">
        <f t="shared" si="6"/>
        <v>4.375325300448455</v>
      </c>
      <c r="H23" s="56">
        <f t="shared" si="6"/>
        <v>4.290664190820777</v>
      </c>
      <c r="I23" s="56">
        <f t="shared" si="6"/>
        <v>4.182332713656655</v>
      </c>
      <c r="J23" s="56">
        <f t="shared" si="6"/>
        <v>4.073701628793258</v>
      </c>
      <c r="K23" s="56">
        <f t="shared" si="6"/>
        <v>4.029017931606165</v>
      </c>
      <c r="L23" s="56">
        <f t="shared" si="6"/>
        <v>4.086514865740748</v>
      </c>
      <c r="M23" s="56">
        <f t="shared" si="6"/>
        <v>4.151793374126953</v>
      </c>
      <c r="N23" s="57">
        <f t="shared" si="6"/>
        <v>4.153665331584959</v>
      </c>
      <c r="O23" s="56">
        <f t="shared" si="6"/>
        <v>4.232663133807887</v>
      </c>
      <c r="P23" s="58">
        <f t="shared" si="6"/>
        <v>4.241137700668046</v>
      </c>
      <c r="Q23" s="58">
        <f t="shared" si="6"/>
        <v>4.218423620105933</v>
      </c>
      <c r="R23" s="58">
        <f t="shared" si="6"/>
        <v>4.281413012183234</v>
      </c>
      <c r="S23" s="56">
        <f t="shared" si="6"/>
        <v>4.317395332363036</v>
      </c>
      <c r="T23" s="56">
        <f t="shared" si="6"/>
        <v>4.243158817137294</v>
      </c>
      <c r="U23" s="56">
        <f t="shared" si="6"/>
        <v>4.299601610820724</v>
      </c>
      <c r="V23" s="59">
        <f t="shared" si="6"/>
        <v>4.285081938099845</v>
      </c>
    </row>
    <row r="24" spans="4:22" ht="16.5" customHeight="1">
      <c r="D24" s="14" t="s">
        <v>71</v>
      </c>
      <c r="E24" s="35"/>
      <c r="F24" s="65">
        <f aca="true" t="shared" si="7" ref="F24:V24">F12/F$13*100</f>
        <v>8.438147399467704</v>
      </c>
      <c r="G24" s="66">
        <f t="shared" si="7"/>
        <v>9.015893944969099</v>
      </c>
      <c r="H24" s="66">
        <f t="shared" si="7"/>
        <v>9.426936933260404</v>
      </c>
      <c r="I24" s="66">
        <f t="shared" si="7"/>
        <v>9.76192357520454</v>
      </c>
      <c r="J24" s="66">
        <f t="shared" si="7"/>
        <v>9.992495413280016</v>
      </c>
      <c r="K24" s="66">
        <f t="shared" si="7"/>
        <v>10.396972640561348</v>
      </c>
      <c r="L24" s="66">
        <f t="shared" si="7"/>
        <v>10.501380645513388</v>
      </c>
      <c r="M24" s="66">
        <f t="shared" si="7"/>
        <v>10.366586942902003</v>
      </c>
      <c r="N24" s="67">
        <f t="shared" si="7"/>
        <v>10.20643281697313</v>
      </c>
      <c r="O24" s="66">
        <f t="shared" si="7"/>
        <v>10.009250455999318</v>
      </c>
      <c r="P24" s="68">
        <f t="shared" si="7"/>
        <v>9.622485709448164</v>
      </c>
      <c r="Q24" s="68">
        <f t="shared" si="7"/>
        <v>9.555639277153634</v>
      </c>
      <c r="R24" s="68">
        <f t="shared" si="7"/>
        <v>9.636853278246175</v>
      </c>
      <c r="S24" s="66">
        <f t="shared" si="7"/>
        <v>9.347953836980112</v>
      </c>
      <c r="T24" s="66">
        <f t="shared" si="7"/>
        <v>9.61881473883163</v>
      </c>
      <c r="U24" s="66">
        <f t="shared" si="7"/>
        <v>9.292606637488554</v>
      </c>
      <c r="V24" s="69">
        <f t="shared" si="7"/>
        <v>9.002493844337941</v>
      </c>
    </row>
    <row r="25" spans="4:22" ht="21.75" customHeight="1">
      <c r="D25" s="42" t="s">
        <v>72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74">
        <f t="shared" si="8"/>
        <v>100</v>
      </c>
    </row>
    <row r="27" spans="4:22" ht="13.5">
      <c r="D27" s="49" t="s">
        <v>75</v>
      </c>
      <c r="T27" s="75"/>
      <c r="U27" s="76"/>
      <c r="V27" s="76" t="s">
        <v>76</v>
      </c>
    </row>
    <row r="28" spans="4:22" ht="13.5">
      <c r="D28" s="7"/>
      <c r="E28" s="8"/>
      <c r="F28" s="9" t="s">
        <v>47</v>
      </c>
      <c r="G28" s="10" t="s">
        <v>48</v>
      </c>
      <c r="H28" s="10" t="s">
        <v>49</v>
      </c>
      <c r="I28" s="10" t="s">
        <v>50</v>
      </c>
      <c r="J28" s="10" t="s">
        <v>51</v>
      </c>
      <c r="K28" s="10" t="s">
        <v>52</v>
      </c>
      <c r="L28" s="10" t="s">
        <v>53</v>
      </c>
      <c r="M28" s="10" t="s">
        <v>54</v>
      </c>
      <c r="N28" s="11" t="s">
        <v>55</v>
      </c>
      <c r="O28" s="10" t="s">
        <v>56</v>
      </c>
      <c r="P28" s="12" t="s">
        <v>57</v>
      </c>
      <c r="Q28" s="12" t="s">
        <v>58</v>
      </c>
      <c r="R28" s="12" t="s">
        <v>59</v>
      </c>
      <c r="S28" s="10" t="s">
        <v>60</v>
      </c>
      <c r="T28" s="10" t="s">
        <v>61</v>
      </c>
      <c r="U28" s="10" t="s">
        <v>62</v>
      </c>
      <c r="V28" s="13" t="s">
        <v>63</v>
      </c>
    </row>
    <row r="29" spans="4:22" ht="16.5" customHeight="1">
      <c r="D29" s="14" t="s">
        <v>64</v>
      </c>
      <c r="E29" s="15"/>
      <c r="F29" s="50">
        <f aca="true" t="shared" si="9" ref="F29:V29">F5/$P5*100</f>
        <v>79.37610092110975</v>
      </c>
      <c r="G29" s="51">
        <f t="shared" si="9"/>
        <v>75.29805408305198</v>
      </c>
      <c r="H29" s="51">
        <f t="shared" si="9"/>
        <v>78.49871000389903</v>
      </c>
      <c r="I29" s="51">
        <f t="shared" si="9"/>
        <v>67.04072405697552</v>
      </c>
      <c r="J29" s="51">
        <f t="shared" si="9"/>
        <v>62.05469062018177</v>
      </c>
      <c r="K29" s="51">
        <f t="shared" si="9"/>
        <v>67.7866700797937</v>
      </c>
      <c r="L29" s="51">
        <f t="shared" si="9"/>
        <v>64.83388855903229</v>
      </c>
      <c r="M29" s="51">
        <f t="shared" si="9"/>
        <v>67.59199542704185</v>
      </c>
      <c r="N29" s="52">
        <f t="shared" si="9"/>
        <v>74.77535185033753</v>
      </c>
      <c r="O29" s="51">
        <f t="shared" si="9"/>
        <v>89.92124920449253</v>
      </c>
      <c r="P29" s="53">
        <f t="shared" si="9"/>
        <v>100</v>
      </c>
      <c r="Q29" s="53">
        <f t="shared" si="9"/>
        <v>104.2100329343056</v>
      </c>
      <c r="R29" s="53">
        <f t="shared" si="9"/>
        <v>112.17226178526296</v>
      </c>
      <c r="S29" s="51">
        <f t="shared" si="9"/>
        <v>141.24183703661566</v>
      </c>
      <c r="T29" s="51">
        <f t="shared" si="9"/>
        <v>88.92947507765456</v>
      </c>
      <c r="U29" s="51">
        <f t="shared" si="9"/>
        <v>110.29617172769409</v>
      </c>
      <c r="V29" s="54">
        <f t="shared" si="9"/>
        <v>116.0235568971041</v>
      </c>
    </row>
    <row r="30" spans="4:22" ht="16.5" customHeight="1">
      <c r="D30" s="21" t="s">
        <v>65</v>
      </c>
      <c r="E30" s="22"/>
      <c r="F30" s="55">
        <f aca="true" t="shared" si="10" ref="F30:V30">F6/$P6*100</f>
        <v>105.49906150642583</v>
      </c>
      <c r="G30" s="56">
        <f t="shared" si="10"/>
        <v>108.51546466048363</v>
      </c>
      <c r="H30" s="56">
        <f t="shared" si="10"/>
        <v>113.98070342803699</v>
      </c>
      <c r="I30" s="56">
        <f t="shared" si="10"/>
        <v>106.84978844551291</v>
      </c>
      <c r="J30" s="56">
        <f t="shared" si="10"/>
        <v>104.54010317683947</v>
      </c>
      <c r="K30" s="56">
        <f t="shared" si="10"/>
        <v>113.41320458210681</v>
      </c>
      <c r="L30" s="56">
        <f t="shared" si="10"/>
        <v>98.7801363351139</v>
      </c>
      <c r="M30" s="56">
        <f t="shared" si="10"/>
        <v>89.67768541055909</v>
      </c>
      <c r="N30" s="57">
        <f t="shared" si="10"/>
        <v>94.11085290256052</v>
      </c>
      <c r="O30" s="56">
        <f t="shared" si="10"/>
        <v>98.15435321630764</v>
      </c>
      <c r="P30" s="58">
        <f t="shared" si="10"/>
        <v>100</v>
      </c>
      <c r="Q30" s="58">
        <f t="shared" si="10"/>
        <v>108.86689078602645</v>
      </c>
      <c r="R30" s="58">
        <f t="shared" si="10"/>
        <v>112.07340008952784</v>
      </c>
      <c r="S30" s="56">
        <f t="shared" si="10"/>
        <v>107.93689973381453</v>
      </c>
      <c r="T30" s="56">
        <f t="shared" si="10"/>
        <v>81.6747670127877</v>
      </c>
      <c r="U30" s="56">
        <f t="shared" si="10"/>
        <v>93.3077096110535</v>
      </c>
      <c r="V30" s="59">
        <f t="shared" si="10"/>
        <v>86.10418127988841</v>
      </c>
    </row>
    <row r="31" spans="4:22" ht="16.5" customHeight="1">
      <c r="D31" s="14" t="s">
        <v>66</v>
      </c>
      <c r="E31" s="28"/>
      <c r="F31" s="60">
        <f aca="true" t="shared" si="11" ref="F31:V31">F7/$P7*100</f>
        <v>79.54291167485452</v>
      </c>
      <c r="G31" s="61">
        <f t="shared" si="11"/>
        <v>81.1359155496238</v>
      </c>
      <c r="H31" s="61">
        <f t="shared" si="11"/>
        <v>85.03863282244535</v>
      </c>
      <c r="I31" s="61">
        <f t="shared" si="11"/>
        <v>81.2968791985894</v>
      </c>
      <c r="J31" s="61">
        <f t="shared" si="11"/>
        <v>79.84241946036312</v>
      </c>
      <c r="K31" s="61">
        <f t="shared" si="11"/>
        <v>80.45229017978954</v>
      </c>
      <c r="L31" s="61">
        <f t="shared" si="11"/>
        <v>82.2570665884417</v>
      </c>
      <c r="M31" s="61">
        <f t="shared" si="11"/>
        <v>86.93360033037375</v>
      </c>
      <c r="N31" s="62">
        <f t="shared" si="11"/>
        <v>91.3600035370242</v>
      </c>
      <c r="O31" s="61">
        <f t="shared" si="11"/>
        <v>93.58658215381914</v>
      </c>
      <c r="P31" s="63">
        <f t="shared" si="11"/>
        <v>100</v>
      </c>
      <c r="Q31" s="63">
        <f t="shared" si="11"/>
        <v>109.57766437118472</v>
      </c>
      <c r="R31" s="63">
        <f t="shared" si="11"/>
        <v>116.46561158773795</v>
      </c>
      <c r="S31" s="61">
        <f t="shared" si="11"/>
        <v>116.0581219540746</v>
      </c>
      <c r="T31" s="61">
        <f t="shared" si="11"/>
        <v>80.55479258291757</v>
      </c>
      <c r="U31" s="61">
        <f t="shared" si="11"/>
        <v>99.85680257916063</v>
      </c>
      <c r="V31" s="64">
        <f t="shared" si="11"/>
        <v>91.79484135431662</v>
      </c>
    </row>
    <row r="32" spans="4:22" ht="16.5" customHeight="1">
      <c r="D32" s="34" t="s">
        <v>67</v>
      </c>
      <c r="E32" s="35"/>
      <c r="F32" s="65">
        <f aca="true" t="shared" si="12" ref="F32:V32">F8/$P8*100</f>
        <v>138.84442242614995</v>
      </c>
      <c r="G32" s="66">
        <f t="shared" si="12"/>
        <v>136.69913148496943</v>
      </c>
      <c r="H32" s="66">
        <f t="shared" si="12"/>
        <v>128.94603647735477</v>
      </c>
      <c r="I32" s="66">
        <f t="shared" si="12"/>
        <v>121.88113359727846</v>
      </c>
      <c r="J32" s="66">
        <f t="shared" si="12"/>
        <v>119.2824188101568</v>
      </c>
      <c r="K32" s="66">
        <f t="shared" si="12"/>
        <v>120.564224482078</v>
      </c>
      <c r="L32" s="66">
        <f t="shared" si="12"/>
        <v>116.0387964481971</v>
      </c>
      <c r="M32" s="66">
        <f t="shared" si="12"/>
        <v>109.84736366847811</v>
      </c>
      <c r="N32" s="67">
        <f t="shared" si="12"/>
        <v>106.08661509633042</v>
      </c>
      <c r="O32" s="66">
        <f t="shared" si="12"/>
        <v>100.10745572566495</v>
      </c>
      <c r="P32" s="68">
        <f t="shared" si="12"/>
        <v>100</v>
      </c>
      <c r="Q32" s="68">
        <f t="shared" si="12"/>
        <v>96.1513601229493</v>
      </c>
      <c r="R32" s="68">
        <f t="shared" si="12"/>
        <v>92.27465846847885</v>
      </c>
      <c r="S32" s="66">
        <f t="shared" si="12"/>
        <v>89.44339389796347</v>
      </c>
      <c r="T32" s="66">
        <f t="shared" si="12"/>
        <v>87.39033113962108</v>
      </c>
      <c r="U32" s="66">
        <f t="shared" si="12"/>
        <v>82.50692235801378</v>
      </c>
      <c r="V32" s="69">
        <f t="shared" si="12"/>
        <v>81.36305292432469</v>
      </c>
    </row>
    <row r="33" spans="4:22" ht="16.5" customHeight="1">
      <c r="D33" s="21" t="s">
        <v>68</v>
      </c>
      <c r="E33" s="41"/>
      <c r="F33" s="55">
        <f aca="true" t="shared" si="13" ref="F33:V33">F9/$P9*100</f>
        <v>83.29775379394111</v>
      </c>
      <c r="G33" s="56">
        <f t="shared" si="13"/>
        <v>82.86409065458281</v>
      </c>
      <c r="H33" s="56">
        <f t="shared" si="13"/>
        <v>89.48837878992136</v>
      </c>
      <c r="I33" s="56">
        <f t="shared" si="13"/>
        <v>87.64377816896118</v>
      </c>
      <c r="J33" s="56">
        <f t="shared" si="13"/>
        <v>90.25721941090076</v>
      </c>
      <c r="K33" s="56">
        <f t="shared" si="13"/>
        <v>86.04398451205498</v>
      </c>
      <c r="L33" s="56">
        <f t="shared" si="13"/>
        <v>83.85367411380965</v>
      </c>
      <c r="M33" s="56">
        <f t="shared" si="13"/>
        <v>83.99955156818193</v>
      </c>
      <c r="N33" s="57">
        <f t="shared" si="13"/>
        <v>83.72893192782668</v>
      </c>
      <c r="O33" s="56">
        <f t="shared" si="13"/>
        <v>89.5745454358867</v>
      </c>
      <c r="P33" s="58">
        <f t="shared" si="13"/>
        <v>100</v>
      </c>
      <c r="Q33" s="58">
        <f t="shared" si="13"/>
        <v>96.88987005612366</v>
      </c>
      <c r="R33" s="58">
        <f t="shared" si="13"/>
        <v>92.1188758202762</v>
      </c>
      <c r="S33" s="56">
        <f t="shared" si="13"/>
        <v>93.06504801495628</v>
      </c>
      <c r="T33" s="56">
        <f t="shared" si="13"/>
        <v>76.19474023854724</v>
      </c>
      <c r="U33" s="56">
        <f t="shared" si="13"/>
        <v>78.11147245465435</v>
      </c>
      <c r="V33" s="59">
        <f t="shared" si="13"/>
        <v>83.96463003222972</v>
      </c>
    </row>
    <row r="34" spans="4:22" ht="16.5" customHeight="1">
      <c r="D34" s="21" t="s">
        <v>69</v>
      </c>
      <c r="E34" s="41"/>
      <c r="F34" s="55">
        <f aca="true" t="shared" si="14" ref="F34:V34">F10/$P10*100</f>
        <v>109.05351716573384</v>
      </c>
      <c r="G34" s="56">
        <f t="shared" si="14"/>
        <v>111.2205903722054</v>
      </c>
      <c r="H34" s="56">
        <f t="shared" si="14"/>
        <v>108.70883002454252</v>
      </c>
      <c r="I34" s="56">
        <f t="shared" si="14"/>
        <v>103.67224922755769</v>
      </c>
      <c r="J34" s="56">
        <f t="shared" si="14"/>
        <v>103.2568506864742</v>
      </c>
      <c r="K34" s="56">
        <f t="shared" si="14"/>
        <v>99.39301252029153</v>
      </c>
      <c r="L34" s="56">
        <f t="shared" si="14"/>
        <v>102.60984596531837</v>
      </c>
      <c r="M34" s="56">
        <f t="shared" si="14"/>
        <v>102.80330619379143</v>
      </c>
      <c r="N34" s="57">
        <f t="shared" si="14"/>
        <v>103.59829018049969</v>
      </c>
      <c r="O34" s="56">
        <f t="shared" si="14"/>
        <v>103.20062579491587</v>
      </c>
      <c r="P34" s="58">
        <f t="shared" si="14"/>
        <v>100</v>
      </c>
      <c r="Q34" s="58">
        <f t="shared" si="14"/>
        <v>97.10690525973698</v>
      </c>
      <c r="R34" s="58">
        <f t="shared" si="14"/>
        <v>96.08045967998777</v>
      </c>
      <c r="S34" s="56">
        <f t="shared" si="14"/>
        <v>98.27721493568463</v>
      </c>
      <c r="T34" s="56">
        <f t="shared" si="14"/>
        <v>100.5701511529509</v>
      </c>
      <c r="U34" s="56">
        <f t="shared" si="14"/>
        <v>102.09413739071236</v>
      </c>
      <c r="V34" s="59">
        <f t="shared" si="14"/>
        <v>105.01246256794687</v>
      </c>
    </row>
    <row r="35" spans="4:22" ht="16.5" customHeight="1">
      <c r="D35" s="21" t="s">
        <v>70</v>
      </c>
      <c r="E35" s="41"/>
      <c r="F35" s="55">
        <f aca="true" t="shared" si="15" ref="F35:V35">F11/$P11*100</f>
        <v>100.23541800242535</v>
      </c>
      <c r="G35" s="56">
        <f t="shared" si="15"/>
        <v>101.95946034912491</v>
      </c>
      <c r="H35" s="56">
        <f t="shared" si="15"/>
        <v>102.34525977790057</v>
      </c>
      <c r="I35" s="56">
        <f t="shared" si="15"/>
        <v>96.90002804311642</v>
      </c>
      <c r="J35" s="56">
        <f t="shared" si="15"/>
        <v>93.08024271602916</v>
      </c>
      <c r="K35" s="56">
        <f t="shared" si="15"/>
        <v>93.54975220815942</v>
      </c>
      <c r="L35" s="56">
        <f t="shared" si="15"/>
        <v>93.46005935175899</v>
      </c>
      <c r="M35" s="56">
        <f t="shared" si="15"/>
        <v>93.02872694476144</v>
      </c>
      <c r="N35" s="57">
        <f t="shared" si="15"/>
        <v>93.70205107064166</v>
      </c>
      <c r="O35" s="56">
        <f t="shared" si="15"/>
        <v>96.96660623146639</v>
      </c>
      <c r="P35" s="58">
        <f t="shared" si="15"/>
        <v>100</v>
      </c>
      <c r="Q35" s="58">
        <f t="shared" si="15"/>
        <v>101.47174011767027</v>
      </c>
      <c r="R35" s="58">
        <f t="shared" si="15"/>
        <v>104.70224975331399</v>
      </c>
      <c r="S35" s="56">
        <f t="shared" si="15"/>
        <v>106.31925895163764</v>
      </c>
      <c r="T35" s="56">
        <f t="shared" si="15"/>
        <v>93.26202890194145</v>
      </c>
      <c r="U35" s="56">
        <f t="shared" si="15"/>
        <v>96.55296474734824</v>
      </c>
      <c r="V35" s="59">
        <f t="shared" si="15"/>
        <v>96.51961312808201</v>
      </c>
    </row>
    <row r="36" spans="4:22" ht="16.5" customHeight="1">
      <c r="D36" s="14" t="s">
        <v>71</v>
      </c>
      <c r="E36" s="35"/>
      <c r="F36" s="65">
        <f aca="true" t="shared" si="16" ref="F36:V36">F12/$P12*100</f>
        <v>84.49226570289218</v>
      </c>
      <c r="G36" s="66">
        <f t="shared" si="16"/>
        <v>92.60215067382713</v>
      </c>
      <c r="H36" s="66">
        <f t="shared" si="16"/>
        <v>99.10804447822792</v>
      </c>
      <c r="I36" s="66">
        <f t="shared" si="16"/>
        <v>99.68638006001486</v>
      </c>
      <c r="J36" s="66">
        <f t="shared" si="16"/>
        <v>100.63228787733645</v>
      </c>
      <c r="K36" s="66">
        <f t="shared" si="16"/>
        <v>106.40093414860958</v>
      </c>
      <c r="L36" s="66">
        <f t="shared" si="16"/>
        <v>105.8557536751928</v>
      </c>
      <c r="M36" s="66">
        <f t="shared" si="16"/>
        <v>102.37931968514502</v>
      </c>
      <c r="N36" s="67">
        <f t="shared" si="16"/>
        <v>101.48145267855323</v>
      </c>
      <c r="O36" s="66">
        <f t="shared" si="16"/>
        <v>101.06601578805214</v>
      </c>
      <c r="P36" s="68">
        <f t="shared" si="16"/>
        <v>100</v>
      </c>
      <c r="Q36" s="68">
        <f t="shared" si="16"/>
        <v>101.30940469467428</v>
      </c>
      <c r="R36" s="68">
        <f t="shared" si="16"/>
        <v>103.87217709848848</v>
      </c>
      <c r="S36" s="66">
        <f t="shared" si="16"/>
        <v>101.46161732345604</v>
      </c>
      <c r="T36" s="66">
        <f t="shared" si="16"/>
        <v>93.18204355901905</v>
      </c>
      <c r="U36" s="66">
        <f t="shared" si="16"/>
        <v>91.97505344760387</v>
      </c>
      <c r="V36" s="69">
        <f t="shared" si="16"/>
        <v>89.37465395659245</v>
      </c>
    </row>
    <row r="37" spans="4:22" ht="21.75" customHeight="1">
      <c r="D37" s="42" t="s">
        <v>72</v>
      </c>
      <c r="E37" s="43"/>
      <c r="F37" s="70">
        <f aca="true" t="shared" si="17" ref="F37:V37">F13/$P13*100</f>
        <v>96.35119900089262</v>
      </c>
      <c r="G37" s="71">
        <f t="shared" si="17"/>
        <v>98.83244822553435</v>
      </c>
      <c r="H37" s="71">
        <f t="shared" si="17"/>
        <v>101.16390386768674</v>
      </c>
      <c r="I37" s="71">
        <f t="shared" si="17"/>
        <v>98.26247462032735</v>
      </c>
      <c r="J37" s="71">
        <f t="shared" si="17"/>
        <v>96.90599914830386</v>
      </c>
      <c r="K37" s="71">
        <f t="shared" si="17"/>
        <v>98.47496032861082</v>
      </c>
      <c r="L37" s="71">
        <f t="shared" si="17"/>
        <v>96.99633899449142</v>
      </c>
      <c r="M37" s="71">
        <f t="shared" si="17"/>
        <v>95.03065435513086</v>
      </c>
      <c r="N37" s="72">
        <f t="shared" si="17"/>
        <v>95.6753300280886</v>
      </c>
      <c r="O37" s="71">
        <f t="shared" si="17"/>
        <v>97.16075113781332</v>
      </c>
      <c r="P37" s="73">
        <f t="shared" si="17"/>
        <v>100</v>
      </c>
      <c r="Q37" s="73">
        <f t="shared" si="17"/>
        <v>102.01811418707977</v>
      </c>
      <c r="R37" s="73">
        <f t="shared" si="17"/>
        <v>103.71731423946471</v>
      </c>
      <c r="S37" s="71">
        <f t="shared" si="17"/>
        <v>104.4413547369266</v>
      </c>
      <c r="T37" s="71">
        <f t="shared" si="17"/>
        <v>93.21760600129302</v>
      </c>
      <c r="U37" s="71">
        <f t="shared" si="17"/>
        <v>95.24008407446048</v>
      </c>
      <c r="V37" s="74">
        <f t="shared" si="17"/>
        <v>95.52978822918952</v>
      </c>
    </row>
    <row r="39" spans="4:22" ht="13.5">
      <c r="D39" s="49" t="s">
        <v>77</v>
      </c>
      <c r="T39" s="75"/>
      <c r="U39" s="6"/>
      <c r="V39" s="6" t="s">
        <v>74</v>
      </c>
    </row>
    <row r="40" spans="4:22" ht="13.5">
      <c r="D40" s="7"/>
      <c r="E40" s="8"/>
      <c r="F40" s="9" t="s">
        <v>78</v>
      </c>
      <c r="G40" s="10" t="s">
        <v>79</v>
      </c>
      <c r="H40" s="10" t="s">
        <v>80</v>
      </c>
      <c r="I40" s="10" t="s">
        <v>81</v>
      </c>
      <c r="J40" s="10" t="s">
        <v>82</v>
      </c>
      <c r="K40" s="10" t="s">
        <v>83</v>
      </c>
      <c r="L40" s="10" t="s">
        <v>84</v>
      </c>
      <c r="M40" s="10" t="s">
        <v>85</v>
      </c>
      <c r="N40" s="11" t="s">
        <v>86</v>
      </c>
      <c r="O40" s="10" t="s">
        <v>87</v>
      </c>
      <c r="P40" s="12" t="s">
        <v>88</v>
      </c>
      <c r="Q40" s="12" t="s">
        <v>89</v>
      </c>
      <c r="R40" s="12" t="s">
        <v>90</v>
      </c>
      <c r="S40" s="10" t="s">
        <v>91</v>
      </c>
      <c r="T40" s="10" t="s">
        <v>92</v>
      </c>
      <c r="U40" s="77" t="s">
        <v>93</v>
      </c>
      <c r="V40" s="13" t="s">
        <v>94</v>
      </c>
    </row>
    <row r="41" spans="4:22" ht="13.5">
      <c r="D41" s="78" t="s">
        <v>64</v>
      </c>
      <c r="E41" s="79"/>
      <c r="F41" s="80">
        <f aca="true" t="shared" si="18" ref="F41:U41">(G5/F5-1)*100</f>
        <v>-5.137625545642344</v>
      </c>
      <c r="G41" s="81">
        <f t="shared" si="18"/>
        <v>4.250648917589306</v>
      </c>
      <c r="H41" s="81">
        <f t="shared" si="18"/>
        <v>-14.596400305628453</v>
      </c>
      <c r="I41" s="81">
        <f t="shared" si="18"/>
        <v>-7.437320385376944</v>
      </c>
      <c r="J41" s="81">
        <f t="shared" si="18"/>
        <v>9.23698015786698</v>
      </c>
      <c r="K41" s="81">
        <f t="shared" si="18"/>
        <v>-4.35599140256574</v>
      </c>
      <c r="L41" s="81">
        <f t="shared" si="18"/>
        <v>4.254112979045321</v>
      </c>
      <c r="M41" s="81">
        <f t="shared" si="18"/>
        <v>10.627525312593168</v>
      </c>
      <c r="N41" s="82">
        <f t="shared" si="18"/>
        <v>20.25520038270019</v>
      </c>
      <c r="O41" s="81">
        <f t="shared" si="18"/>
        <v>11.208419461107667</v>
      </c>
      <c r="P41" s="83">
        <f t="shared" si="18"/>
        <v>4.210032934305596</v>
      </c>
      <c r="Q41" s="83">
        <f t="shared" si="18"/>
        <v>7.6405588087442355</v>
      </c>
      <c r="R41" s="83">
        <f t="shared" si="18"/>
        <v>25.915119111177475</v>
      </c>
      <c r="S41" s="81">
        <f t="shared" si="18"/>
        <v>-37.03744092863901</v>
      </c>
      <c r="T41" s="81">
        <f t="shared" si="18"/>
        <v>24.026563331653318</v>
      </c>
      <c r="U41" s="84">
        <f t="shared" si="18"/>
        <v>5.192732512557319</v>
      </c>
      <c r="V41" s="85">
        <f aca="true" t="shared" si="19" ref="V41:V49">((V5/F5)^(1/16)-1)*100</f>
        <v>2.4008415671207484</v>
      </c>
    </row>
    <row r="42" spans="4:22" ht="13.5">
      <c r="D42" s="86" t="s">
        <v>65</v>
      </c>
      <c r="E42" s="87"/>
      <c r="F42" s="88">
        <f aca="true" t="shared" si="20" ref="F42:U42">(G6/F6-1)*100</f>
        <v>2.8591753433504064</v>
      </c>
      <c r="G42" s="89">
        <f t="shared" si="20"/>
        <v>5.03636858087706</v>
      </c>
      <c r="H42" s="89">
        <f t="shared" si="20"/>
        <v>-6.256247564769824</v>
      </c>
      <c r="I42" s="89">
        <f t="shared" si="20"/>
        <v>-2.1616189440105904</v>
      </c>
      <c r="J42" s="89">
        <f t="shared" si="20"/>
        <v>8.487748850082589</v>
      </c>
      <c r="K42" s="89">
        <f t="shared" si="20"/>
        <v>-12.902437860662985</v>
      </c>
      <c r="L42" s="89">
        <f t="shared" si="20"/>
        <v>-9.21485964918547</v>
      </c>
      <c r="M42" s="89">
        <f t="shared" si="20"/>
        <v>4.943445486695697</v>
      </c>
      <c r="N42" s="90">
        <f t="shared" si="20"/>
        <v>4.296529240823732</v>
      </c>
      <c r="O42" s="89">
        <f t="shared" si="20"/>
        <v>1.8803514293706414</v>
      </c>
      <c r="P42" s="91">
        <f t="shared" si="20"/>
        <v>8.866890786026449</v>
      </c>
      <c r="Q42" s="91">
        <f t="shared" si="20"/>
        <v>2.94534847128467</v>
      </c>
      <c r="R42" s="91">
        <f t="shared" si="20"/>
        <v>-3.6908850382061487</v>
      </c>
      <c r="S42" s="89">
        <f t="shared" si="20"/>
        <v>-24.331005231568103</v>
      </c>
      <c r="T42" s="89">
        <f t="shared" si="20"/>
        <v>14.243006773982515</v>
      </c>
      <c r="U42" s="92">
        <f t="shared" si="20"/>
        <v>-7.720185567936966</v>
      </c>
      <c r="V42" s="93">
        <f t="shared" si="19"/>
        <v>-1.2616244655434428</v>
      </c>
    </row>
    <row r="43" spans="4:22" ht="13.5">
      <c r="D43" s="78" t="s">
        <v>66</v>
      </c>
      <c r="E43" s="94"/>
      <c r="F43" s="95">
        <f aca="true" t="shared" si="21" ref="F43:U43">(G7/F7-1)*100</f>
        <v>2.0026974638305495</v>
      </c>
      <c r="G43" s="96">
        <f t="shared" si="21"/>
        <v>4.810098273229668</v>
      </c>
      <c r="H43" s="96">
        <f t="shared" si="21"/>
        <v>-4.400063241454588</v>
      </c>
      <c r="I43" s="96">
        <f t="shared" si="21"/>
        <v>-1.7890720438030083</v>
      </c>
      <c r="J43" s="96">
        <f t="shared" si="21"/>
        <v>0.7638429841535288</v>
      </c>
      <c r="K43" s="96">
        <f t="shared" si="21"/>
        <v>2.243287797797855</v>
      </c>
      <c r="L43" s="96">
        <f t="shared" si="21"/>
        <v>5.685266854129689</v>
      </c>
      <c r="M43" s="96">
        <f t="shared" si="21"/>
        <v>5.091705841963057</v>
      </c>
      <c r="N43" s="97">
        <f t="shared" si="21"/>
        <v>2.437148128932165</v>
      </c>
      <c r="O43" s="96">
        <f t="shared" si="21"/>
        <v>6.852924531039872</v>
      </c>
      <c r="P43" s="98">
        <f t="shared" si="21"/>
        <v>9.577664371184724</v>
      </c>
      <c r="Q43" s="98">
        <f t="shared" si="21"/>
        <v>6.285904391264352</v>
      </c>
      <c r="R43" s="98">
        <f t="shared" si="21"/>
        <v>-0.3498797869243786</v>
      </c>
      <c r="S43" s="96">
        <f t="shared" si="21"/>
        <v>-30.59099076685564</v>
      </c>
      <c r="T43" s="96">
        <f t="shared" si="21"/>
        <v>23.96134280449531</v>
      </c>
      <c r="U43" s="99">
        <f t="shared" si="21"/>
        <v>-8.073522300549296</v>
      </c>
      <c r="V43" s="100">
        <f t="shared" si="19"/>
        <v>0.899392042593572</v>
      </c>
    </row>
    <row r="44" spans="4:22" ht="13.5">
      <c r="D44" s="101" t="s">
        <v>67</v>
      </c>
      <c r="E44" s="102"/>
      <c r="F44" s="103">
        <f aca="true" t="shared" si="22" ref="F44:U44">(G8/F8-1)*100</f>
        <v>-1.5451041559279122</v>
      </c>
      <c r="G44" s="104">
        <f t="shared" si="22"/>
        <v>-5.671649061257655</v>
      </c>
      <c r="H44" s="104">
        <f t="shared" si="22"/>
        <v>-5.478960868500238</v>
      </c>
      <c r="I44" s="104">
        <f t="shared" si="22"/>
        <v>-2.1321714939970704</v>
      </c>
      <c r="J44" s="104">
        <f t="shared" si="22"/>
        <v>1.0745973167774592</v>
      </c>
      <c r="K44" s="104">
        <f t="shared" si="22"/>
        <v>-3.7535413621423097</v>
      </c>
      <c r="L44" s="104">
        <f t="shared" si="22"/>
        <v>-5.335657529404836</v>
      </c>
      <c r="M44" s="104">
        <f t="shared" si="22"/>
        <v>-3.423612953969213</v>
      </c>
      <c r="N44" s="105">
        <f t="shared" si="22"/>
        <v>-5.63611098839959</v>
      </c>
      <c r="O44" s="104">
        <f t="shared" si="22"/>
        <v>-0.10734038227825371</v>
      </c>
      <c r="P44" s="106">
        <f t="shared" si="22"/>
        <v>-3.848639877050697</v>
      </c>
      <c r="Q44" s="106">
        <f t="shared" si="22"/>
        <v>-4.031873963627042</v>
      </c>
      <c r="R44" s="106">
        <f t="shared" si="22"/>
        <v>-3.0683013272625903</v>
      </c>
      <c r="S44" s="104">
        <f t="shared" si="22"/>
        <v>-2.2953766274617537</v>
      </c>
      <c r="T44" s="104">
        <f t="shared" si="22"/>
        <v>-5.588042427491457</v>
      </c>
      <c r="U44" s="107">
        <f t="shared" si="22"/>
        <v>-1.386392075958931</v>
      </c>
      <c r="V44" s="108">
        <f t="shared" si="19"/>
        <v>-3.2850359195450984</v>
      </c>
    </row>
    <row r="45" spans="4:22" ht="13.5">
      <c r="D45" s="86" t="s">
        <v>68</v>
      </c>
      <c r="E45" s="109"/>
      <c r="F45" s="88">
        <f aca="true" t="shared" si="23" ref="F45:U45">(G9/F9-1)*100</f>
        <v>-0.5206180474338851</v>
      </c>
      <c r="G45" s="89">
        <f t="shared" si="23"/>
        <v>7.994160176030585</v>
      </c>
      <c r="H45" s="89">
        <f t="shared" si="23"/>
        <v>-2.0612739284175285</v>
      </c>
      <c r="I45" s="89">
        <f t="shared" si="23"/>
        <v>2.9818902111925727</v>
      </c>
      <c r="J45" s="89">
        <f t="shared" si="23"/>
        <v>-4.66803090804826</v>
      </c>
      <c r="K45" s="89">
        <f t="shared" si="23"/>
        <v>-2.5455706295638203</v>
      </c>
      <c r="L45" s="89">
        <f t="shared" si="23"/>
        <v>0.17396668173930152</v>
      </c>
      <c r="M45" s="89">
        <f t="shared" si="23"/>
        <v>-0.3221679584034409</v>
      </c>
      <c r="N45" s="90">
        <f t="shared" si="23"/>
        <v>6.981593307673961</v>
      </c>
      <c r="O45" s="89">
        <f t="shared" si="23"/>
        <v>11.638858465182334</v>
      </c>
      <c r="P45" s="91">
        <f t="shared" si="23"/>
        <v>-3.1101299438763386</v>
      </c>
      <c r="Q45" s="91">
        <f t="shared" si="23"/>
        <v>-4.924141433035101</v>
      </c>
      <c r="R45" s="91">
        <f t="shared" si="23"/>
        <v>1.027120865571618</v>
      </c>
      <c r="S45" s="89">
        <f t="shared" si="23"/>
        <v>-18.12743681569675</v>
      </c>
      <c r="T45" s="89">
        <f t="shared" si="23"/>
        <v>2.515570248164467</v>
      </c>
      <c r="U45" s="92">
        <f t="shared" si="23"/>
        <v>7.493339190313297</v>
      </c>
      <c r="V45" s="93">
        <f t="shared" si="19"/>
        <v>0.04985026844792628</v>
      </c>
    </row>
    <row r="46" spans="4:22" ht="13.5">
      <c r="D46" s="86" t="s">
        <v>69</v>
      </c>
      <c r="E46" s="109"/>
      <c r="F46" s="88">
        <f aca="true" t="shared" si="24" ref="F46:U46">(G10/F10-1)*100</f>
        <v>1.9871648918742935</v>
      </c>
      <c r="G46" s="89">
        <f t="shared" si="24"/>
        <v>-2.2583591215054044</v>
      </c>
      <c r="H46" s="89">
        <f t="shared" si="24"/>
        <v>-4.633092634561309</v>
      </c>
      <c r="I46" s="89">
        <f t="shared" si="24"/>
        <v>-0.40068441089929907</v>
      </c>
      <c r="J46" s="89">
        <f t="shared" si="24"/>
        <v>-3.741967860238826</v>
      </c>
      <c r="K46" s="89">
        <f t="shared" si="24"/>
        <v>3.2364784640873</v>
      </c>
      <c r="L46" s="89">
        <f t="shared" si="24"/>
        <v>0.18853963443086208</v>
      </c>
      <c r="M46" s="89">
        <f t="shared" si="24"/>
        <v>0.7733058557568562</v>
      </c>
      <c r="N46" s="90">
        <f t="shared" si="24"/>
        <v>-0.38385226714742204</v>
      </c>
      <c r="O46" s="89">
        <f t="shared" si="24"/>
        <v>-3.1013627778539554</v>
      </c>
      <c r="P46" s="91">
        <f t="shared" si="24"/>
        <v>-2.8930947402630247</v>
      </c>
      <c r="Q46" s="91">
        <f t="shared" si="24"/>
        <v>-1.0570263535880642</v>
      </c>
      <c r="R46" s="91">
        <f t="shared" si="24"/>
        <v>2.2863704680572194</v>
      </c>
      <c r="S46" s="89">
        <f t="shared" si="24"/>
        <v>2.3331310505358083</v>
      </c>
      <c r="T46" s="89">
        <f t="shared" si="24"/>
        <v>1.5153464723780097</v>
      </c>
      <c r="U46" s="92">
        <f t="shared" si="24"/>
        <v>2.8584649930153416</v>
      </c>
      <c r="V46" s="93">
        <f t="shared" si="19"/>
        <v>-0.235719934895684</v>
      </c>
    </row>
    <row r="47" spans="4:22" ht="13.5">
      <c r="D47" s="86" t="s">
        <v>70</v>
      </c>
      <c r="E47" s="109"/>
      <c r="F47" s="88">
        <f aca="true" t="shared" si="25" ref="F47:U47">(G11/F11-1)*100</f>
        <v>1.7199931731295415</v>
      </c>
      <c r="G47" s="89">
        <f t="shared" si="25"/>
        <v>0.3783851223364776</v>
      </c>
      <c r="H47" s="89">
        <f t="shared" si="25"/>
        <v>-5.320453283914517</v>
      </c>
      <c r="I47" s="89">
        <f t="shared" si="25"/>
        <v>-3.9419857808375536</v>
      </c>
      <c r="J47" s="89">
        <f t="shared" si="25"/>
        <v>0.5044136955708822</v>
      </c>
      <c r="K47" s="89">
        <f t="shared" si="25"/>
        <v>-0.09587717154061481</v>
      </c>
      <c r="L47" s="89">
        <f t="shared" si="25"/>
        <v>-0.46151522906070497</v>
      </c>
      <c r="M47" s="89">
        <f t="shared" si="25"/>
        <v>0.7237808663984158</v>
      </c>
      <c r="N47" s="90">
        <f t="shared" si="25"/>
        <v>3.48397406836225</v>
      </c>
      <c r="O47" s="89">
        <f t="shared" si="25"/>
        <v>3.128287032437438</v>
      </c>
      <c r="P47" s="91">
        <f t="shared" si="25"/>
        <v>1.4717401176702616</v>
      </c>
      <c r="Q47" s="91">
        <f t="shared" si="25"/>
        <v>3.1836545149393602</v>
      </c>
      <c r="R47" s="91">
        <f t="shared" si="25"/>
        <v>1.5443882076396909</v>
      </c>
      <c r="S47" s="89">
        <f t="shared" si="25"/>
        <v>-12.281152237559922</v>
      </c>
      <c r="T47" s="89">
        <f t="shared" si="25"/>
        <v>3.528698532676122</v>
      </c>
      <c r="U47" s="92">
        <f t="shared" si="25"/>
        <v>-0.03454230468582509</v>
      </c>
      <c r="V47" s="93">
        <f t="shared" si="19"/>
        <v>-0.23581755455296394</v>
      </c>
    </row>
    <row r="48" spans="4:22" ht="13.5">
      <c r="D48" s="78" t="s">
        <v>71</v>
      </c>
      <c r="E48" s="102"/>
      <c r="F48" s="103">
        <f aca="true" t="shared" si="26" ref="F48:U48">(G12/F12-1)*100</f>
        <v>9.598375547712813</v>
      </c>
      <c r="G48" s="104">
        <f t="shared" si="26"/>
        <v>7.025640071056816</v>
      </c>
      <c r="H48" s="104">
        <f t="shared" si="26"/>
        <v>0.5835405035299557</v>
      </c>
      <c r="I48" s="104">
        <f t="shared" si="26"/>
        <v>0.9488837058303501</v>
      </c>
      <c r="J48" s="104">
        <f t="shared" si="26"/>
        <v>5.732400994703313</v>
      </c>
      <c r="K48" s="104">
        <f t="shared" si="26"/>
        <v>-0.5123831644704535</v>
      </c>
      <c r="L48" s="104">
        <f t="shared" si="26"/>
        <v>-3.2841237904883913</v>
      </c>
      <c r="M48" s="104">
        <f t="shared" si="26"/>
        <v>-0.8770003642855628</v>
      </c>
      <c r="N48" s="105">
        <f t="shared" si="26"/>
        <v>-0.40937223456681826</v>
      </c>
      <c r="O48" s="104">
        <f t="shared" si="26"/>
        <v>-1.0547717546199764</v>
      </c>
      <c r="P48" s="106">
        <f t="shared" si="26"/>
        <v>1.3094046946742877</v>
      </c>
      <c r="Q48" s="106">
        <f t="shared" si="26"/>
        <v>2.529649060260364</v>
      </c>
      <c r="R48" s="106">
        <f t="shared" si="26"/>
        <v>-2.32069822965858</v>
      </c>
      <c r="S48" s="104">
        <f t="shared" si="26"/>
        <v>-8.160301385736835</v>
      </c>
      <c r="T48" s="104">
        <f t="shared" si="26"/>
        <v>-1.2953033281038695</v>
      </c>
      <c r="U48" s="107">
        <f t="shared" si="26"/>
        <v>-2.8272878280987457</v>
      </c>
      <c r="V48" s="108">
        <f t="shared" si="19"/>
        <v>0.35172416010762486</v>
      </c>
    </row>
    <row r="49" spans="4:22" ht="13.5">
      <c r="D49" s="110" t="s">
        <v>72</v>
      </c>
      <c r="E49" s="111"/>
      <c r="F49" s="112">
        <f aca="true" t="shared" si="27" ref="F49:U49">(G13/F13-1)*100</f>
        <v>2.575213645881824</v>
      </c>
      <c r="G49" s="113">
        <f t="shared" si="27"/>
        <v>2.358998167112114</v>
      </c>
      <c r="H49" s="113">
        <f t="shared" si="27"/>
        <v>-2.8680479266144143</v>
      </c>
      <c r="I49" s="113">
        <f t="shared" si="27"/>
        <v>-1.3804613381300679</v>
      </c>
      <c r="J49" s="113">
        <f t="shared" si="27"/>
        <v>1.61905474799946</v>
      </c>
      <c r="K49" s="113">
        <f t="shared" si="27"/>
        <v>-1.5015201114935484</v>
      </c>
      <c r="L49" s="113">
        <f t="shared" si="27"/>
        <v>-2.026555496565907</v>
      </c>
      <c r="M49" s="113">
        <f t="shared" si="27"/>
        <v>0.6783870713428675</v>
      </c>
      <c r="N49" s="114">
        <f t="shared" si="27"/>
        <v>1.552564395950995</v>
      </c>
      <c r="O49" s="113">
        <f t="shared" si="27"/>
        <v>2.9222179006824334</v>
      </c>
      <c r="P49" s="115">
        <f t="shared" si="27"/>
        <v>2.018114187079778</v>
      </c>
      <c r="Q49" s="115">
        <f t="shared" si="27"/>
        <v>1.6655866126568108</v>
      </c>
      <c r="R49" s="115">
        <f t="shared" si="27"/>
        <v>0.6980902877895545</v>
      </c>
      <c r="S49" s="113">
        <f t="shared" si="27"/>
        <v>-10.746460311535266</v>
      </c>
      <c r="T49" s="113">
        <f t="shared" si="27"/>
        <v>2.16963099560763</v>
      </c>
      <c r="U49" s="116">
        <f t="shared" si="27"/>
        <v>0.3041830102780363</v>
      </c>
      <c r="V49" s="117">
        <f t="shared" si="19"/>
        <v>-0.053496445081291366</v>
      </c>
    </row>
    <row r="51" spans="4:22" ht="13.5">
      <c r="D51" s="49" t="s">
        <v>95</v>
      </c>
      <c r="T51" s="75"/>
      <c r="U51" s="6"/>
      <c r="V51" s="6" t="s">
        <v>74</v>
      </c>
    </row>
    <row r="52" spans="4:22" ht="13.5">
      <c r="D52" s="7"/>
      <c r="E52" s="8"/>
      <c r="F52" s="9" t="s">
        <v>78</v>
      </c>
      <c r="G52" s="10" t="s">
        <v>79</v>
      </c>
      <c r="H52" s="10" t="s">
        <v>80</v>
      </c>
      <c r="I52" s="10" t="s">
        <v>81</v>
      </c>
      <c r="J52" s="10" t="s">
        <v>82</v>
      </c>
      <c r="K52" s="10" t="s">
        <v>83</v>
      </c>
      <c r="L52" s="10" t="s">
        <v>84</v>
      </c>
      <c r="M52" s="10" t="s">
        <v>85</v>
      </c>
      <c r="N52" s="11" t="s">
        <v>86</v>
      </c>
      <c r="O52" s="10" t="s">
        <v>87</v>
      </c>
      <c r="P52" s="12" t="s">
        <v>88</v>
      </c>
      <c r="Q52" s="12" t="s">
        <v>89</v>
      </c>
      <c r="R52" s="12" t="s">
        <v>90</v>
      </c>
      <c r="S52" s="10" t="s">
        <v>91</v>
      </c>
      <c r="T52" s="10" t="s">
        <v>92</v>
      </c>
      <c r="U52" s="77" t="s">
        <v>93</v>
      </c>
      <c r="V52" s="13" t="s">
        <v>96</v>
      </c>
    </row>
    <row r="53" spans="4:22" ht="13.5">
      <c r="D53" s="78" t="s">
        <v>64</v>
      </c>
      <c r="E53" s="79"/>
      <c r="F53" s="80">
        <f aca="true" t="shared" si="28" ref="F53:V53">F41*F17/100</f>
        <v>-0.11141737024408249</v>
      </c>
      <c r="G53" s="81">
        <f t="shared" si="28"/>
        <v>0.08525056241575772</v>
      </c>
      <c r="H53" s="81">
        <f t="shared" si="28"/>
        <v>-0.29815391931208124</v>
      </c>
      <c r="I53" s="81">
        <f t="shared" si="28"/>
        <v>-0.13357503820698766</v>
      </c>
      <c r="J53" s="81">
        <f t="shared" si="28"/>
        <v>0.15570830579874845</v>
      </c>
      <c r="K53" s="81">
        <f t="shared" si="28"/>
        <v>-0.07893385568923031</v>
      </c>
      <c r="L53" s="81">
        <f t="shared" si="28"/>
        <v>0.07485375039023397</v>
      </c>
      <c r="M53" s="81">
        <f t="shared" si="28"/>
        <v>0.19898553801276309</v>
      </c>
      <c r="N53" s="82">
        <f t="shared" si="28"/>
        <v>0.41672816898437626</v>
      </c>
      <c r="O53" s="81">
        <f t="shared" si="28"/>
        <v>0.2730697929665819</v>
      </c>
      <c r="P53" s="83">
        <f t="shared" si="28"/>
        <v>0.11082642160775087</v>
      </c>
      <c r="Q53" s="83">
        <f t="shared" si="28"/>
        <v>0.20545427497535115</v>
      </c>
      <c r="R53" s="83">
        <f t="shared" si="28"/>
        <v>0.7378111966161636</v>
      </c>
      <c r="S53" s="81">
        <f t="shared" si="28"/>
        <v>-1.3185288912749242</v>
      </c>
      <c r="T53" s="81">
        <f t="shared" si="28"/>
        <v>0.6033888166062923</v>
      </c>
      <c r="U53" s="84">
        <f t="shared" si="28"/>
        <v>0.1583049292828579</v>
      </c>
      <c r="V53" s="85">
        <f t="shared" si="28"/>
        <v>0.07675888890205992</v>
      </c>
    </row>
    <row r="54" spans="4:22" ht="13.5">
      <c r="D54" s="86" t="s">
        <v>65</v>
      </c>
      <c r="E54" s="87"/>
      <c r="F54" s="88">
        <f aca="true" t="shared" si="29" ref="F54:V54">F42*F18/100</f>
        <v>0.10426262830327442</v>
      </c>
      <c r="G54" s="89">
        <f t="shared" si="29"/>
        <v>0.18416453149895604</v>
      </c>
      <c r="H54" s="89">
        <f t="shared" si="29"/>
        <v>-0.23475566663784966</v>
      </c>
      <c r="I54" s="89">
        <f t="shared" si="29"/>
        <v>-0.07828192796075764</v>
      </c>
      <c r="J54" s="89">
        <f t="shared" si="29"/>
        <v>0.3049447683351714</v>
      </c>
      <c r="K54" s="89">
        <f t="shared" si="29"/>
        <v>-0.4948869359121165</v>
      </c>
      <c r="L54" s="89">
        <f t="shared" si="29"/>
        <v>-0.31253553925673655</v>
      </c>
      <c r="M54" s="89">
        <f t="shared" si="29"/>
        <v>0.15536272359247566</v>
      </c>
      <c r="N54" s="90">
        <f t="shared" si="29"/>
        <v>0.1407517871873734</v>
      </c>
      <c r="O54" s="89">
        <f t="shared" si="29"/>
        <v>0.06326363360560877</v>
      </c>
      <c r="P54" s="91">
        <f t="shared" si="29"/>
        <v>0.2953029361386967</v>
      </c>
      <c r="Q54" s="91">
        <f t="shared" si="29"/>
        <v>0.10467708469996101</v>
      </c>
      <c r="R54" s="91">
        <f t="shared" si="29"/>
        <v>-0.1328245060879353</v>
      </c>
      <c r="S54" s="89">
        <f t="shared" si="29"/>
        <v>-0.8374403858898323</v>
      </c>
      <c r="T54" s="89">
        <f t="shared" si="29"/>
        <v>0.4156119685941721</v>
      </c>
      <c r="U54" s="92">
        <f t="shared" si="29"/>
        <v>-0.25189636722839026</v>
      </c>
      <c r="V54" s="93">
        <f t="shared" si="29"/>
        <v>-0.03787145011014846</v>
      </c>
    </row>
    <row r="55" spans="4:22" ht="13.5">
      <c r="D55" s="78" t="s">
        <v>66</v>
      </c>
      <c r="E55" s="94"/>
      <c r="F55" s="95">
        <f aca="true" t="shared" si="30" ref="F55:V55">F43*F19/100</f>
        <v>0.09115191527647604</v>
      </c>
      <c r="G55" s="96">
        <f t="shared" si="30"/>
        <v>0.21770761826368062</v>
      </c>
      <c r="H55" s="96">
        <f t="shared" si="30"/>
        <v>-0.20391806312481825</v>
      </c>
      <c r="I55" s="96">
        <f t="shared" si="30"/>
        <v>-0.08160562520020903</v>
      </c>
      <c r="J55" s="96">
        <f t="shared" si="30"/>
        <v>0.03469710248637277</v>
      </c>
      <c r="K55" s="96">
        <f t="shared" si="30"/>
        <v>0.10104240636883886</v>
      </c>
      <c r="L55" s="96">
        <f t="shared" si="30"/>
        <v>0.26581214449405666</v>
      </c>
      <c r="M55" s="96">
        <f t="shared" si="30"/>
        <v>0.2567990080401367</v>
      </c>
      <c r="N55" s="97">
        <f t="shared" si="30"/>
        <v>0.12830516948000534</v>
      </c>
      <c r="O55" s="96">
        <f t="shared" si="30"/>
        <v>0.3639190264534397</v>
      </c>
      <c r="P55" s="98">
        <f t="shared" si="30"/>
        <v>0.528038639896462</v>
      </c>
      <c r="Q55" s="98">
        <f t="shared" si="30"/>
        <v>0.372236202368169</v>
      </c>
      <c r="R55" s="98">
        <f t="shared" si="30"/>
        <v>-0.021660645389053802</v>
      </c>
      <c r="S55" s="96">
        <f t="shared" si="30"/>
        <v>-1.8741427820795153</v>
      </c>
      <c r="T55" s="96">
        <f t="shared" si="30"/>
        <v>1.1415913795086494</v>
      </c>
      <c r="U55" s="99">
        <f t="shared" si="30"/>
        <v>-0.4666884197748231</v>
      </c>
      <c r="V55" s="100">
        <f t="shared" si="30"/>
        <v>0.04764689355506656</v>
      </c>
    </row>
    <row r="56" spans="4:22" ht="13.5">
      <c r="D56" s="101" t="s">
        <v>67</v>
      </c>
      <c r="E56" s="102"/>
      <c r="F56" s="103">
        <f aca="true" t="shared" si="31" ref="F56:V56">F44*F20/100</f>
        <v>-0.14569744621625902</v>
      </c>
      <c r="G56" s="104">
        <f t="shared" si="31"/>
        <v>-0.5133320925197432</v>
      </c>
      <c r="H56" s="104">
        <f t="shared" si="31"/>
        <v>-0.4569866149924304</v>
      </c>
      <c r="I56" s="104">
        <f t="shared" si="31"/>
        <v>-0.17305883849912793</v>
      </c>
      <c r="J56" s="104">
        <f t="shared" si="31"/>
        <v>0.08655544416608246</v>
      </c>
      <c r="K56" s="104">
        <f t="shared" si="31"/>
        <v>-0.3007161221858499</v>
      </c>
      <c r="L56" s="104">
        <f t="shared" si="31"/>
        <v>-0.41769442961150205</v>
      </c>
      <c r="M56" s="104">
        <f t="shared" si="31"/>
        <v>-0.2589604515240547</v>
      </c>
      <c r="N56" s="105">
        <f t="shared" si="31"/>
        <v>-0.4089432314954225</v>
      </c>
      <c r="O56" s="104">
        <f t="shared" si="31"/>
        <v>-0.00723704981112713</v>
      </c>
      <c r="P56" s="106">
        <f t="shared" si="31"/>
        <v>-0.25184314808238223</v>
      </c>
      <c r="Q56" s="106">
        <f t="shared" si="31"/>
        <v>-0.24866115831357696</v>
      </c>
      <c r="R56" s="106">
        <f t="shared" si="31"/>
        <v>-0.1786290367165809</v>
      </c>
      <c r="S56" s="104">
        <f t="shared" si="31"/>
        <v>-0.12863305752734255</v>
      </c>
      <c r="T56" s="104">
        <f t="shared" si="31"/>
        <v>-0.3428056716517524</v>
      </c>
      <c r="U56" s="107">
        <f t="shared" si="31"/>
        <v>-0.07859221863213289</v>
      </c>
      <c r="V56" s="108">
        <f t="shared" si="31"/>
        <v>-0.18308442802565808</v>
      </c>
    </row>
    <row r="57" spans="4:22" ht="13.5">
      <c r="D57" s="86" t="s">
        <v>68</v>
      </c>
      <c r="E57" s="109"/>
      <c r="F57" s="88">
        <f aca="true" t="shared" si="32" ref="F57:V57">F45*F21/100</f>
        <v>-0.03311184911231094</v>
      </c>
      <c r="G57" s="89">
        <f t="shared" si="32"/>
        <v>0.4930917193620234</v>
      </c>
      <c r="H57" s="89">
        <f t="shared" si="32"/>
        <v>-0.13414201280144114</v>
      </c>
      <c r="I57" s="89">
        <f t="shared" si="32"/>
        <v>0.19566497490378437</v>
      </c>
      <c r="J57" s="89">
        <f t="shared" si="32"/>
        <v>-0.3198549362768907</v>
      </c>
      <c r="K57" s="89">
        <f t="shared" si="32"/>
        <v>-0.16363187195649342</v>
      </c>
      <c r="L57" s="89">
        <f t="shared" si="32"/>
        <v>0.011064222015091772</v>
      </c>
      <c r="M57" s="89">
        <f t="shared" si="32"/>
        <v>-0.02094998137451198</v>
      </c>
      <c r="N57" s="90">
        <f t="shared" si="32"/>
        <v>0.44948807807973185</v>
      </c>
      <c r="O57" s="89">
        <f t="shared" si="32"/>
        <v>0.78939102547856</v>
      </c>
      <c r="P57" s="91">
        <f t="shared" si="32"/>
        <v>-0.22880556490274567</v>
      </c>
      <c r="Q57" s="91">
        <f t="shared" si="32"/>
        <v>-0.34404848430622015</v>
      </c>
      <c r="R57" s="91">
        <f t="shared" si="32"/>
        <v>0.06711304865648858</v>
      </c>
      <c r="S57" s="89">
        <f t="shared" si="32"/>
        <v>-1.1883340943954215</v>
      </c>
      <c r="T57" s="89">
        <f t="shared" si="32"/>
        <v>0.15126956066053077</v>
      </c>
      <c r="U57" s="92">
        <f t="shared" si="32"/>
        <v>0.4521249716216452</v>
      </c>
      <c r="V57" s="93">
        <f t="shared" si="32"/>
        <v>0.0032233919237277934</v>
      </c>
    </row>
    <row r="58" spans="4:22" ht="13.5">
      <c r="D58" s="86" t="s">
        <v>69</v>
      </c>
      <c r="E58" s="109"/>
      <c r="F58" s="88">
        <f aca="true" t="shared" si="33" ref="F58:V58">F46*F22/100</f>
        <v>0.08411762244649688</v>
      </c>
      <c r="G58" s="89">
        <f t="shared" si="33"/>
        <v>-0.09504935548437833</v>
      </c>
      <c r="H58" s="89">
        <f t="shared" si="33"/>
        <v>-0.18620046230912185</v>
      </c>
      <c r="I58" s="89">
        <f t="shared" si="33"/>
        <v>-0.015810579914188296</v>
      </c>
      <c r="J58" s="89">
        <f t="shared" si="33"/>
        <v>-0.14912099546931468</v>
      </c>
      <c r="K58" s="89">
        <f t="shared" si="33"/>
        <v>0.12217245214012268</v>
      </c>
      <c r="L58" s="89">
        <f t="shared" si="33"/>
        <v>0.007459451309534191</v>
      </c>
      <c r="M58" s="89">
        <f t="shared" si="33"/>
        <v>0.03128709140210099</v>
      </c>
      <c r="N58" s="90">
        <f t="shared" si="33"/>
        <v>-0.015544875876734811</v>
      </c>
      <c r="O58" s="89">
        <f t="shared" si="33"/>
        <v>-0.12320109484361165</v>
      </c>
      <c r="P58" s="91">
        <f t="shared" si="33"/>
        <v>-0.10820147611577058</v>
      </c>
      <c r="Q58" s="91">
        <f t="shared" si="33"/>
        <v>-0.03762956235648516</v>
      </c>
      <c r="R58" s="91">
        <f t="shared" si="33"/>
        <v>0.0792138171921012</v>
      </c>
      <c r="S58" s="89">
        <f t="shared" si="33"/>
        <v>0.08210885716183772</v>
      </c>
      <c r="T58" s="89">
        <f t="shared" si="33"/>
        <v>0.06114396947200018</v>
      </c>
      <c r="U58" s="92">
        <f t="shared" si="33"/>
        <v>0.11459995356913405</v>
      </c>
      <c r="V58" s="93">
        <f t="shared" si="33"/>
        <v>-0.009691006173477054</v>
      </c>
    </row>
    <row r="59" spans="4:22" ht="13.5">
      <c r="D59" s="86" t="s">
        <v>70</v>
      </c>
      <c r="E59" s="109"/>
      <c r="F59" s="88">
        <f aca="true" t="shared" si="34" ref="F59:V59">F47*F23/100</f>
        <v>0.07588801249964766</v>
      </c>
      <c r="G59" s="89">
        <f t="shared" si="34"/>
        <v>0.016555579990720742</v>
      </c>
      <c r="H59" s="89">
        <f t="shared" si="34"/>
        <v>-0.2282827838422683</v>
      </c>
      <c r="I59" s="89">
        <f t="shared" si="34"/>
        <v>-0.16486696087966277</v>
      </c>
      <c r="J59" s="89">
        <f t="shared" si="34"/>
        <v>0.020548308932327296</v>
      </c>
      <c r="K59" s="89">
        <f t="shared" si="34"/>
        <v>-0.0038629084336881734</v>
      </c>
      <c r="L59" s="89">
        <f t="shared" si="34"/>
        <v>-0.01885988844322317</v>
      </c>
      <c r="M59" s="89">
        <f t="shared" si="34"/>
        <v>0.030049886054328078</v>
      </c>
      <c r="N59" s="90">
        <f t="shared" si="34"/>
        <v>0.14471262303897284</v>
      </c>
      <c r="O59" s="89">
        <f t="shared" si="34"/>
        <v>0.1324098519416722</v>
      </c>
      <c r="P59" s="91">
        <f t="shared" si="34"/>
        <v>0.06241852498636973</v>
      </c>
      <c r="Q59" s="91">
        <f t="shared" si="34"/>
        <v>0.13430003404077095</v>
      </c>
      <c r="R59" s="91">
        <f t="shared" si="34"/>
        <v>0.06612163768050915</v>
      </c>
      <c r="S59" s="89">
        <f t="shared" si="34"/>
        <v>-0.5302258934648106</v>
      </c>
      <c r="T59" s="89">
        <f t="shared" si="34"/>
        <v>0.1497282829194412</v>
      </c>
      <c r="U59" s="92">
        <f t="shared" si="34"/>
        <v>-0.0014851814886863378</v>
      </c>
      <c r="V59" s="93">
        <f t="shared" si="34"/>
        <v>-0.010104975437017806</v>
      </c>
    </row>
    <row r="60" spans="4:22" ht="13.5">
      <c r="D60" s="78" t="s">
        <v>71</v>
      </c>
      <c r="E60" s="102"/>
      <c r="F60" s="103">
        <f aca="true" t="shared" si="35" ref="F60:V60">F48*F24/100</f>
        <v>0.8099250766704728</v>
      </c>
      <c r="G60" s="104">
        <f t="shared" si="35"/>
        <v>0.6334242577617342</v>
      </c>
      <c r="H60" s="104">
        <f t="shared" si="35"/>
        <v>0.05500999524779912</v>
      </c>
      <c r="I60" s="104">
        <f t="shared" si="35"/>
        <v>0.09262930218072743</v>
      </c>
      <c r="J60" s="104">
        <f t="shared" si="35"/>
        <v>0.5728099064665466</v>
      </c>
      <c r="K60" s="104">
        <f t="shared" si="35"/>
        <v>-0.05327233742483551</v>
      </c>
      <c r="L60" s="104">
        <f t="shared" si="35"/>
        <v>-0.34487834010904855</v>
      </c>
      <c r="M60" s="104">
        <f t="shared" si="35"/>
        <v>-0.09091500525323017</v>
      </c>
      <c r="N60" s="105">
        <f t="shared" si="35"/>
        <v>-0.04178230209240396</v>
      </c>
      <c r="O60" s="104">
        <f t="shared" si="35"/>
        <v>-0.105574746659052</v>
      </c>
      <c r="P60" s="106">
        <f t="shared" si="35"/>
        <v>0.1259972796238767</v>
      </c>
      <c r="Q60" s="106">
        <f t="shared" si="35"/>
        <v>0.24172413917638713</v>
      </c>
      <c r="R60" s="106">
        <f t="shared" si="35"/>
        <v>-0.2236422834230538</v>
      </c>
      <c r="S60" s="104">
        <f t="shared" si="35"/>
        <v>-0.7628212064971278</v>
      </c>
      <c r="T60" s="104">
        <f t="shared" si="35"/>
        <v>-0.12459282743623161</v>
      </c>
      <c r="U60" s="107">
        <f t="shared" si="35"/>
        <v>-0.26272873637481003</v>
      </c>
      <c r="V60" s="108">
        <f t="shared" si="35"/>
        <v>0.031663945862738255</v>
      </c>
    </row>
    <row r="61" spans="4:22" ht="13.5">
      <c r="D61" s="110" t="s">
        <v>72</v>
      </c>
      <c r="E61" s="111"/>
      <c r="F61" s="112">
        <f aca="true" t="shared" si="36" ref="F61:V61">F49</f>
        <v>2.575213645881824</v>
      </c>
      <c r="G61" s="113">
        <f t="shared" si="36"/>
        <v>2.358998167112114</v>
      </c>
      <c r="H61" s="113">
        <f t="shared" si="36"/>
        <v>-2.8680479266144143</v>
      </c>
      <c r="I61" s="113">
        <f t="shared" si="36"/>
        <v>-1.3804613381300679</v>
      </c>
      <c r="J61" s="113">
        <f t="shared" si="36"/>
        <v>1.61905474799946</v>
      </c>
      <c r="K61" s="113">
        <f t="shared" si="36"/>
        <v>-1.5015201114935484</v>
      </c>
      <c r="L61" s="113">
        <f t="shared" si="36"/>
        <v>-2.026555496565907</v>
      </c>
      <c r="M61" s="113">
        <f t="shared" si="36"/>
        <v>0.6783870713428675</v>
      </c>
      <c r="N61" s="114">
        <f t="shared" si="36"/>
        <v>1.552564395950995</v>
      </c>
      <c r="O61" s="113">
        <f t="shared" si="36"/>
        <v>2.9222179006824334</v>
      </c>
      <c r="P61" s="115">
        <f t="shared" si="36"/>
        <v>2.018114187079778</v>
      </c>
      <c r="Q61" s="115">
        <f t="shared" si="36"/>
        <v>1.6655866126568108</v>
      </c>
      <c r="R61" s="115">
        <f t="shared" si="36"/>
        <v>0.6980902877895545</v>
      </c>
      <c r="S61" s="113">
        <f t="shared" si="36"/>
        <v>-10.746460311535266</v>
      </c>
      <c r="T61" s="113">
        <f t="shared" si="36"/>
        <v>2.16963099560763</v>
      </c>
      <c r="U61" s="116">
        <f t="shared" si="36"/>
        <v>0.3041830102780363</v>
      </c>
      <c r="V61" s="117">
        <f t="shared" si="36"/>
        <v>-0.053496445081291366</v>
      </c>
    </row>
    <row r="62" ht="13.5">
      <c r="V62" s="1" t="s">
        <v>97</v>
      </c>
    </row>
    <row r="63" ht="13.5">
      <c r="V63" s="1" t="s">
        <v>98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99</v>
      </c>
    </row>
    <row r="2" spans="4:6" ht="13.5">
      <c r="D2" s="4" t="s">
        <v>100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46</v>
      </c>
    </row>
    <row r="4" spans="4:22" ht="13.5">
      <c r="D4" s="7"/>
      <c r="E4" s="8"/>
      <c r="F4" s="9" t="s">
        <v>47</v>
      </c>
      <c r="G4" s="10" t="s">
        <v>48</v>
      </c>
      <c r="H4" s="10" t="s">
        <v>49</v>
      </c>
      <c r="I4" s="10" t="s">
        <v>50</v>
      </c>
      <c r="J4" s="10" t="s">
        <v>51</v>
      </c>
      <c r="K4" s="10" t="s">
        <v>52</v>
      </c>
      <c r="L4" s="10" t="s">
        <v>53</v>
      </c>
      <c r="M4" s="10" t="s">
        <v>54</v>
      </c>
      <c r="N4" s="11" t="s">
        <v>55</v>
      </c>
      <c r="O4" s="10" t="s">
        <v>56</v>
      </c>
      <c r="P4" s="12" t="s">
        <v>57</v>
      </c>
      <c r="Q4" s="12" t="s">
        <v>58</v>
      </c>
      <c r="R4" s="12" t="s">
        <v>59</v>
      </c>
      <c r="S4" s="10" t="s">
        <v>60</v>
      </c>
      <c r="T4" s="10" t="s">
        <v>61</v>
      </c>
      <c r="U4" s="10" t="s">
        <v>62</v>
      </c>
      <c r="V4" s="13" t="s">
        <v>63</v>
      </c>
    </row>
    <row r="5" spans="4:22" ht="16.5" customHeight="1">
      <c r="D5" s="14" t="s">
        <v>64</v>
      </c>
      <c r="E5" s="15"/>
      <c r="F5" s="16">
        <v>5460.124</v>
      </c>
      <c r="G5" s="17">
        <v>5234.91344958623</v>
      </c>
      <c r="H5" s="17">
        <v>5235.598380488794</v>
      </c>
      <c r="I5" s="17">
        <v>4268.477349419216</v>
      </c>
      <c r="J5" s="17">
        <v>4122.957357073634</v>
      </c>
      <c r="K5" s="17">
        <v>4513.867</v>
      </c>
      <c r="L5" s="17">
        <v>4134.854948482579</v>
      </c>
      <c r="M5" s="17">
        <v>4060.7524450305523</v>
      </c>
      <c r="N5" s="18">
        <v>4707.086004260725</v>
      </c>
      <c r="O5" s="17">
        <v>5245.930532604956</v>
      </c>
      <c r="P5" s="19">
        <v>5835.376</v>
      </c>
      <c r="Q5" s="19">
        <v>6057.386452398422</v>
      </c>
      <c r="R5" s="19">
        <v>6198.716529455232</v>
      </c>
      <c r="S5" s="17">
        <v>6953.072340489014</v>
      </c>
      <c r="T5" s="17">
        <v>5355.552182092967</v>
      </c>
      <c r="U5" s="17">
        <v>5857.927748836063</v>
      </c>
      <c r="V5" s="20">
        <v>5745.514747183488</v>
      </c>
    </row>
    <row r="6" spans="4:22" ht="16.5" customHeight="1">
      <c r="D6" s="21" t="s">
        <v>65</v>
      </c>
      <c r="E6" s="22"/>
      <c r="F6" s="23">
        <v>12356.235</v>
      </c>
      <c r="G6" s="24">
        <v>12311.424826947916</v>
      </c>
      <c r="H6" s="24">
        <v>12692.31685029993</v>
      </c>
      <c r="I6" s="24">
        <v>12025.303939667601</v>
      </c>
      <c r="J6" s="24">
        <v>11780.750496029625</v>
      </c>
      <c r="K6" s="24">
        <v>12496.098</v>
      </c>
      <c r="L6" s="24">
        <v>9391.63587675811</v>
      </c>
      <c r="M6" s="24">
        <v>8564.115288705232</v>
      </c>
      <c r="N6" s="25">
        <v>8967.892159435127</v>
      </c>
      <c r="O6" s="24">
        <v>8975.21348122056</v>
      </c>
      <c r="P6" s="26">
        <v>8689.282</v>
      </c>
      <c r="Q6" s="26">
        <v>8995.909371860553</v>
      </c>
      <c r="R6" s="26">
        <v>8967.137884802263</v>
      </c>
      <c r="S6" s="24">
        <v>7713.531472678405</v>
      </c>
      <c r="T6" s="24">
        <v>5783.733289535835</v>
      </c>
      <c r="U6" s="24">
        <v>6208.769006857438</v>
      </c>
      <c r="V6" s="27">
        <v>5325.975301740621</v>
      </c>
    </row>
    <row r="7" spans="4:22" ht="16.5" customHeight="1">
      <c r="D7" s="14" t="s">
        <v>66</v>
      </c>
      <c r="E7" s="28"/>
      <c r="F7" s="29">
        <v>9763.563</v>
      </c>
      <c r="G7" s="30">
        <v>10218.87379003241</v>
      </c>
      <c r="H7" s="30">
        <v>9855.688253262568</v>
      </c>
      <c r="I7" s="30">
        <v>10601.324791435973</v>
      </c>
      <c r="J7" s="30">
        <v>10510.8364811802</v>
      </c>
      <c r="K7" s="30">
        <v>9582.327</v>
      </c>
      <c r="L7" s="30">
        <v>9595.155687095576</v>
      </c>
      <c r="M7" s="30">
        <v>10639.58873894725</v>
      </c>
      <c r="N7" s="31">
        <v>10052.024681539317</v>
      </c>
      <c r="O7" s="30">
        <v>9626.89417810319</v>
      </c>
      <c r="P7" s="32">
        <v>9815.977</v>
      </c>
      <c r="Q7" s="32">
        <v>10580.321027330578</v>
      </c>
      <c r="R7" s="32">
        <v>11658.458725898929</v>
      </c>
      <c r="S7" s="30">
        <v>10647.04712232604</v>
      </c>
      <c r="T7" s="30">
        <v>7990.398740875268</v>
      </c>
      <c r="U7" s="30">
        <v>9842.779460493619</v>
      </c>
      <c r="V7" s="33">
        <v>8952.999055005259</v>
      </c>
    </row>
    <row r="8" spans="4:22" ht="16.5" customHeight="1">
      <c r="D8" s="34" t="s">
        <v>67</v>
      </c>
      <c r="E8" s="35"/>
      <c r="F8" s="36">
        <v>38628.657</v>
      </c>
      <c r="G8" s="37">
        <v>37715.10183719403</v>
      </c>
      <c r="H8" s="37">
        <v>35742.97314422514</v>
      </c>
      <c r="I8" s="37">
        <v>34549.12413669463</v>
      </c>
      <c r="J8" s="37">
        <v>34071.1672626327</v>
      </c>
      <c r="K8" s="37">
        <v>34444.406</v>
      </c>
      <c r="L8" s="37">
        <v>33354.708866658104</v>
      </c>
      <c r="M8" s="37">
        <v>31587.028251873147</v>
      </c>
      <c r="N8" s="38">
        <v>30227.845111543404</v>
      </c>
      <c r="O8" s="37">
        <v>28856.44197106009</v>
      </c>
      <c r="P8" s="39">
        <v>28092.904</v>
      </c>
      <c r="Q8" s="39">
        <v>26511.051214363324</v>
      </c>
      <c r="R8" s="39">
        <v>24980.168806152782</v>
      </c>
      <c r="S8" s="37">
        <v>23845.269789293478</v>
      </c>
      <c r="T8" s="37">
        <v>25167.34688414839</v>
      </c>
      <c r="U8" s="37">
        <v>24565.479260927037</v>
      </c>
      <c r="V8" s="40">
        <v>23340.241285561235</v>
      </c>
    </row>
    <row r="9" spans="4:22" ht="16.5" customHeight="1">
      <c r="D9" s="21" t="s">
        <v>68</v>
      </c>
      <c r="E9" s="41"/>
      <c r="F9" s="23">
        <v>39597.076</v>
      </c>
      <c r="G9" s="24">
        <v>39237.60222284071</v>
      </c>
      <c r="H9" s="24">
        <v>42682.27241021042</v>
      </c>
      <c r="I9" s="24">
        <v>41759.89097048626</v>
      </c>
      <c r="J9" s="24">
        <v>43017.620153591095</v>
      </c>
      <c r="K9" s="24">
        <v>40906.314</v>
      </c>
      <c r="L9" s="24">
        <v>39781.70179575524</v>
      </c>
      <c r="M9" s="24">
        <v>39793.172145629</v>
      </c>
      <c r="N9" s="25">
        <v>39482.21090614358</v>
      </c>
      <c r="O9" s="24">
        <v>42569.55939846392</v>
      </c>
      <c r="P9" s="26">
        <v>47461.368</v>
      </c>
      <c r="Q9" s="26">
        <v>45606.63008284473</v>
      </c>
      <c r="R9" s="26">
        <v>43017.07242196365</v>
      </c>
      <c r="S9" s="24">
        <v>42925.22320362835</v>
      </c>
      <c r="T9" s="24">
        <v>35660.252874650614</v>
      </c>
      <c r="U9" s="24">
        <v>38156.85611489713</v>
      </c>
      <c r="V9" s="27">
        <v>40637.563094493344</v>
      </c>
    </row>
    <row r="10" spans="4:22" ht="16.5" customHeight="1">
      <c r="D10" s="21" t="s">
        <v>69</v>
      </c>
      <c r="E10" s="41"/>
      <c r="F10" s="23">
        <v>27525.119</v>
      </c>
      <c r="G10" s="24">
        <v>27970.034345996894</v>
      </c>
      <c r="H10" s="24">
        <v>27544.140592586053</v>
      </c>
      <c r="I10" s="24">
        <v>26247.980017531394</v>
      </c>
      <c r="J10" s="24">
        <v>26157.111590211793</v>
      </c>
      <c r="K10" s="24">
        <v>25121.371</v>
      </c>
      <c r="L10" s="24">
        <v>25464.314801049928</v>
      </c>
      <c r="M10" s="24">
        <v>25057.642203678937</v>
      </c>
      <c r="N10" s="25">
        <v>24714.404493770267</v>
      </c>
      <c r="O10" s="24">
        <v>24388.389644474893</v>
      </c>
      <c r="P10" s="26">
        <v>23188.862</v>
      </c>
      <c r="Q10" s="26">
        <v>22419.120079785815</v>
      </c>
      <c r="R10" s="26">
        <v>22092.24765490239</v>
      </c>
      <c r="S10" s="24">
        <v>22407.813521609412</v>
      </c>
      <c r="T10" s="24">
        <v>23359.943567095277</v>
      </c>
      <c r="U10" s="24">
        <v>24484.98680396166</v>
      </c>
      <c r="V10" s="27">
        <v>24676.403242198183</v>
      </c>
    </row>
    <row r="11" spans="4:22" ht="16.5" customHeight="1">
      <c r="D11" s="21" t="s">
        <v>70</v>
      </c>
      <c r="E11" s="41"/>
      <c r="F11" s="23">
        <v>24049.372</v>
      </c>
      <c r="G11" s="24">
        <v>24793.325997485925</v>
      </c>
      <c r="H11" s="24">
        <v>24886.525072891593</v>
      </c>
      <c r="I11" s="24">
        <v>23558.415889177668</v>
      </c>
      <c r="J11" s="24">
        <v>22058.565205957468</v>
      </c>
      <c r="K11" s="24">
        <v>21877.525</v>
      </c>
      <c r="L11" s="24">
        <v>21911.572887061975</v>
      </c>
      <c r="M11" s="24">
        <v>21945.86694887138</v>
      </c>
      <c r="N11" s="25">
        <v>22137.409581639815</v>
      </c>
      <c r="O11" s="24">
        <v>22974.54696232636</v>
      </c>
      <c r="P11" s="26">
        <v>23409.234</v>
      </c>
      <c r="Q11" s="26">
        <v>22820.595222863518</v>
      </c>
      <c r="R11" s="26">
        <v>23102.622118140953</v>
      </c>
      <c r="S11" s="24">
        <v>23488.590541486556</v>
      </c>
      <c r="T11" s="24">
        <v>21019.956179599263</v>
      </c>
      <c r="U11" s="24">
        <v>21776.756307454445</v>
      </c>
      <c r="V11" s="27">
        <v>21127.37867704607</v>
      </c>
    </row>
    <row r="12" spans="4:22" ht="16.5" customHeight="1">
      <c r="D12" s="14" t="s">
        <v>71</v>
      </c>
      <c r="E12" s="35"/>
      <c r="F12" s="36">
        <v>37502.30590605511</v>
      </c>
      <c r="G12" s="37">
        <v>40547.24280323998</v>
      </c>
      <c r="H12" s="37">
        <v>43138.42888661639</v>
      </c>
      <c r="I12" s="37">
        <v>43960.23958305384</v>
      </c>
      <c r="J12" s="37">
        <v>44177.163443927464</v>
      </c>
      <c r="K12" s="37">
        <v>46111.43403351255</v>
      </c>
      <c r="L12" s="37">
        <v>45961.062492709294</v>
      </c>
      <c r="M12" s="37">
        <v>45250.850903528066</v>
      </c>
      <c r="N12" s="38">
        <v>44815.4815400343</v>
      </c>
      <c r="O12" s="37">
        <v>44271.37610456182</v>
      </c>
      <c r="P12" s="39">
        <v>43772.86260758667</v>
      </c>
      <c r="Q12" s="39">
        <v>43661.975492657264</v>
      </c>
      <c r="R12" s="39">
        <v>44043.94122058536</v>
      </c>
      <c r="S12" s="37">
        <v>42091.166470963006</v>
      </c>
      <c r="T12" s="37">
        <v>39154.23752456374</v>
      </c>
      <c r="U12" s="37">
        <v>38391.401773807906</v>
      </c>
      <c r="V12" s="40">
        <v>36776.51217149015</v>
      </c>
    </row>
    <row r="13" spans="4:22" ht="21.75" customHeight="1">
      <c r="D13" s="42" t="s">
        <v>72</v>
      </c>
      <c r="E13" s="43"/>
      <c r="F13" s="44">
        <v>486462.9230233936</v>
      </c>
      <c r="G13" s="45">
        <v>498785.9987244973</v>
      </c>
      <c r="H13" s="45">
        <v>509383.71140133677</v>
      </c>
      <c r="I13" s="45">
        <v>500382.11281601386</v>
      </c>
      <c r="J13" s="45">
        <v>496191.13070302724</v>
      </c>
      <c r="K13" s="45">
        <v>498918.135</v>
      </c>
      <c r="L13" s="45">
        <v>490693.62268499914</v>
      </c>
      <c r="M13" s="45">
        <v>482302.2002713946</v>
      </c>
      <c r="N13" s="46">
        <v>481944.7944514622</v>
      </c>
      <c r="O13" s="45">
        <v>482530.65242809686</v>
      </c>
      <c r="P13" s="47">
        <v>488465.91899321025</v>
      </c>
      <c r="Q13" s="47">
        <v>489814.70307163405</v>
      </c>
      <c r="R13" s="47">
        <v>490669.9852416143</v>
      </c>
      <c r="S13" s="45">
        <v>484426.11226465716</v>
      </c>
      <c r="T13" s="45">
        <v>461713.64</v>
      </c>
      <c r="U13" s="45">
        <v>467385.74500000087</v>
      </c>
      <c r="V13" s="48">
        <v>457264.9350000003</v>
      </c>
    </row>
    <row r="15" spans="4:22" ht="13.5">
      <c r="D15" s="49" t="s">
        <v>73</v>
      </c>
      <c r="U15" s="6"/>
      <c r="V15" s="6" t="s">
        <v>74</v>
      </c>
    </row>
    <row r="16" spans="4:22" ht="13.5">
      <c r="D16" s="7"/>
      <c r="E16" s="8"/>
      <c r="F16" s="9" t="s">
        <v>47</v>
      </c>
      <c r="G16" s="10" t="s">
        <v>48</v>
      </c>
      <c r="H16" s="10" t="s">
        <v>49</v>
      </c>
      <c r="I16" s="10" t="s">
        <v>50</v>
      </c>
      <c r="J16" s="10" t="s">
        <v>51</v>
      </c>
      <c r="K16" s="10" t="s">
        <v>52</v>
      </c>
      <c r="L16" s="10" t="s">
        <v>53</v>
      </c>
      <c r="M16" s="10" t="s">
        <v>54</v>
      </c>
      <c r="N16" s="11" t="s">
        <v>55</v>
      </c>
      <c r="O16" s="10" t="s">
        <v>56</v>
      </c>
      <c r="P16" s="12" t="s">
        <v>57</v>
      </c>
      <c r="Q16" s="12" t="s">
        <v>58</v>
      </c>
      <c r="R16" s="12" t="s">
        <v>59</v>
      </c>
      <c r="S16" s="10" t="s">
        <v>60</v>
      </c>
      <c r="T16" s="10" t="s">
        <v>61</v>
      </c>
      <c r="U16" s="10" t="s">
        <v>62</v>
      </c>
      <c r="V16" s="13" t="s">
        <v>63</v>
      </c>
    </row>
    <row r="17" spans="4:22" ht="16.5" customHeight="1">
      <c r="D17" s="14" t="s">
        <v>64</v>
      </c>
      <c r="E17" s="15"/>
      <c r="F17" s="50">
        <f aca="true" t="shared" si="0" ref="F17:V17">F5/F$13*100</f>
        <v>1.1224131874357517</v>
      </c>
      <c r="G17" s="51">
        <f t="shared" si="0"/>
        <v>1.049530953750311</v>
      </c>
      <c r="H17" s="51">
        <f t="shared" si="0"/>
        <v>1.027829956730543</v>
      </c>
      <c r="I17" s="51">
        <f t="shared" si="0"/>
        <v>0.8530435521360649</v>
      </c>
      <c r="J17" s="51">
        <f t="shared" si="0"/>
        <v>0.8309212119999064</v>
      </c>
      <c r="K17" s="51">
        <f t="shared" si="0"/>
        <v>0.9047309935927665</v>
      </c>
      <c r="L17" s="51">
        <f t="shared" si="0"/>
        <v>0.8426551227336716</v>
      </c>
      <c r="M17" s="51">
        <f t="shared" si="0"/>
        <v>0.8419518805316542</v>
      </c>
      <c r="N17" s="52">
        <f t="shared" si="0"/>
        <v>0.9766857238531261</v>
      </c>
      <c r="O17" s="51">
        <f t="shared" si="0"/>
        <v>1.0871704224814331</v>
      </c>
      <c r="P17" s="53">
        <f t="shared" si="0"/>
        <v>1.1946331920203244</v>
      </c>
      <c r="Q17" s="53">
        <f t="shared" si="0"/>
        <v>1.2366689718402646</v>
      </c>
      <c r="R17" s="53">
        <f t="shared" si="0"/>
        <v>1.263316835327288</v>
      </c>
      <c r="S17" s="51">
        <f t="shared" si="0"/>
        <v>1.4353215411910605</v>
      </c>
      <c r="T17" s="51">
        <f t="shared" si="0"/>
        <v>1.1599293843892</v>
      </c>
      <c r="U17" s="51">
        <f t="shared" si="0"/>
        <v>1.2533389842336873</v>
      </c>
      <c r="V17" s="54">
        <f t="shared" si="0"/>
        <v>1.2564958096302494</v>
      </c>
    </row>
    <row r="18" spans="4:22" ht="16.5" customHeight="1">
      <c r="D18" s="21" t="s">
        <v>65</v>
      </c>
      <c r="E18" s="22"/>
      <c r="F18" s="55">
        <f aca="true" t="shared" si="1" ref="F18:V18">F6/F$13*100</f>
        <v>2.5400157782232045</v>
      </c>
      <c r="G18" s="56">
        <f t="shared" si="1"/>
        <v>2.4682779505501093</v>
      </c>
      <c r="H18" s="56">
        <f t="shared" si="1"/>
        <v>2.4917005719289325</v>
      </c>
      <c r="I18" s="56">
        <f t="shared" si="1"/>
        <v>2.403224182413811</v>
      </c>
      <c r="J18" s="56">
        <f t="shared" si="1"/>
        <v>2.374236411549335</v>
      </c>
      <c r="K18" s="56">
        <f t="shared" si="1"/>
        <v>2.5046389624622485</v>
      </c>
      <c r="L18" s="56">
        <f t="shared" si="1"/>
        <v>1.9139510771239578</v>
      </c>
      <c r="M18" s="56">
        <f t="shared" si="1"/>
        <v>1.7756741072062594</v>
      </c>
      <c r="N18" s="57">
        <f t="shared" si="1"/>
        <v>1.8607716615431362</v>
      </c>
      <c r="O18" s="56">
        <f t="shared" si="1"/>
        <v>1.8600297071403107</v>
      </c>
      <c r="P18" s="58">
        <f t="shared" si="1"/>
        <v>1.7788921728479445</v>
      </c>
      <c r="Q18" s="58">
        <f t="shared" si="1"/>
        <v>1.8365943928279602</v>
      </c>
      <c r="R18" s="58">
        <f t="shared" si="1"/>
        <v>1.8275293281668108</v>
      </c>
      <c r="S18" s="56">
        <f t="shared" si="1"/>
        <v>1.5923029905671686</v>
      </c>
      <c r="T18" s="56">
        <f t="shared" si="1"/>
        <v>1.252666758888872</v>
      </c>
      <c r="U18" s="56">
        <f t="shared" si="1"/>
        <v>1.3284035881020348</v>
      </c>
      <c r="V18" s="59">
        <f t="shared" si="1"/>
        <v>1.1647460572809103</v>
      </c>
    </row>
    <row r="19" spans="4:22" ht="16.5" customHeight="1">
      <c r="D19" s="14" t="s">
        <v>66</v>
      </c>
      <c r="E19" s="28"/>
      <c r="F19" s="60">
        <f aca="true" t="shared" si="2" ref="F19:V19">F7/F$13*100</f>
        <v>2.0070518302441065</v>
      </c>
      <c r="G19" s="61">
        <f t="shared" si="2"/>
        <v>2.04874912611105</v>
      </c>
      <c r="H19" s="61">
        <f t="shared" si="2"/>
        <v>1.9348259539256056</v>
      </c>
      <c r="I19" s="61">
        <f t="shared" si="2"/>
        <v>2.118645834835025</v>
      </c>
      <c r="J19" s="61">
        <f t="shared" si="2"/>
        <v>2.1183039822352216</v>
      </c>
      <c r="K19" s="61">
        <f t="shared" si="2"/>
        <v>1.9206211055046132</v>
      </c>
      <c r="L19" s="61">
        <f t="shared" si="2"/>
        <v>1.9554270207532711</v>
      </c>
      <c r="M19" s="61">
        <f t="shared" si="2"/>
        <v>2.206000456344649</v>
      </c>
      <c r="N19" s="62">
        <f t="shared" si="2"/>
        <v>2.0857211857595193</v>
      </c>
      <c r="O19" s="61">
        <f t="shared" si="2"/>
        <v>1.9950844842002484</v>
      </c>
      <c r="P19" s="63">
        <f t="shared" si="2"/>
        <v>2.0095520727898406</v>
      </c>
      <c r="Q19" s="63">
        <f t="shared" si="2"/>
        <v>2.1600660333349024</v>
      </c>
      <c r="R19" s="63">
        <f t="shared" si="2"/>
        <v>2.376028507257909</v>
      </c>
      <c r="S19" s="61">
        <f t="shared" si="2"/>
        <v>2.1978681274120135</v>
      </c>
      <c r="T19" s="61">
        <f t="shared" si="2"/>
        <v>1.7305962069639673</v>
      </c>
      <c r="U19" s="61">
        <f t="shared" si="2"/>
        <v>2.1059220495682</v>
      </c>
      <c r="V19" s="64">
        <f t="shared" si="2"/>
        <v>1.957945683065607</v>
      </c>
    </row>
    <row r="20" spans="4:22" ht="16.5" customHeight="1">
      <c r="D20" s="34" t="s">
        <v>67</v>
      </c>
      <c r="E20" s="35"/>
      <c r="F20" s="65">
        <f aca="true" t="shared" si="3" ref="F20:V20">F8/F$13*100</f>
        <v>7.940719666757086</v>
      </c>
      <c r="G20" s="66">
        <f t="shared" si="3"/>
        <v>7.561379415949852</v>
      </c>
      <c r="H20" s="66">
        <f t="shared" si="3"/>
        <v>7.016905398465662</v>
      </c>
      <c r="I20" s="66">
        <f t="shared" si="3"/>
        <v>6.904548194631017</v>
      </c>
      <c r="J20" s="66">
        <f t="shared" si="3"/>
        <v>6.866540966655137</v>
      </c>
      <c r="K20" s="66">
        <f t="shared" si="3"/>
        <v>6.903819200719173</v>
      </c>
      <c r="L20" s="66">
        <f t="shared" si="3"/>
        <v>6.7974612517167685</v>
      </c>
      <c r="M20" s="66">
        <f t="shared" si="3"/>
        <v>6.549219189565986</v>
      </c>
      <c r="N20" s="67">
        <f t="shared" si="3"/>
        <v>6.272055525767842</v>
      </c>
      <c r="O20" s="66">
        <f t="shared" si="3"/>
        <v>5.980229820811242</v>
      </c>
      <c r="P20" s="68">
        <f t="shared" si="3"/>
        <v>5.751251603776781</v>
      </c>
      <c r="Q20" s="68">
        <f t="shared" si="3"/>
        <v>5.412465376827645</v>
      </c>
      <c r="R20" s="68">
        <f t="shared" si="3"/>
        <v>5.091032579433633</v>
      </c>
      <c r="S20" s="66">
        <f t="shared" si="3"/>
        <v>4.922374988792111</v>
      </c>
      <c r="T20" s="66">
        <f t="shared" si="3"/>
        <v>5.450856267566275</v>
      </c>
      <c r="U20" s="66">
        <f t="shared" si="3"/>
        <v>5.255932497668921</v>
      </c>
      <c r="V20" s="69">
        <f t="shared" si="3"/>
        <v>5.104314697902916</v>
      </c>
    </row>
    <row r="21" spans="4:22" ht="16.5" customHeight="1">
      <c r="D21" s="21" t="s">
        <v>68</v>
      </c>
      <c r="E21" s="41"/>
      <c r="F21" s="55">
        <f aca="true" t="shared" si="4" ref="F21:V21">F9/F$13*100</f>
        <v>8.139793214640493</v>
      </c>
      <c r="G21" s="56">
        <f t="shared" si="4"/>
        <v>7.86662061950008</v>
      </c>
      <c r="H21" s="56">
        <f t="shared" si="4"/>
        <v>8.37919852065737</v>
      </c>
      <c r="I21" s="56">
        <f t="shared" si="4"/>
        <v>8.345600272454384</v>
      </c>
      <c r="J21" s="56">
        <f t="shared" si="4"/>
        <v>8.669566522207214</v>
      </c>
      <c r="K21" s="56">
        <f t="shared" si="4"/>
        <v>8.19900322925724</v>
      </c>
      <c r="L21" s="56">
        <f t="shared" si="4"/>
        <v>8.107238398183362</v>
      </c>
      <c r="M21" s="56">
        <f t="shared" si="4"/>
        <v>8.25067190720613</v>
      </c>
      <c r="N21" s="57">
        <f t="shared" si="4"/>
        <v>8.19226835950812</v>
      </c>
      <c r="O21" s="56">
        <f t="shared" si="4"/>
        <v>8.822146154706166</v>
      </c>
      <c r="P21" s="58">
        <f t="shared" si="4"/>
        <v>9.716413398466745</v>
      </c>
      <c r="Q21" s="58">
        <f t="shared" si="4"/>
        <v>9.310996545600814</v>
      </c>
      <c r="R21" s="58">
        <f t="shared" si="4"/>
        <v>8.767007095569806</v>
      </c>
      <c r="S21" s="56">
        <f t="shared" si="4"/>
        <v>8.86104652842846</v>
      </c>
      <c r="T21" s="56">
        <f t="shared" si="4"/>
        <v>7.723456659121142</v>
      </c>
      <c r="U21" s="56">
        <f t="shared" si="4"/>
        <v>8.163889575814311</v>
      </c>
      <c r="V21" s="59">
        <f t="shared" si="4"/>
        <v>8.887093670214034</v>
      </c>
    </row>
    <row r="22" spans="4:22" ht="16.5" customHeight="1">
      <c r="D22" s="21" t="s">
        <v>69</v>
      </c>
      <c r="E22" s="41"/>
      <c r="F22" s="55">
        <f aca="true" t="shared" si="5" ref="F22:V22">F10/F$13*100</f>
        <v>5.658215189130938</v>
      </c>
      <c r="G22" s="56">
        <f t="shared" si="5"/>
        <v>5.607622190182216</v>
      </c>
      <c r="H22" s="56">
        <f t="shared" si="5"/>
        <v>5.407346166765114</v>
      </c>
      <c r="I22" s="56">
        <f t="shared" si="5"/>
        <v>5.245587191319636</v>
      </c>
      <c r="J22" s="56">
        <f t="shared" si="5"/>
        <v>5.271579835204057</v>
      </c>
      <c r="K22" s="56">
        <f t="shared" si="5"/>
        <v>5.035168946103752</v>
      </c>
      <c r="L22" s="56">
        <f t="shared" si="5"/>
        <v>5.189452975099444</v>
      </c>
      <c r="M22" s="56">
        <f t="shared" si="5"/>
        <v>5.195423572519229</v>
      </c>
      <c r="N22" s="57">
        <f t="shared" si="5"/>
        <v>5.1280571505912</v>
      </c>
      <c r="O22" s="56">
        <f t="shared" si="5"/>
        <v>5.05426743808966</v>
      </c>
      <c r="P22" s="58">
        <f t="shared" si="5"/>
        <v>4.747283505018152</v>
      </c>
      <c r="Q22" s="58">
        <f t="shared" si="5"/>
        <v>4.577061476349165</v>
      </c>
      <c r="R22" s="58">
        <f t="shared" si="5"/>
        <v>4.502465673343314</v>
      </c>
      <c r="S22" s="56">
        <f t="shared" si="5"/>
        <v>4.625641135828641</v>
      </c>
      <c r="T22" s="56">
        <f t="shared" si="5"/>
        <v>5.059400793768033</v>
      </c>
      <c r="U22" s="56">
        <f t="shared" si="5"/>
        <v>5.238710650869683</v>
      </c>
      <c r="V22" s="59">
        <f t="shared" si="5"/>
        <v>5.39652209330203</v>
      </c>
    </row>
    <row r="23" spans="4:22" ht="16.5" customHeight="1">
      <c r="D23" s="21" t="s">
        <v>70</v>
      </c>
      <c r="E23" s="41"/>
      <c r="F23" s="55">
        <f aca="true" t="shared" si="6" ref="F23:V23">F11/F$13*100</f>
        <v>4.943721476352573</v>
      </c>
      <c r="G23" s="56">
        <f t="shared" si="6"/>
        <v>4.970734154705179</v>
      </c>
      <c r="H23" s="56">
        <f t="shared" si="6"/>
        <v>4.885614619365759</v>
      </c>
      <c r="I23" s="56">
        <f t="shared" si="6"/>
        <v>4.708085138494926</v>
      </c>
      <c r="J23" s="56">
        <f t="shared" si="6"/>
        <v>4.445578294538204</v>
      </c>
      <c r="K23" s="56">
        <f t="shared" si="6"/>
        <v>4.384992940775745</v>
      </c>
      <c r="L23" s="56">
        <f t="shared" si="6"/>
        <v>4.465428502446243</v>
      </c>
      <c r="M23" s="56">
        <f t="shared" si="6"/>
        <v>4.550231563638377</v>
      </c>
      <c r="N23" s="57">
        <f t="shared" si="6"/>
        <v>4.593349660895512</v>
      </c>
      <c r="O23" s="56">
        <f t="shared" si="6"/>
        <v>4.761261662180074</v>
      </c>
      <c r="P23" s="58">
        <f t="shared" si="6"/>
        <v>4.792398627983991</v>
      </c>
      <c r="Q23" s="58">
        <f t="shared" si="6"/>
        <v>4.659026174542186</v>
      </c>
      <c r="R23" s="58">
        <f t="shared" si="6"/>
        <v>4.708382989182603</v>
      </c>
      <c r="S23" s="56">
        <f t="shared" si="6"/>
        <v>4.848745752304533</v>
      </c>
      <c r="T23" s="56">
        <f t="shared" si="6"/>
        <v>4.5525958859693345</v>
      </c>
      <c r="U23" s="56">
        <f t="shared" si="6"/>
        <v>4.659268396697551</v>
      </c>
      <c r="V23" s="59">
        <f t="shared" si="6"/>
        <v>4.620380234720175</v>
      </c>
    </row>
    <row r="24" spans="4:22" ht="16.5" customHeight="1">
      <c r="D24" s="14" t="s">
        <v>71</v>
      </c>
      <c r="E24" s="35"/>
      <c r="F24" s="65">
        <f aca="true" t="shared" si="7" ref="F24:V24">F12/F$13*100</f>
        <v>7.709180727068824</v>
      </c>
      <c r="G24" s="66">
        <f t="shared" si="7"/>
        <v>8.129186245589887</v>
      </c>
      <c r="H24" s="66">
        <f t="shared" si="7"/>
        <v>8.46874918083672</v>
      </c>
      <c r="I24" s="66">
        <f t="shared" si="7"/>
        <v>8.785333939228487</v>
      </c>
      <c r="J24" s="66">
        <f t="shared" si="7"/>
        <v>8.903255360758898</v>
      </c>
      <c r="K24" s="66">
        <f t="shared" si="7"/>
        <v>9.242284615192942</v>
      </c>
      <c r="L24" s="66">
        <f t="shared" si="7"/>
        <v>9.366549791541514</v>
      </c>
      <c r="M24" s="66">
        <f t="shared" si="7"/>
        <v>9.382260930608467</v>
      </c>
      <c r="N24" s="67">
        <f t="shared" si="7"/>
        <v>9.298882788233492</v>
      </c>
      <c r="O24" s="66">
        <f t="shared" si="7"/>
        <v>9.174831874781015</v>
      </c>
      <c r="P24" s="68">
        <f t="shared" si="7"/>
        <v>8.961293082188426</v>
      </c>
      <c r="Q24" s="68">
        <f t="shared" si="7"/>
        <v>8.913978126596135</v>
      </c>
      <c r="R24" s="68">
        <f t="shared" si="7"/>
        <v>8.976286005938872</v>
      </c>
      <c r="S24" s="66">
        <f t="shared" si="7"/>
        <v>8.688872338898049</v>
      </c>
      <c r="T24" s="66">
        <f t="shared" si="7"/>
        <v>8.480199442356465</v>
      </c>
      <c r="U24" s="66">
        <f t="shared" si="7"/>
        <v>8.214072034611974</v>
      </c>
      <c r="V24" s="69">
        <f t="shared" si="7"/>
        <v>8.04271426836832</v>
      </c>
    </row>
    <row r="25" spans="4:22" ht="21.75" customHeight="1">
      <c r="D25" s="42" t="s">
        <v>72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74">
        <f t="shared" si="8"/>
        <v>100</v>
      </c>
    </row>
    <row r="27" spans="4:22" ht="13.5">
      <c r="D27" s="49" t="s">
        <v>75</v>
      </c>
      <c r="T27" s="75"/>
      <c r="U27" s="76"/>
      <c r="V27" s="76" t="s">
        <v>76</v>
      </c>
    </row>
    <row r="28" spans="4:22" ht="13.5">
      <c r="D28" s="7"/>
      <c r="E28" s="8"/>
      <c r="F28" s="9" t="s">
        <v>47</v>
      </c>
      <c r="G28" s="10" t="s">
        <v>48</v>
      </c>
      <c r="H28" s="10" t="s">
        <v>49</v>
      </c>
      <c r="I28" s="10" t="s">
        <v>50</v>
      </c>
      <c r="J28" s="10" t="s">
        <v>51</v>
      </c>
      <c r="K28" s="10" t="s">
        <v>52</v>
      </c>
      <c r="L28" s="10" t="s">
        <v>53</v>
      </c>
      <c r="M28" s="10" t="s">
        <v>54</v>
      </c>
      <c r="N28" s="11" t="s">
        <v>55</v>
      </c>
      <c r="O28" s="10" t="s">
        <v>56</v>
      </c>
      <c r="P28" s="12" t="s">
        <v>57</v>
      </c>
      <c r="Q28" s="12" t="s">
        <v>58</v>
      </c>
      <c r="R28" s="12" t="s">
        <v>59</v>
      </c>
      <c r="S28" s="10" t="s">
        <v>60</v>
      </c>
      <c r="T28" s="10" t="s">
        <v>61</v>
      </c>
      <c r="U28" s="10" t="s">
        <v>62</v>
      </c>
      <c r="V28" s="13" t="s">
        <v>63</v>
      </c>
    </row>
    <row r="29" spans="4:22" ht="16.5" customHeight="1">
      <c r="D29" s="14" t="s">
        <v>64</v>
      </c>
      <c r="E29" s="15"/>
      <c r="F29" s="50">
        <f aca="true" t="shared" si="9" ref="F29:V29">F5/$P5*100</f>
        <v>93.56936039768473</v>
      </c>
      <c r="G29" s="51">
        <f t="shared" si="9"/>
        <v>89.70995955678313</v>
      </c>
      <c r="H29" s="51">
        <f t="shared" si="9"/>
        <v>89.72169711923951</v>
      </c>
      <c r="I29" s="51">
        <f t="shared" si="9"/>
        <v>73.14828297986652</v>
      </c>
      <c r="J29" s="51">
        <f t="shared" si="9"/>
        <v>70.65452778147687</v>
      </c>
      <c r="K29" s="51">
        <f t="shared" si="9"/>
        <v>77.35349016070259</v>
      </c>
      <c r="L29" s="51">
        <f t="shared" si="9"/>
        <v>70.85841509583236</v>
      </c>
      <c r="M29" s="51">
        <f t="shared" si="9"/>
        <v>69.58853114230432</v>
      </c>
      <c r="N29" s="52">
        <f t="shared" si="9"/>
        <v>80.66465647219175</v>
      </c>
      <c r="O29" s="51">
        <f t="shared" si="9"/>
        <v>89.89875772537975</v>
      </c>
      <c r="P29" s="53">
        <f t="shared" si="9"/>
        <v>100</v>
      </c>
      <c r="Q29" s="53">
        <f t="shared" si="9"/>
        <v>103.80456122104937</v>
      </c>
      <c r="R29" s="53">
        <f t="shared" si="9"/>
        <v>106.22651444320353</v>
      </c>
      <c r="S29" s="51">
        <f t="shared" si="9"/>
        <v>119.15380158003552</v>
      </c>
      <c r="T29" s="51">
        <f t="shared" si="9"/>
        <v>91.7773281806171</v>
      </c>
      <c r="U29" s="51">
        <f t="shared" si="9"/>
        <v>100.38646607923916</v>
      </c>
      <c r="V29" s="54">
        <f t="shared" si="9"/>
        <v>98.4600606230599</v>
      </c>
    </row>
    <row r="30" spans="4:22" ht="16.5" customHeight="1">
      <c r="D30" s="21" t="s">
        <v>65</v>
      </c>
      <c r="E30" s="22"/>
      <c r="F30" s="55">
        <f aca="true" t="shared" si="10" ref="F30:V30">F6/$P6*100</f>
        <v>142.20087459470184</v>
      </c>
      <c r="G30" s="56">
        <f t="shared" si="10"/>
        <v>141.6851798220833</v>
      </c>
      <c r="H30" s="56">
        <f t="shared" si="10"/>
        <v>146.06864928885875</v>
      </c>
      <c r="I30" s="56">
        <f t="shared" si="10"/>
        <v>138.39237741009674</v>
      </c>
      <c r="J30" s="56">
        <f t="shared" si="10"/>
        <v>135.57795104393696</v>
      </c>
      <c r="K30" s="56">
        <f t="shared" si="10"/>
        <v>143.81047824204578</v>
      </c>
      <c r="L30" s="56">
        <f t="shared" si="10"/>
        <v>108.08299093939073</v>
      </c>
      <c r="M30" s="56">
        <f t="shared" si="10"/>
        <v>98.55952757322449</v>
      </c>
      <c r="N30" s="57">
        <f t="shared" si="10"/>
        <v>103.20636572084008</v>
      </c>
      <c r="O30" s="56">
        <f t="shared" si="10"/>
        <v>103.29062264546785</v>
      </c>
      <c r="P30" s="58">
        <f t="shared" si="10"/>
        <v>100</v>
      </c>
      <c r="Q30" s="58">
        <f t="shared" si="10"/>
        <v>103.52879986931663</v>
      </c>
      <c r="R30" s="58">
        <f t="shared" si="10"/>
        <v>103.19768520347554</v>
      </c>
      <c r="S30" s="56">
        <f t="shared" si="10"/>
        <v>88.77064264548447</v>
      </c>
      <c r="T30" s="56">
        <f t="shared" si="10"/>
        <v>66.56169392978425</v>
      </c>
      <c r="U30" s="56">
        <f t="shared" si="10"/>
        <v>71.45318804082362</v>
      </c>
      <c r="V30" s="59">
        <f t="shared" si="10"/>
        <v>61.293617835635</v>
      </c>
    </row>
    <row r="31" spans="4:22" ht="16.5" customHeight="1">
      <c r="D31" s="14" t="s">
        <v>66</v>
      </c>
      <c r="E31" s="28"/>
      <c r="F31" s="60">
        <f aca="true" t="shared" si="11" ref="F31:V31">F7/$P7*100</f>
        <v>99.46603379368146</v>
      </c>
      <c r="G31" s="61">
        <f t="shared" si="11"/>
        <v>104.10450014331136</v>
      </c>
      <c r="H31" s="61">
        <f t="shared" si="11"/>
        <v>100.40455731775417</v>
      </c>
      <c r="I31" s="61">
        <f t="shared" si="11"/>
        <v>108.00070936836926</v>
      </c>
      <c r="J31" s="61">
        <f t="shared" si="11"/>
        <v>107.0788621568714</v>
      </c>
      <c r="K31" s="61">
        <f t="shared" si="11"/>
        <v>97.61969694916766</v>
      </c>
      <c r="L31" s="61">
        <f t="shared" si="11"/>
        <v>97.7503888517218</v>
      </c>
      <c r="M31" s="61">
        <f t="shared" si="11"/>
        <v>108.39052229795615</v>
      </c>
      <c r="N31" s="62">
        <f t="shared" si="11"/>
        <v>102.40472936661644</v>
      </c>
      <c r="O31" s="61">
        <f t="shared" si="11"/>
        <v>98.07372386980113</v>
      </c>
      <c r="P31" s="63">
        <f t="shared" si="11"/>
        <v>100</v>
      </c>
      <c r="Q31" s="63">
        <f t="shared" si="11"/>
        <v>107.78673409005111</v>
      </c>
      <c r="R31" s="63">
        <f t="shared" si="11"/>
        <v>118.7702327124333</v>
      </c>
      <c r="S31" s="61">
        <f t="shared" si="11"/>
        <v>108.4665043767527</v>
      </c>
      <c r="T31" s="61">
        <f t="shared" si="11"/>
        <v>81.40197089780537</v>
      </c>
      <c r="U31" s="61">
        <f t="shared" si="11"/>
        <v>100.27304934082078</v>
      </c>
      <c r="V31" s="64">
        <f t="shared" si="11"/>
        <v>91.20843554345387</v>
      </c>
    </row>
    <row r="32" spans="4:22" ht="16.5" customHeight="1">
      <c r="D32" s="34" t="s">
        <v>67</v>
      </c>
      <c r="E32" s="35"/>
      <c r="F32" s="65">
        <f aca="true" t="shared" si="12" ref="F32:V32">F8/$P8*100</f>
        <v>137.50325349063237</v>
      </c>
      <c r="G32" s="66">
        <f t="shared" si="12"/>
        <v>134.2513463086409</v>
      </c>
      <c r="H32" s="66">
        <f t="shared" si="12"/>
        <v>127.2313219887312</v>
      </c>
      <c r="I32" s="66">
        <f t="shared" si="12"/>
        <v>122.9816758591231</v>
      </c>
      <c r="J32" s="66">
        <f t="shared" si="12"/>
        <v>121.28033208184065</v>
      </c>
      <c r="K32" s="66">
        <f t="shared" si="12"/>
        <v>122.60891931998204</v>
      </c>
      <c r="L32" s="66">
        <f t="shared" si="12"/>
        <v>118.73001405144197</v>
      </c>
      <c r="M32" s="66">
        <f t="shared" si="12"/>
        <v>112.4377467415727</v>
      </c>
      <c r="N32" s="67">
        <f t="shared" si="12"/>
        <v>107.59957429656757</v>
      </c>
      <c r="O32" s="66">
        <f t="shared" si="12"/>
        <v>102.71790332199224</v>
      </c>
      <c r="P32" s="68">
        <f t="shared" si="12"/>
        <v>100</v>
      </c>
      <c r="Q32" s="68">
        <f t="shared" si="12"/>
        <v>94.3692087310138</v>
      </c>
      <c r="R32" s="68">
        <f t="shared" si="12"/>
        <v>88.91985252273237</v>
      </c>
      <c r="S32" s="66">
        <f t="shared" si="12"/>
        <v>84.88004582685178</v>
      </c>
      <c r="T32" s="66">
        <f t="shared" si="12"/>
        <v>89.58613493339239</v>
      </c>
      <c r="U32" s="66">
        <f t="shared" si="12"/>
        <v>87.44371625278411</v>
      </c>
      <c r="V32" s="69">
        <f t="shared" si="12"/>
        <v>83.08233739581082</v>
      </c>
    </row>
    <row r="33" spans="4:22" ht="16.5" customHeight="1">
      <c r="D33" s="21" t="s">
        <v>68</v>
      </c>
      <c r="E33" s="41"/>
      <c r="F33" s="55">
        <f aca="true" t="shared" si="13" ref="F33:V33">F9/$P9*100</f>
        <v>83.43011941838677</v>
      </c>
      <c r="G33" s="56">
        <f t="shared" si="13"/>
        <v>82.67271651933991</v>
      </c>
      <c r="H33" s="56">
        <f t="shared" si="13"/>
        <v>89.93055659544076</v>
      </c>
      <c r="I33" s="56">
        <f t="shared" si="13"/>
        <v>87.98712032591698</v>
      </c>
      <c r="J33" s="56">
        <f t="shared" si="13"/>
        <v>90.6371265016868</v>
      </c>
      <c r="K33" s="56">
        <f t="shared" si="13"/>
        <v>86.18865347496936</v>
      </c>
      <c r="L33" s="56">
        <f t="shared" si="13"/>
        <v>83.81912168177546</v>
      </c>
      <c r="M33" s="56">
        <f t="shared" si="13"/>
        <v>83.84328944253988</v>
      </c>
      <c r="N33" s="57">
        <f t="shared" si="13"/>
        <v>83.18810133358056</v>
      </c>
      <c r="O33" s="56">
        <f t="shared" si="13"/>
        <v>89.69307289765419</v>
      </c>
      <c r="P33" s="58">
        <f t="shared" si="13"/>
        <v>100</v>
      </c>
      <c r="Q33" s="58">
        <f t="shared" si="13"/>
        <v>96.09211028819212</v>
      </c>
      <c r="R33" s="58">
        <f t="shared" si="13"/>
        <v>90.63597244386982</v>
      </c>
      <c r="S33" s="56">
        <f t="shared" si="13"/>
        <v>90.44244827420135</v>
      </c>
      <c r="T33" s="56">
        <f t="shared" si="13"/>
        <v>75.13532453310367</v>
      </c>
      <c r="U33" s="56">
        <f t="shared" si="13"/>
        <v>80.39560957218328</v>
      </c>
      <c r="V33" s="59">
        <f t="shared" si="13"/>
        <v>85.62240155929206</v>
      </c>
    </row>
    <row r="34" spans="4:22" ht="16.5" customHeight="1">
      <c r="D34" s="21" t="s">
        <v>69</v>
      </c>
      <c r="E34" s="41"/>
      <c r="F34" s="55">
        <f aca="true" t="shared" si="14" ref="F34:V34">F10/$P10*100</f>
        <v>118.69974041848192</v>
      </c>
      <c r="G34" s="56">
        <f t="shared" si="14"/>
        <v>120.61840010086262</v>
      </c>
      <c r="H34" s="56">
        <f t="shared" si="14"/>
        <v>118.78176942269117</v>
      </c>
      <c r="I34" s="56">
        <f t="shared" si="14"/>
        <v>113.1921869108169</v>
      </c>
      <c r="J34" s="56">
        <f t="shared" si="14"/>
        <v>112.80032452740367</v>
      </c>
      <c r="K34" s="56">
        <f t="shared" si="14"/>
        <v>108.33378110577397</v>
      </c>
      <c r="L34" s="56">
        <f t="shared" si="14"/>
        <v>109.81269715197722</v>
      </c>
      <c r="M34" s="56">
        <f t="shared" si="14"/>
        <v>108.05895607847826</v>
      </c>
      <c r="N34" s="57">
        <f t="shared" si="14"/>
        <v>106.57877257525732</v>
      </c>
      <c r="O34" s="56">
        <f t="shared" si="14"/>
        <v>105.17286119722</v>
      </c>
      <c r="P34" s="58">
        <f t="shared" si="14"/>
        <v>100</v>
      </c>
      <c r="Q34" s="58">
        <f t="shared" si="14"/>
        <v>96.68055327504132</v>
      </c>
      <c r="R34" s="58">
        <f t="shared" si="14"/>
        <v>95.27094367503842</v>
      </c>
      <c r="S34" s="56">
        <f t="shared" si="14"/>
        <v>96.63179470216956</v>
      </c>
      <c r="T34" s="56">
        <f t="shared" si="14"/>
        <v>100.73777474330252</v>
      </c>
      <c r="U34" s="56">
        <f t="shared" si="14"/>
        <v>105.58942825207058</v>
      </c>
      <c r="V34" s="59">
        <f t="shared" si="14"/>
        <v>106.41489540193125</v>
      </c>
    </row>
    <row r="35" spans="4:22" ht="16.5" customHeight="1">
      <c r="D35" s="21" t="s">
        <v>70</v>
      </c>
      <c r="E35" s="41"/>
      <c r="F35" s="55">
        <f aca="true" t="shared" si="15" ref="F35:V35">F11/$P11*100</f>
        <v>102.73455338179795</v>
      </c>
      <c r="G35" s="56">
        <f t="shared" si="15"/>
        <v>105.91258986725462</v>
      </c>
      <c r="H35" s="56">
        <f t="shared" si="15"/>
        <v>106.31071940624624</v>
      </c>
      <c r="I35" s="56">
        <f t="shared" si="15"/>
        <v>100.63727796124242</v>
      </c>
      <c r="J35" s="56">
        <f t="shared" si="15"/>
        <v>94.23018799315462</v>
      </c>
      <c r="K35" s="56">
        <f t="shared" si="15"/>
        <v>93.4568170833783</v>
      </c>
      <c r="L35" s="56">
        <f t="shared" si="15"/>
        <v>93.60226347885614</v>
      </c>
      <c r="M35" s="56">
        <f t="shared" si="15"/>
        <v>93.74876148818615</v>
      </c>
      <c r="N35" s="57">
        <f t="shared" si="15"/>
        <v>94.56699685961452</v>
      </c>
      <c r="O35" s="56">
        <f t="shared" si="15"/>
        <v>98.14309584981021</v>
      </c>
      <c r="P35" s="58">
        <f t="shared" si="15"/>
        <v>100</v>
      </c>
      <c r="Q35" s="58">
        <f t="shared" si="15"/>
        <v>97.48544195364751</v>
      </c>
      <c r="R35" s="58">
        <f t="shared" si="15"/>
        <v>98.69020967598065</v>
      </c>
      <c r="S35" s="56">
        <f t="shared" si="15"/>
        <v>100.33899674584208</v>
      </c>
      <c r="T35" s="56">
        <f t="shared" si="15"/>
        <v>89.7934386900454</v>
      </c>
      <c r="U35" s="56">
        <f t="shared" si="15"/>
        <v>93.02635151348585</v>
      </c>
      <c r="V35" s="59">
        <f t="shared" si="15"/>
        <v>90.252328107131</v>
      </c>
    </row>
    <row r="36" spans="4:22" ht="16.5" customHeight="1">
      <c r="D36" s="14" t="s">
        <v>71</v>
      </c>
      <c r="E36" s="35"/>
      <c r="F36" s="65">
        <f aca="true" t="shared" si="16" ref="F36:V36">F12/$P12*100</f>
        <v>85.67478495124796</v>
      </c>
      <c r="G36" s="66">
        <f t="shared" si="16"/>
        <v>92.63100557698588</v>
      </c>
      <c r="H36" s="66">
        <f t="shared" si="16"/>
        <v>98.5506231871152</v>
      </c>
      <c r="I36" s="66">
        <f t="shared" si="16"/>
        <v>100.42806653324676</v>
      </c>
      <c r="J36" s="66">
        <f t="shared" si="16"/>
        <v>100.9236335305855</v>
      </c>
      <c r="K36" s="66">
        <f t="shared" si="16"/>
        <v>105.34251425795618</v>
      </c>
      <c r="L36" s="66">
        <f t="shared" si="16"/>
        <v>104.99898739714449</v>
      </c>
      <c r="M36" s="66">
        <f t="shared" si="16"/>
        <v>103.37649449429709</v>
      </c>
      <c r="N36" s="67">
        <f t="shared" si="16"/>
        <v>102.38188427792456</v>
      </c>
      <c r="O36" s="66">
        <f t="shared" si="16"/>
        <v>101.13886428092265</v>
      </c>
      <c r="P36" s="68">
        <f t="shared" si="16"/>
        <v>100</v>
      </c>
      <c r="Q36" s="68">
        <f t="shared" si="16"/>
        <v>99.74667611775021</v>
      </c>
      <c r="R36" s="68">
        <f t="shared" si="16"/>
        <v>100.61928463630274</v>
      </c>
      <c r="S36" s="66">
        <f t="shared" si="16"/>
        <v>96.15813077682473</v>
      </c>
      <c r="T36" s="66">
        <f t="shared" si="16"/>
        <v>89.44865652395684</v>
      </c>
      <c r="U36" s="66">
        <f t="shared" si="16"/>
        <v>87.70594264756618</v>
      </c>
      <c r="V36" s="69">
        <f t="shared" si="16"/>
        <v>84.01669431853898</v>
      </c>
    </row>
    <row r="37" spans="4:22" ht="21.75" customHeight="1">
      <c r="D37" s="42" t="s">
        <v>72</v>
      </c>
      <c r="E37" s="43"/>
      <c r="F37" s="70">
        <f aca="true" t="shared" si="17" ref="F37:V37">F13/$P13*100</f>
        <v>99.58994151036268</v>
      </c>
      <c r="G37" s="71">
        <f t="shared" si="17"/>
        <v>102.11275328124385</v>
      </c>
      <c r="H37" s="71">
        <f t="shared" si="17"/>
        <v>104.28234429358771</v>
      </c>
      <c r="I37" s="71">
        <f t="shared" si="17"/>
        <v>102.43951386564787</v>
      </c>
      <c r="J37" s="71">
        <f t="shared" si="17"/>
        <v>101.58152522201335</v>
      </c>
      <c r="K37" s="71">
        <f t="shared" si="17"/>
        <v>102.13980455961658</v>
      </c>
      <c r="L37" s="71">
        <f t="shared" si="17"/>
        <v>100.45606123276328</v>
      </c>
      <c r="M37" s="71">
        <f t="shared" si="17"/>
        <v>98.73814764098184</v>
      </c>
      <c r="N37" s="72">
        <f t="shared" si="17"/>
        <v>98.66497860174383</v>
      </c>
      <c r="O37" s="71">
        <f t="shared" si="17"/>
        <v>98.78491695442197</v>
      </c>
      <c r="P37" s="73">
        <f t="shared" si="17"/>
        <v>100</v>
      </c>
      <c r="Q37" s="73">
        <f t="shared" si="17"/>
        <v>100.27612654762154</v>
      </c>
      <c r="R37" s="73">
        <f t="shared" si="17"/>
        <v>100.45122211452274</v>
      </c>
      <c r="S37" s="71">
        <f t="shared" si="17"/>
        <v>99.17296037011556</v>
      </c>
      <c r="T37" s="71">
        <f t="shared" si="17"/>
        <v>94.52320459770253</v>
      </c>
      <c r="U37" s="71">
        <f t="shared" si="17"/>
        <v>95.68441253042621</v>
      </c>
      <c r="V37" s="74">
        <f t="shared" si="17"/>
        <v>93.61245426139062</v>
      </c>
    </row>
    <row r="39" spans="4:22" ht="13.5">
      <c r="D39" s="49" t="s">
        <v>77</v>
      </c>
      <c r="T39" s="75"/>
      <c r="U39" s="6"/>
      <c r="V39" s="6" t="s">
        <v>74</v>
      </c>
    </row>
    <row r="40" spans="4:22" ht="13.5">
      <c r="D40" s="7"/>
      <c r="E40" s="8"/>
      <c r="F40" s="9" t="s">
        <v>78</v>
      </c>
      <c r="G40" s="10" t="s">
        <v>79</v>
      </c>
      <c r="H40" s="10" t="s">
        <v>80</v>
      </c>
      <c r="I40" s="10" t="s">
        <v>81</v>
      </c>
      <c r="J40" s="10" t="s">
        <v>82</v>
      </c>
      <c r="K40" s="10" t="s">
        <v>83</v>
      </c>
      <c r="L40" s="10" t="s">
        <v>84</v>
      </c>
      <c r="M40" s="10" t="s">
        <v>85</v>
      </c>
      <c r="N40" s="11" t="s">
        <v>86</v>
      </c>
      <c r="O40" s="10" t="s">
        <v>87</v>
      </c>
      <c r="P40" s="12" t="s">
        <v>88</v>
      </c>
      <c r="Q40" s="12" t="s">
        <v>89</v>
      </c>
      <c r="R40" s="12" t="s">
        <v>90</v>
      </c>
      <c r="S40" s="10" t="s">
        <v>91</v>
      </c>
      <c r="T40" s="10" t="s">
        <v>92</v>
      </c>
      <c r="U40" s="77" t="s">
        <v>93</v>
      </c>
      <c r="V40" s="13" t="s">
        <v>94</v>
      </c>
    </row>
    <row r="41" spans="4:22" ht="13.5">
      <c r="D41" s="78" t="s">
        <v>64</v>
      </c>
      <c r="E41" s="79"/>
      <c r="F41" s="80">
        <f aca="true" t="shared" si="18" ref="F41:U41">(G5/F5-1)*100</f>
        <v>-4.1246416823824905</v>
      </c>
      <c r="G41" s="81">
        <f t="shared" si="18"/>
        <v>0.013083901179267166</v>
      </c>
      <c r="H41" s="81">
        <f t="shared" si="18"/>
        <v>-18.472024796128228</v>
      </c>
      <c r="I41" s="81">
        <f t="shared" si="18"/>
        <v>-3.4091780378167402</v>
      </c>
      <c r="J41" s="81">
        <f t="shared" si="18"/>
        <v>9.481292409093056</v>
      </c>
      <c r="K41" s="81">
        <f t="shared" si="18"/>
        <v>-8.396615396896301</v>
      </c>
      <c r="L41" s="81">
        <f t="shared" si="18"/>
        <v>-1.7921427565245285</v>
      </c>
      <c r="M41" s="81">
        <f t="shared" si="18"/>
        <v>15.916595950613521</v>
      </c>
      <c r="N41" s="82">
        <f t="shared" si="18"/>
        <v>11.44751822797554</v>
      </c>
      <c r="O41" s="81">
        <f t="shared" si="18"/>
        <v>11.23624233549172</v>
      </c>
      <c r="P41" s="83">
        <f t="shared" si="18"/>
        <v>3.804561221049374</v>
      </c>
      <c r="Q41" s="83">
        <f t="shared" si="18"/>
        <v>2.333185742191679</v>
      </c>
      <c r="R41" s="83">
        <f t="shared" si="18"/>
        <v>12.16954844521787</v>
      </c>
      <c r="S41" s="81">
        <f t="shared" si="18"/>
        <v>-22.975744824246892</v>
      </c>
      <c r="T41" s="81">
        <f t="shared" si="18"/>
        <v>9.380462549181367</v>
      </c>
      <c r="U41" s="84">
        <f t="shared" si="18"/>
        <v>-1.9189892138036457</v>
      </c>
      <c r="V41" s="85">
        <f aca="true" t="shared" si="19" ref="V41:V49">((V5/F5)^(1/16)-1)*100</f>
        <v>0.31893255061015147</v>
      </c>
    </row>
    <row r="42" spans="4:22" ht="13.5">
      <c r="D42" s="86" t="s">
        <v>65</v>
      </c>
      <c r="E42" s="87"/>
      <c r="F42" s="88">
        <f aca="true" t="shared" si="20" ref="F42:U42">(G6/F6-1)*100</f>
        <v>-0.36265232129435443</v>
      </c>
      <c r="G42" s="89">
        <f t="shared" si="20"/>
        <v>3.0938094388416992</v>
      </c>
      <c r="H42" s="89">
        <f t="shared" si="20"/>
        <v>-5.25524944341873</v>
      </c>
      <c r="I42" s="89">
        <f t="shared" si="20"/>
        <v>-2.033657069001593</v>
      </c>
      <c r="J42" s="89">
        <f t="shared" si="20"/>
        <v>6.072172602343651</v>
      </c>
      <c r="K42" s="89">
        <f t="shared" si="20"/>
        <v>-24.84345211794826</v>
      </c>
      <c r="L42" s="89">
        <f t="shared" si="20"/>
        <v>-8.81125076517051</v>
      </c>
      <c r="M42" s="89">
        <f t="shared" si="20"/>
        <v>4.714752862591842</v>
      </c>
      <c r="N42" s="90">
        <f t="shared" si="20"/>
        <v>0.08163927102682322</v>
      </c>
      <c r="O42" s="89">
        <f t="shared" si="20"/>
        <v>-3.1857903081507155</v>
      </c>
      <c r="P42" s="91">
        <f t="shared" si="20"/>
        <v>3.5287998693166234</v>
      </c>
      <c r="Q42" s="91">
        <f t="shared" si="20"/>
        <v>-0.3198285561689551</v>
      </c>
      <c r="R42" s="91">
        <f t="shared" si="20"/>
        <v>-13.980005975468524</v>
      </c>
      <c r="S42" s="89">
        <f t="shared" si="20"/>
        <v>-25.018348469543195</v>
      </c>
      <c r="T42" s="89">
        <f t="shared" si="20"/>
        <v>7.3488125410380745</v>
      </c>
      <c r="U42" s="92">
        <f t="shared" si="20"/>
        <v>-14.218498129690326</v>
      </c>
      <c r="V42" s="93">
        <f t="shared" si="19"/>
        <v>-5.123848089172023</v>
      </c>
    </row>
    <row r="43" spans="4:22" ht="13.5">
      <c r="D43" s="78" t="s">
        <v>66</v>
      </c>
      <c r="E43" s="94"/>
      <c r="F43" s="95">
        <f aca="true" t="shared" si="21" ref="F43:U43">(G7/F7-1)*100</f>
        <v>4.663367154310483</v>
      </c>
      <c r="G43" s="96">
        <f t="shared" si="21"/>
        <v>-3.5540661743380886</v>
      </c>
      <c r="H43" s="96">
        <f t="shared" si="21"/>
        <v>7.5655450843483685</v>
      </c>
      <c r="I43" s="96">
        <f t="shared" si="21"/>
        <v>-0.8535566265158834</v>
      </c>
      <c r="J43" s="96">
        <f t="shared" si="21"/>
        <v>-8.833830521887675</v>
      </c>
      <c r="K43" s="96">
        <f t="shared" si="21"/>
        <v>0.13387861941651646</v>
      </c>
      <c r="L43" s="96">
        <f t="shared" si="21"/>
        <v>10.885003703028207</v>
      </c>
      <c r="M43" s="96">
        <f t="shared" si="21"/>
        <v>-5.522432039662384</v>
      </c>
      <c r="N43" s="97">
        <f t="shared" si="21"/>
        <v>-4.229302224226372</v>
      </c>
      <c r="O43" s="96">
        <f t="shared" si="21"/>
        <v>1.9641103184336206</v>
      </c>
      <c r="P43" s="98">
        <f t="shared" si="21"/>
        <v>7.786734090051106</v>
      </c>
      <c r="Q43" s="98">
        <f t="shared" si="21"/>
        <v>10.190028221103663</v>
      </c>
      <c r="R43" s="98">
        <f t="shared" si="21"/>
        <v>-8.675345749829411</v>
      </c>
      <c r="S43" s="96">
        <f t="shared" si="21"/>
        <v>-24.951973546543094</v>
      </c>
      <c r="T43" s="96">
        <f t="shared" si="21"/>
        <v>23.182581742040085</v>
      </c>
      <c r="U43" s="99">
        <f t="shared" si="21"/>
        <v>-9.039930327197808</v>
      </c>
      <c r="V43" s="100">
        <f t="shared" si="19"/>
        <v>-0.5402157406669383</v>
      </c>
    </row>
    <row r="44" spans="4:22" ht="13.5">
      <c r="D44" s="101" t="s">
        <v>67</v>
      </c>
      <c r="E44" s="102"/>
      <c r="F44" s="103">
        <f aca="true" t="shared" si="22" ref="F44:U44">(G8/F8-1)*100</f>
        <v>-2.364967445816124</v>
      </c>
      <c r="G44" s="104">
        <f t="shared" si="22"/>
        <v>-5.229015956213079</v>
      </c>
      <c r="H44" s="104">
        <f t="shared" si="22"/>
        <v>-3.340094296893714</v>
      </c>
      <c r="I44" s="104">
        <f t="shared" si="22"/>
        <v>-1.3834124192870334</v>
      </c>
      <c r="J44" s="104">
        <f t="shared" si="22"/>
        <v>1.0954680081555423</v>
      </c>
      <c r="K44" s="104">
        <f t="shared" si="22"/>
        <v>-3.163640369765408</v>
      </c>
      <c r="L44" s="104">
        <f t="shared" si="22"/>
        <v>-5.299643363255246</v>
      </c>
      <c r="M44" s="104">
        <f t="shared" si="22"/>
        <v>-4.302978835146176</v>
      </c>
      <c r="N44" s="105">
        <f t="shared" si="22"/>
        <v>-4.536886884998637</v>
      </c>
      <c r="O44" s="104">
        <f t="shared" si="22"/>
        <v>-2.6459879281923837</v>
      </c>
      <c r="P44" s="106">
        <f t="shared" si="22"/>
        <v>-5.630791268986202</v>
      </c>
      <c r="Q44" s="106">
        <f t="shared" si="22"/>
        <v>-5.774506623038511</v>
      </c>
      <c r="R44" s="106">
        <f t="shared" si="22"/>
        <v>-4.543199950593491</v>
      </c>
      <c r="S44" s="104">
        <f t="shared" si="22"/>
        <v>5.544399818233647</v>
      </c>
      <c r="T44" s="104">
        <f t="shared" si="22"/>
        <v>-2.391462342025552</v>
      </c>
      <c r="U44" s="107">
        <f t="shared" si="22"/>
        <v>-4.9876412438434325</v>
      </c>
      <c r="V44" s="108">
        <f t="shared" si="19"/>
        <v>-3.0997866515511285</v>
      </c>
    </row>
    <row r="45" spans="4:22" ht="13.5">
      <c r="D45" s="86" t="s">
        <v>68</v>
      </c>
      <c r="E45" s="109"/>
      <c r="F45" s="88">
        <f aca="true" t="shared" si="23" ref="F45:U45">(G9/F9-1)*100</f>
        <v>-0.9078290961668234</v>
      </c>
      <c r="G45" s="89">
        <f t="shared" si="23"/>
        <v>8.779002773427692</v>
      </c>
      <c r="H45" s="89">
        <f t="shared" si="23"/>
        <v>-2.1610410778023836</v>
      </c>
      <c r="I45" s="89">
        <f t="shared" si="23"/>
        <v>3.011811462807068</v>
      </c>
      <c r="J45" s="89">
        <f t="shared" si="23"/>
        <v>-4.908003153249396</v>
      </c>
      <c r="K45" s="89">
        <f t="shared" si="23"/>
        <v>-2.749238673141663</v>
      </c>
      <c r="L45" s="89">
        <f t="shared" si="23"/>
        <v>0.028833230746783123</v>
      </c>
      <c r="M45" s="89">
        <f t="shared" si="23"/>
        <v>-0.7814437068435209</v>
      </c>
      <c r="N45" s="90">
        <f t="shared" si="23"/>
        <v>7.819593739721253</v>
      </c>
      <c r="O45" s="89">
        <f t="shared" si="23"/>
        <v>11.491330121008003</v>
      </c>
      <c r="P45" s="91">
        <f t="shared" si="23"/>
        <v>-3.907889711807877</v>
      </c>
      <c r="Q45" s="91">
        <f t="shared" si="23"/>
        <v>-5.678028953634884</v>
      </c>
      <c r="R45" s="91">
        <f t="shared" si="23"/>
        <v>-0.21351805960742043</v>
      </c>
      <c r="S45" s="89">
        <f t="shared" si="23"/>
        <v>-16.924711828554106</v>
      </c>
      <c r="T45" s="89">
        <f t="shared" si="23"/>
        <v>7.001081144943999</v>
      </c>
      <c r="U45" s="92">
        <f t="shared" si="23"/>
        <v>6.501340079293638</v>
      </c>
      <c r="V45" s="93">
        <f t="shared" si="19"/>
        <v>0.16224122574741706</v>
      </c>
    </row>
    <row r="46" spans="4:22" ht="13.5">
      <c r="D46" s="86" t="s">
        <v>69</v>
      </c>
      <c r="E46" s="109"/>
      <c r="F46" s="88">
        <f aca="true" t="shared" si="24" ref="F46:U46">(G10/F10-1)*100</f>
        <v>1.6163975385425022</v>
      </c>
      <c r="G46" s="89">
        <f t="shared" si="24"/>
        <v>-1.522678692998447</v>
      </c>
      <c r="H46" s="89">
        <f t="shared" si="24"/>
        <v>-4.7057579113706005</v>
      </c>
      <c r="I46" s="89">
        <f t="shared" si="24"/>
        <v>-0.346192077481422</v>
      </c>
      <c r="J46" s="89">
        <f t="shared" si="24"/>
        <v>-3.959690222827872</v>
      </c>
      <c r="K46" s="89">
        <f t="shared" si="24"/>
        <v>1.3651476308754296</v>
      </c>
      <c r="L46" s="89">
        <f t="shared" si="24"/>
        <v>-1.5970294137041652</v>
      </c>
      <c r="M46" s="89">
        <f t="shared" si="24"/>
        <v>-1.3697925252451615</v>
      </c>
      <c r="N46" s="90">
        <f t="shared" si="24"/>
        <v>-1.3191288884891073</v>
      </c>
      <c r="O46" s="89">
        <f t="shared" si="24"/>
        <v>-4.9184372644572765</v>
      </c>
      <c r="P46" s="91">
        <f t="shared" si="24"/>
        <v>-3.3194467249586745</v>
      </c>
      <c r="Q46" s="91">
        <f t="shared" si="24"/>
        <v>-1.4580073781671365</v>
      </c>
      <c r="R46" s="91">
        <f t="shared" si="24"/>
        <v>1.4284009107466078</v>
      </c>
      <c r="S46" s="89">
        <f t="shared" si="24"/>
        <v>4.249098398501316</v>
      </c>
      <c r="T46" s="89">
        <f t="shared" si="24"/>
        <v>4.816121381607763</v>
      </c>
      <c r="U46" s="92">
        <f t="shared" si="24"/>
        <v>0.7817706407975411</v>
      </c>
      <c r="V46" s="93">
        <f t="shared" si="19"/>
        <v>-0.6804962740117326</v>
      </c>
    </row>
    <row r="47" spans="4:22" ht="13.5">
      <c r="D47" s="86" t="s">
        <v>70</v>
      </c>
      <c r="E47" s="109"/>
      <c r="F47" s="88">
        <f aca="true" t="shared" si="25" ref="F47:U47">(G11/F11-1)*100</f>
        <v>3.0934445917586872</v>
      </c>
      <c r="G47" s="89">
        <f t="shared" si="25"/>
        <v>0.37590388403363484</v>
      </c>
      <c r="H47" s="89">
        <f t="shared" si="25"/>
        <v>-5.336659818210654</v>
      </c>
      <c r="I47" s="89">
        <f t="shared" si="25"/>
        <v>-6.366517554812356</v>
      </c>
      <c r="J47" s="89">
        <f t="shared" si="25"/>
        <v>-0.8207252115771002</v>
      </c>
      <c r="K47" s="89">
        <f t="shared" si="25"/>
        <v>0.1556295196187607</v>
      </c>
      <c r="L47" s="89">
        <f t="shared" si="25"/>
        <v>0.15651118240649353</v>
      </c>
      <c r="M47" s="89">
        <f t="shared" si="25"/>
        <v>0.872795926516301</v>
      </c>
      <c r="N47" s="90">
        <f t="shared" si="25"/>
        <v>3.781550761841812</v>
      </c>
      <c r="O47" s="89">
        <f t="shared" si="25"/>
        <v>1.892037472540542</v>
      </c>
      <c r="P47" s="91">
        <f t="shared" si="25"/>
        <v>-2.5145580463524886</v>
      </c>
      <c r="Q47" s="91">
        <f t="shared" si="25"/>
        <v>1.2358437302935732</v>
      </c>
      <c r="R47" s="91">
        <f t="shared" si="25"/>
        <v>1.6706693351596913</v>
      </c>
      <c r="S47" s="89">
        <f t="shared" si="25"/>
        <v>-10.509929736001332</v>
      </c>
      <c r="T47" s="89">
        <f t="shared" si="25"/>
        <v>3.6003887039007587</v>
      </c>
      <c r="U47" s="92">
        <f t="shared" si="25"/>
        <v>-2.981975925340574</v>
      </c>
      <c r="V47" s="93">
        <f t="shared" si="19"/>
        <v>-0.8063508893773719</v>
      </c>
    </row>
    <row r="48" spans="4:22" ht="13.5">
      <c r="D48" s="78" t="s">
        <v>71</v>
      </c>
      <c r="E48" s="102"/>
      <c r="F48" s="103">
        <f aca="true" t="shared" si="26" ref="F48:U48">(G12/F12-1)*100</f>
        <v>8.119332461349348</v>
      </c>
      <c r="G48" s="104">
        <f t="shared" si="26"/>
        <v>6.390535839762124</v>
      </c>
      <c r="H48" s="104">
        <f t="shared" si="26"/>
        <v>1.905054768214831</v>
      </c>
      <c r="I48" s="104">
        <f t="shared" si="26"/>
        <v>0.4934546829841402</v>
      </c>
      <c r="J48" s="104">
        <f t="shared" si="26"/>
        <v>4.378439987529292</v>
      </c>
      <c r="K48" s="104">
        <f t="shared" si="26"/>
        <v>-0.3261046722033645</v>
      </c>
      <c r="L48" s="104">
        <f t="shared" si="26"/>
        <v>-1.5452462381475351</v>
      </c>
      <c r="M48" s="104">
        <f t="shared" si="26"/>
        <v>-0.9621241475037623</v>
      </c>
      <c r="N48" s="105">
        <f t="shared" si="26"/>
        <v>-1.214101504156373</v>
      </c>
      <c r="O48" s="104">
        <f t="shared" si="26"/>
        <v>-1.1260402111688217</v>
      </c>
      <c r="P48" s="106">
        <f t="shared" si="26"/>
        <v>-0.25332388224978963</v>
      </c>
      <c r="Q48" s="106">
        <f t="shared" si="26"/>
        <v>0.8748246583399011</v>
      </c>
      <c r="R48" s="106">
        <f t="shared" si="26"/>
        <v>-4.433696657259323</v>
      </c>
      <c r="S48" s="104">
        <f t="shared" si="26"/>
        <v>-6.977542303146523</v>
      </c>
      <c r="T48" s="104">
        <f t="shared" si="26"/>
        <v>-1.9482840146670233</v>
      </c>
      <c r="U48" s="107">
        <f t="shared" si="26"/>
        <v>-4.206383533042802</v>
      </c>
      <c r="V48" s="108">
        <f t="shared" si="19"/>
        <v>-0.12206941410877192</v>
      </c>
    </row>
    <row r="49" spans="4:22" ht="13.5">
      <c r="D49" s="110" t="s">
        <v>72</v>
      </c>
      <c r="E49" s="111"/>
      <c r="F49" s="112">
        <f aca="true" t="shared" si="27" ref="F49:U49">(G13/F13-1)*100</f>
        <v>2.5331993699571287</v>
      </c>
      <c r="G49" s="113">
        <f t="shared" si="27"/>
        <v>2.124701315582267</v>
      </c>
      <c r="H49" s="113">
        <f t="shared" si="27"/>
        <v>-1.767154776221469</v>
      </c>
      <c r="I49" s="113">
        <f t="shared" si="27"/>
        <v>-0.8375563405735864</v>
      </c>
      <c r="J49" s="113">
        <f t="shared" si="27"/>
        <v>0.5495874730991224</v>
      </c>
      <c r="K49" s="113">
        <f t="shared" si="27"/>
        <v>-1.6484693054905408</v>
      </c>
      <c r="L49" s="113">
        <f t="shared" si="27"/>
        <v>-1.710114422862874</v>
      </c>
      <c r="M49" s="113">
        <f t="shared" si="27"/>
        <v>-0.07410412387323095</v>
      </c>
      <c r="N49" s="114">
        <f t="shared" si="27"/>
        <v>0.1215612209903405</v>
      </c>
      <c r="O49" s="113">
        <f t="shared" si="27"/>
        <v>1.2300289184214774</v>
      </c>
      <c r="P49" s="115">
        <f t="shared" si="27"/>
        <v>0.27612654762154687</v>
      </c>
      <c r="Q49" s="115">
        <f t="shared" si="27"/>
        <v>0.1746134129124277</v>
      </c>
      <c r="R49" s="115">
        <f t="shared" si="27"/>
        <v>-1.2725198534168647</v>
      </c>
      <c r="S49" s="113">
        <f t="shared" si="27"/>
        <v>-4.688531788362516</v>
      </c>
      <c r="T49" s="113">
        <f t="shared" si="27"/>
        <v>1.2284898059327087</v>
      </c>
      <c r="U49" s="116">
        <f t="shared" si="27"/>
        <v>-2.165408360924781</v>
      </c>
      <c r="V49" s="117">
        <f t="shared" si="19"/>
        <v>-0.3861135177769759</v>
      </c>
    </row>
    <row r="51" spans="4:22" ht="13.5">
      <c r="D51" s="49" t="s">
        <v>95</v>
      </c>
      <c r="T51" s="75"/>
      <c r="U51" s="6"/>
      <c r="V51" s="6" t="s">
        <v>74</v>
      </c>
    </row>
    <row r="52" spans="4:22" ht="13.5">
      <c r="D52" s="7"/>
      <c r="E52" s="8"/>
      <c r="F52" s="9" t="s">
        <v>78</v>
      </c>
      <c r="G52" s="10" t="s">
        <v>79</v>
      </c>
      <c r="H52" s="10" t="s">
        <v>80</v>
      </c>
      <c r="I52" s="10" t="s">
        <v>81</v>
      </c>
      <c r="J52" s="10" t="s">
        <v>82</v>
      </c>
      <c r="K52" s="10" t="s">
        <v>83</v>
      </c>
      <c r="L52" s="10" t="s">
        <v>84</v>
      </c>
      <c r="M52" s="10" t="s">
        <v>85</v>
      </c>
      <c r="N52" s="11" t="s">
        <v>86</v>
      </c>
      <c r="O52" s="10" t="s">
        <v>87</v>
      </c>
      <c r="P52" s="12" t="s">
        <v>88</v>
      </c>
      <c r="Q52" s="12" t="s">
        <v>89</v>
      </c>
      <c r="R52" s="12" t="s">
        <v>90</v>
      </c>
      <c r="S52" s="10" t="s">
        <v>91</v>
      </c>
      <c r="T52" s="10" t="s">
        <v>92</v>
      </c>
      <c r="U52" s="77" t="s">
        <v>93</v>
      </c>
      <c r="V52" s="13" t="s">
        <v>96</v>
      </c>
    </row>
    <row r="53" spans="4:22" ht="13.5">
      <c r="D53" s="78" t="s">
        <v>64</v>
      </c>
      <c r="E53" s="79"/>
      <c r="F53" s="80">
        <f aca="true" t="shared" si="28" ref="F53:V53">F41*F17/100</f>
        <v>-0.046295522177532925</v>
      </c>
      <c r="G53" s="81">
        <f t="shared" si="28"/>
        <v>0.00013731959283451087</v>
      </c>
      <c r="H53" s="81">
        <f t="shared" si="28"/>
        <v>-0.18986100446929993</v>
      </c>
      <c r="I53" s="81">
        <f t="shared" si="28"/>
        <v>-0.029081773432434517</v>
      </c>
      <c r="J53" s="81">
        <f t="shared" si="28"/>
        <v>0.07878206979889116</v>
      </c>
      <c r="K53" s="81">
        <f t="shared" si="28"/>
        <v>-0.07596678190850312</v>
      </c>
      <c r="L53" s="81">
        <f t="shared" si="28"/>
        <v>-0.015101582744554372</v>
      </c>
      <c r="M53" s="81">
        <f t="shared" si="28"/>
        <v>0.13401007892281566</v>
      </c>
      <c r="N53" s="82">
        <f t="shared" si="28"/>
        <v>0.11180627626812145</v>
      </c>
      <c r="O53" s="81">
        <f t="shared" si="28"/>
        <v>0.12215710326980299</v>
      </c>
      <c r="P53" s="83">
        <f t="shared" si="28"/>
        <v>0.045450551157389565</v>
      </c>
      <c r="Q53" s="83">
        <f t="shared" si="28"/>
        <v>0.028853784129085486</v>
      </c>
      <c r="R53" s="83">
        <f t="shared" si="28"/>
        <v>0.15373995429174758</v>
      </c>
      <c r="S53" s="81">
        <f t="shared" si="28"/>
        <v>-0.3297758147115058</v>
      </c>
      <c r="T53" s="81">
        <f t="shared" si="28"/>
        <v>0.10880674149957889</v>
      </c>
      <c r="U53" s="84">
        <f t="shared" si="28"/>
        <v>-0.024051439919840635</v>
      </c>
      <c r="V53" s="85">
        <f t="shared" si="28"/>
        <v>0.004007374133963428</v>
      </c>
    </row>
    <row r="54" spans="4:22" ht="13.5">
      <c r="D54" s="86" t="s">
        <v>65</v>
      </c>
      <c r="E54" s="87"/>
      <c r="F54" s="88">
        <f aca="true" t="shared" si="29" ref="F54:V54">F42*F18/100</f>
        <v>-0.009211426180969312</v>
      </c>
      <c r="G54" s="89">
        <f t="shared" si="29"/>
        <v>0.07636381621096773</v>
      </c>
      <c r="H54" s="89">
        <f t="shared" si="29"/>
        <v>-0.13094508043795655</v>
      </c>
      <c r="I54" s="89">
        <f t="shared" si="29"/>
        <v>-0.04887333846961421</v>
      </c>
      <c r="J54" s="89">
        <f t="shared" si="29"/>
        <v>0.14416773289696574</v>
      </c>
      <c r="K54" s="89">
        <f t="shared" si="29"/>
        <v>-0.6222387813667848</v>
      </c>
      <c r="L54" s="89">
        <f t="shared" si="29"/>
        <v>-0.16864302892807395</v>
      </c>
      <c r="M54" s="89">
        <f t="shared" si="29"/>
        <v>0.08371864579980925</v>
      </c>
      <c r="N54" s="90">
        <f t="shared" si="29"/>
        <v>0.0015191204199575229</v>
      </c>
      <c r="O54" s="89">
        <f t="shared" si="29"/>
        <v>-0.059256646138800155</v>
      </c>
      <c r="P54" s="91">
        <f t="shared" si="29"/>
        <v>0.06277354467074191</v>
      </c>
      <c r="Q54" s="91">
        <f t="shared" si="29"/>
        <v>-0.005873953329261653</v>
      </c>
      <c r="R54" s="91">
        <f t="shared" si="29"/>
        <v>-0.2554887092811599</v>
      </c>
      <c r="S54" s="89">
        <f t="shared" si="29"/>
        <v>-0.3983679108710518</v>
      </c>
      <c r="T54" s="89">
        <f t="shared" si="29"/>
        <v>0.0920561318746406</v>
      </c>
      <c r="U54" s="92">
        <f t="shared" si="29"/>
        <v>-0.18887903932902703</v>
      </c>
      <c r="V54" s="93">
        <f t="shared" si="29"/>
        <v>-0.05967981859969441</v>
      </c>
    </row>
    <row r="55" spans="4:22" ht="13.5">
      <c r="D55" s="78" t="s">
        <v>66</v>
      </c>
      <c r="E55" s="94"/>
      <c r="F55" s="95">
        <f aca="true" t="shared" si="30" ref="F55:V55">F43*F19/100</f>
        <v>0.09359619582159105</v>
      </c>
      <c r="G55" s="96">
        <f t="shared" si="30"/>
        <v>-0.07281389968816002</v>
      </c>
      <c r="H55" s="96">
        <f t="shared" si="30"/>
        <v>0.1463801298479151</v>
      </c>
      <c r="I55" s="96">
        <f t="shared" si="30"/>
        <v>-0.018083841915637115</v>
      </c>
      <c r="J55" s="96">
        <f t="shared" si="30"/>
        <v>-0.18712738372905707</v>
      </c>
      <c r="K55" s="96">
        <f t="shared" si="30"/>
        <v>0.0025713010202718122</v>
      </c>
      <c r="L55" s="96">
        <f t="shared" si="30"/>
        <v>0.2128483036190077</v>
      </c>
      <c r="M55" s="96">
        <f t="shared" si="30"/>
        <v>-0.1218248759962753</v>
      </c>
      <c r="N55" s="97">
        <f t="shared" si="30"/>
        <v>-0.08821145250048801</v>
      </c>
      <c r="O55" s="96">
        <f t="shared" si="30"/>
        <v>0.039185660215645256</v>
      </c>
      <c r="P55" s="98">
        <f t="shared" si="30"/>
        <v>0.15647847630925513</v>
      </c>
      <c r="Q55" s="98">
        <f t="shared" si="30"/>
        <v>0.22011133839130104</v>
      </c>
      <c r="R55" s="98">
        <f t="shared" si="30"/>
        <v>-0.20612868811913418</v>
      </c>
      <c r="S55" s="96">
        <f t="shared" si="30"/>
        <v>-0.5484114737397477</v>
      </c>
      <c r="T55" s="96">
        <f t="shared" si="30"/>
        <v>0.4011968803040669</v>
      </c>
      <c r="U55" s="99">
        <f t="shared" si="30"/>
        <v>-0.19037388602606137</v>
      </c>
      <c r="V55" s="100">
        <f t="shared" si="30"/>
        <v>-0.010577130773629213</v>
      </c>
    </row>
    <row r="56" spans="4:22" ht="13.5">
      <c r="D56" s="101" t="s">
        <v>67</v>
      </c>
      <c r="E56" s="102"/>
      <c r="F56" s="103">
        <f aca="true" t="shared" si="31" ref="F56:V56">F44*F20/100</f>
        <v>-0.1877954350823237</v>
      </c>
      <c r="G56" s="104">
        <f t="shared" si="31"/>
        <v>-0.3953857361698291</v>
      </c>
      <c r="H56" s="104">
        <f t="shared" si="31"/>
        <v>-0.23437125703257874</v>
      </c>
      <c r="I56" s="104">
        <f t="shared" si="31"/>
        <v>-0.09551837722018414</v>
      </c>
      <c r="J56" s="104">
        <f t="shared" si="31"/>
        <v>0.07522075955660135</v>
      </c>
      <c r="K56" s="104">
        <f t="shared" si="31"/>
        <v>-0.2184120112895673</v>
      </c>
      <c r="L56" s="104">
        <f t="shared" si="31"/>
        <v>-0.3602412040964547</v>
      </c>
      <c r="M56" s="104">
        <f t="shared" si="31"/>
        <v>-0.28181151559435624</v>
      </c>
      <c r="N56" s="105">
        <f t="shared" si="31"/>
        <v>-0.2845560645683935</v>
      </c>
      <c r="O56" s="104">
        <f t="shared" si="31"/>
        <v>-0.15823615913682648</v>
      </c>
      <c r="P56" s="106">
        <f t="shared" si="31"/>
        <v>-0.32384097316289195</v>
      </c>
      <c r="Q56" s="106">
        <f t="shared" si="31"/>
        <v>-0.3125431716545787</v>
      </c>
      <c r="R56" s="106">
        <f t="shared" si="31"/>
        <v>-0.23129578963352732</v>
      </c>
      <c r="S56" s="104">
        <f t="shared" si="31"/>
        <v>0.2729161499313683</v>
      </c>
      <c r="T56" s="104">
        <f t="shared" si="31"/>
        <v>-0.13035517495678703</v>
      </c>
      <c r="U56" s="107">
        <f t="shared" si="31"/>
        <v>-0.26214705700230534</v>
      </c>
      <c r="V56" s="108">
        <f t="shared" si="31"/>
        <v>-0.1582228656587569</v>
      </c>
    </row>
    <row r="57" spans="4:22" ht="13.5">
      <c r="D57" s="86" t="s">
        <v>68</v>
      </c>
      <c r="E57" s="109"/>
      <c r="F57" s="88">
        <f aca="true" t="shared" si="32" ref="F57:V57">F45*F21/100</f>
        <v>-0.07389541117031921</v>
      </c>
      <c r="G57" s="89">
        <f t="shared" si="32"/>
        <v>0.6906108423609467</v>
      </c>
      <c r="H57" s="89">
        <f t="shared" si="32"/>
        <v>-0.18107792202201542</v>
      </c>
      <c r="I57" s="89">
        <f t="shared" si="32"/>
        <v>0.251353745645839</v>
      </c>
      <c r="J57" s="89">
        <f t="shared" si="32"/>
        <v>-0.4255025982829841</v>
      </c>
      <c r="K57" s="89">
        <f t="shared" si="32"/>
        <v>-0.22541016759087384</v>
      </c>
      <c r="L57" s="89">
        <f t="shared" si="32"/>
        <v>0.002337578754540013</v>
      </c>
      <c r="M57" s="89">
        <f t="shared" si="32"/>
        <v>-0.06447435639116861</v>
      </c>
      <c r="N57" s="90">
        <f t="shared" si="32"/>
        <v>0.640602103781262</v>
      </c>
      <c r="O57" s="89">
        <f t="shared" si="32"/>
        <v>1.013781938395099</v>
      </c>
      <c r="P57" s="91">
        <f t="shared" si="32"/>
        <v>-0.379706719555404</v>
      </c>
      <c r="Q57" s="91">
        <f t="shared" si="32"/>
        <v>-0.5286810797311581</v>
      </c>
      <c r="R57" s="91">
        <f t="shared" si="32"/>
        <v>-0.018719143436105517</v>
      </c>
      <c r="S57" s="89">
        <f t="shared" si="32"/>
        <v>-1.4997065899306146</v>
      </c>
      <c r="T57" s="89">
        <f t="shared" si="32"/>
        <v>0.540725467899652</v>
      </c>
      <c r="U57" s="92">
        <f t="shared" si="32"/>
        <v>0.5307622250216911</v>
      </c>
      <c r="V57" s="93">
        <f t="shared" si="32"/>
        <v>0.014418529703876365</v>
      </c>
    </row>
    <row r="58" spans="4:22" ht="13.5">
      <c r="D58" s="86" t="s">
        <v>69</v>
      </c>
      <c r="E58" s="109"/>
      <c r="F58" s="88">
        <f aca="true" t="shared" si="33" ref="F58:V58">F46*F22/100</f>
        <v>0.09145925104255047</v>
      </c>
      <c r="G58" s="89">
        <f t="shared" si="33"/>
        <v>-0.08538606827375746</v>
      </c>
      <c r="H58" s="89">
        <f t="shared" si="33"/>
        <v>-0.2544566200377443</v>
      </c>
      <c r="I58" s="89">
        <f t="shared" si="33"/>
        <v>-0.018159807273728824</v>
      </c>
      <c r="J58" s="89">
        <f t="shared" si="33"/>
        <v>-0.20873823132314068</v>
      </c>
      <c r="K58" s="89">
        <f t="shared" si="33"/>
        <v>0.06873748957831072</v>
      </c>
      <c r="L58" s="89">
        <f t="shared" si="33"/>
        <v>-0.08287709042268401</v>
      </c>
      <c r="M58" s="89">
        <f t="shared" si="33"/>
        <v>-0.07116652375119353</v>
      </c>
      <c r="N58" s="90">
        <f t="shared" si="33"/>
        <v>-0.06764568329167989</v>
      </c>
      <c r="O58" s="89">
        <f t="shared" si="33"/>
        <v>-0.24859097312033193</v>
      </c>
      <c r="P58" s="91">
        <f t="shared" si="33"/>
        <v>-0.15758354683182843</v>
      </c>
      <c r="Q58" s="91">
        <f t="shared" si="33"/>
        <v>-0.0667338940284165</v>
      </c>
      <c r="R58" s="91">
        <f t="shared" si="33"/>
        <v>0.06431326068408928</v>
      </c>
      <c r="S58" s="89">
        <f t="shared" si="33"/>
        <v>0.19654804342291288</v>
      </c>
      <c r="T58" s="89">
        <f t="shared" si="33"/>
        <v>0.24366688340989512</v>
      </c>
      <c r="U58" s="92">
        <f t="shared" si="33"/>
        <v>0.040954701824832955</v>
      </c>
      <c r="V58" s="93">
        <f t="shared" si="33"/>
        <v>-0.036723131771140276</v>
      </c>
    </row>
    <row r="59" spans="4:22" ht="13.5">
      <c r="D59" s="86" t="s">
        <v>70</v>
      </c>
      <c r="E59" s="109"/>
      <c r="F59" s="88">
        <f aca="true" t="shared" si="34" ref="F59:V59">F47*F23/100</f>
        <v>0.15293128464184141</v>
      </c>
      <c r="G59" s="89">
        <f t="shared" si="34"/>
        <v>0.018685182752523233</v>
      </c>
      <c r="H59" s="89">
        <f t="shared" si="34"/>
        <v>-0.26072863226431786</v>
      </c>
      <c r="I59" s="89">
        <f t="shared" si="34"/>
        <v>-0.2997410668377911</v>
      </c>
      <c r="J59" s="89">
        <f t="shared" si="34"/>
        <v>-0.03648598186367431</v>
      </c>
      <c r="K59" s="89">
        <f t="shared" si="34"/>
        <v>0.00682434344904586</v>
      </c>
      <c r="L59" s="89">
        <f t="shared" si="34"/>
        <v>0.0069888949486951926</v>
      </c>
      <c r="M59" s="89">
        <f t="shared" si="34"/>
        <v>0.03971423573449474</v>
      </c>
      <c r="N59" s="90">
        <f t="shared" si="34"/>
        <v>0.17369984909565253</v>
      </c>
      <c r="O59" s="89">
        <f t="shared" si="34"/>
        <v>0.09008485481415367</v>
      </c>
      <c r="P59" s="91">
        <f t="shared" si="34"/>
        <v>-0.12050764531325772</v>
      </c>
      <c r="Q59" s="91">
        <f t="shared" si="34"/>
        <v>0.05757828287081611</v>
      </c>
      <c r="R59" s="91">
        <f t="shared" si="34"/>
        <v>0.07866151078214899</v>
      </c>
      <c r="S59" s="89">
        <f t="shared" si="34"/>
        <v>-0.5095997716445556</v>
      </c>
      <c r="T59" s="89">
        <f t="shared" si="34"/>
        <v>0.16391114801269058</v>
      </c>
      <c r="U59" s="92">
        <f t="shared" si="34"/>
        <v>-0.13893826188652272</v>
      </c>
      <c r="V59" s="93">
        <f t="shared" si="34"/>
        <v>-0.03725647711528243</v>
      </c>
    </row>
    <row r="60" spans="4:22" ht="13.5">
      <c r="D60" s="78" t="s">
        <v>71</v>
      </c>
      <c r="E60" s="102"/>
      <c r="F60" s="103">
        <f aca="true" t="shared" si="35" ref="F60:V60">F48*F24/100</f>
        <v>0.6259340132769867</v>
      </c>
      <c r="G60" s="104">
        <f t="shared" si="35"/>
        <v>0.5194985605054347</v>
      </c>
      <c r="H60" s="104">
        <f t="shared" si="35"/>
        <v>0.1613343100776844</v>
      </c>
      <c r="I60" s="104">
        <f t="shared" si="35"/>
        <v>0.043351641738918006</v>
      </c>
      <c r="J60" s="104">
        <f t="shared" si="35"/>
        <v>0.3898236929073129</v>
      </c>
      <c r="K60" s="104">
        <f t="shared" si="35"/>
        <v>-0.030139521948476928</v>
      </c>
      <c r="L60" s="104">
        <f t="shared" si="35"/>
        <v>-0.14473625829801104</v>
      </c>
      <c r="M60" s="104">
        <f t="shared" si="35"/>
        <v>-0.09026899799519526</v>
      </c>
      <c r="N60" s="105">
        <f t="shared" si="35"/>
        <v>-0.1128978758016809</v>
      </c>
      <c r="O60" s="104">
        <f t="shared" si="35"/>
        <v>-0.1033122962171685</v>
      </c>
      <c r="P60" s="106">
        <f t="shared" si="35"/>
        <v>-0.022701095535581556</v>
      </c>
      <c r="Q60" s="106">
        <f t="shared" si="35"/>
        <v>0.07798167869048815</v>
      </c>
      <c r="R60" s="106">
        <f t="shared" si="35"/>
        <v>-0.3979812925913482</v>
      </c>
      <c r="S60" s="104">
        <f t="shared" si="35"/>
        <v>-0.6062697431130081</v>
      </c>
      <c r="T60" s="104">
        <f t="shared" si="35"/>
        <v>-0.16521837014731308</v>
      </c>
      <c r="U60" s="107">
        <f t="shared" si="35"/>
        <v>-0.3455153734561919</v>
      </c>
      <c r="V60" s="108">
        <f t="shared" si="35"/>
        <v>-0.00981769418583981</v>
      </c>
    </row>
    <row r="61" spans="4:22" ht="13.5">
      <c r="D61" s="110" t="s">
        <v>72</v>
      </c>
      <c r="E61" s="111"/>
      <c r="F61" s="112">
        <f aca="true" t="shared" si="36" ref="F61:V61">F49</f>
        <v>2.5331993699571287</v>
      </c>
      <c r="G61" s="113">
        <f t="shared" si="36"/>
        <v>2.124701315582267</v>
      </c>
      <c r="H61" s="113">
        <f t="shared" si="36"/>
        <v>-1.767154776221469</v>
      </c>
      <c r="I61" s="113">
        <f t="shared" si="36"/>
        <v>-0.8375563405735864</v>
      </c>
      <c r="J61" s="113">
        <f t="shared" si="36"/>
        <v>0.5495874730991224</v>
      </c>
      <c r="K61" s="113">
        <f t="shared" si="36"/>
        <v>-1.6484693054905408</v>
      </c>
      <c r="L61" s="113">
        <f t="shared" si="36"/>
        <v>-1.710114422862874</v>
      </c>
      <c r="M61" s="113">
        <f t="shared" si="36"/>
        <v>-0.07410412387323095</v>
      </c>
      <c r="N61" s="114">
        <f t="shared" si="36"/>
        <v>0.1215612209903405</v>
      </c>
      <c r="O61" s="113">
        <f t="shared" si="36"/>
        <v>1.2300289184214774</v>
      </c>
      <c r="P61" s="115">
        <f t="shared" si="36"/>
        <v>0.27612654762154687</v>
      </c>
      <c r="Q61" s="115">
        <f t="shared" si="36"/>
        <v>0.1746134129124277</v>
      </c>
      <c r="R61" s="115">
        <f t="shared" si="36"/>
        <v>-1.2725198534168647</v>
      </c>
      <c r="S61" s="113">
        <f t="shared" si="36"/>
        <v>-4.688531788362516</v>
      </c>
      <c r="T61" s="113">
        <f t="shared" si="36"/>
        <v>1.2284898059327087</v>
      </c>
      <c r="U61" s="116">
        <f t="shared" si="36"/>
        <v>-2.165408360924781</v>
      </c>
      <c r="V61" s="117">
        <f t="shared" si="36"/>
        <v>-0.3861135177769759</v>
      </c>
    </row>
    <row r="62" ht="13.5">
      <c r="V62" s="1" t="s">
        <v>97</v>
      </c>
    </row>
    <row r="63" ht="13.5">
      <c r="V63" s="1" t="s">
        <v>98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101</v>
      </c>
    </row>
    <row r="2" spans="4:6" ht="13.5">
      <c r="D2" s="4" t="s">
        <v>102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103</v>
      </c>
    </row>
    <row r="4" spans="4:22" ht="13.5">
      <c r="D4" s="7"/>
      <c r="E4" s="8"/>
      <c r="F4" s="9" t="s">
        <v>47</v>
      </c>
      <c r="G4" s="10" t="s">
        <v>48</v>
      </c>
      <c r="H4" s="10" t="s">
        <v>49</v>
      </c>
      <c r="I4" s="10" t="s">
        <v>50</v>
      </c>
      <c r="J4" s="10" t="s">
        <v>51</v>
      </c>
      <c r="K4" s="10" t="s">
        <v>52</v>
      </c>
      <c r="L4" s="10" t="s">
        <v>53</v>
      </c>
      <c r="M4" s="10" t="s">
        <v>54</v>
      </c>
      <c r="N4" s="11" t="s">
        <v>55</v>
      </c>
      <c r="O4" s="10" t="s">
        <v>56</v>
      </c>
      <c r="P4" s="12" t="s">
        <v>57</v>
      </c>
      <c r="Q4" s="12" t="s">
        <v>58</v>
      </c>
      <c r="R4" s="12" t="s">
        <v>59</v>
      </c>
      <c r="S4" s="10" t="s">
        <v>60</v>
      </c>
      <c r="T4" s="10" t="s">
        <v>61</v>
      </c>
      <c r="U4" s="10" t="s">
        <v>62</v>
      </c>
      <c r="V4" s="118" t="s">
        <v>63</v>
      </c>
    </row>
    <row r="5" spans="4:22" ht="16.5" customHeight="1">
      <c r="D5" s="14" t="s">
        <v>64</v>
      </c>
      <c r="E5" s="15"/>
      <c r="F5" s="16">
        <v>24057.773</v>
      </c>
      <c r="G5" s="17">
        <v>23632.837</v>
      </c>
      <c r="H5" s="17">
        <v>24689.26</v>
      </c>
      <c r="I5" s="17">
        <v>22229.968</v>
      </c>
      <c r="J5" s="17">
        <v>21810.673</v>
      </c>
      <c r="K5" s="17">
        <v>24056.352</v>
      </c>
      <c r="L5" s="17">
        <v>23447.67</v>
      </c>
      <c r="M5" s="17">
        <v>24175.523</v>
      </c>
      <c r="N5" s="18">
        <v>24979.494</v>
      </c>
      <c r="O5" s="17">
        <v>25563.718</v>
      </c>
      <c r="P5" s="19">
        <v>25314.03</v>
      </c>
      <c r="Q5" s="19">
        <v>26097.069</v>
      </c>
      <c r="R5" s="19">
        <v>27030.17</v>
      </c>
      <c r="S5" s="17">
        <v>26233.04</v>
      </c>
      <c r="T5" s="17">
        <v>19159.277</v>
      </c>
      <c r="U5" s="17">
        <v>24281.9</v>
      </c>
      <c r="V5" s="119">
        <v>23519.121</v>
      </c>
    </row>
    <row r="6" spans="4:22" ht="16.5" customHeight="1">
      <c r="D6" s="21" t="s">
        <v>65</v>
      </c>
      <c r="E6" s="22"/>
      <c r="F6" s="23">
        <v>24038.066</v>
      </c>
      <c r="G6" s="24">
        <v>25476.427</v>
      </c>
      <c r="H6" s="24">
        <v>27857.322</v>
      </c>
      <c r="I6" s="24">
        <v>26716.765</v>
      </c>
      <c r="J6" s="24">
        <v>26282.272</v>
      </c>
      <c r="K6" s="24">
        <v>28605.519</v>
      </c>
      <c r="L6" s="24">
        <v>26511.592</v>
      </c>
      <c r="M6" s="24">
        <v>25514.422</v>
      </c>
      <c r="N6" s="25">
        <v>27958.18</v>
      </c>
      <c r="O6" s="24">
        <v>30203.361</v>
      </c>
      <c r="P6" s="26">
        <v>32025.792</v>
      </c>
      <c r="Q6" s="26">
        <v>36459.571</v>
      </c>
      <c r="R6" s="26">
        <v>37973.044</v>
      </c>
      <c r="S6" s="24">
        <v>37328.314</v>
      </c>
      <c r="T6" s="24">
        <v>29143.444</v>
      </c>
      <c r="U6" s="24">
        <v>34995.682</v>
      </c>
      <c r="V6" s="120">
        <v>33245.271</v>
      </c>
    </row>
    <row r="7" spans="4:22" ht="16.5" customHeight="1">
      <c r="D7" s="14" t="s">
        <v>66</v>
      </c>
      <c r="E7" s="28"/>
      <c r="F7" s="29">
        <v>42043.718</v>
      </c>
      <c r="G7" s="30">
        <v>43056.343</v>
      </c>
      <c r="H7" s="30">
        <v>45132.479</v>
      </c>
      <c r="I7" s="30">
        <v>42801.824</v>
      </c>
      <c r="J7" s="30">
        <v>41885.129</v>
      </c>
      <c r="K7" s="30">
        <v>42266.318</v>
      </c>
      <c r="L7" s="30">
        <v>43667.131</v>
      </c>
      <c r="M7" s="30">
        <v>46322.236</v>
      </c>
      <c r="N7" s="31">
        <v>48723.491</v>
      </c>
      <c r="O7" s="30">
        <v>49716.174</v>
      </c>
      <c r="P7" s="32">
        <v>53016.318</v>
      </c>
      <c r="Q7" s="32">
        <v>58296.281</v>
      </c>
      <c r="R7" s="32">
        <v>62072.53</v>
      </c>
      <c r="S7" s="30">
        <v>61098.108</v>
      </c>
      <c r="T7" s="30">
        <v>41327.963</v>
      </c>
      <c r="U7" s="30">
        <v>52206.787</v>
      </c>
      <c r="V7" s="121">
        <v>48080.678</v>
      </c>
    </row>
    <row r="8" spans="4:22" ht="16.5" customHeight="1">
      <c r="D8" s="34" t="s">
        <v>67</v>
      </c>
      <c r="E8" s="35"/>
      <c r="F8" s="36">
        <v>87096.191</v>
      </c>
      <c r="G8" s="37">
        <v>85560.522</v>
      </c>
      <c r="H8" s="37">
        <v>80238.056</v>
      </c>
      <c r="I8" s="37">
        <v>76807.24</v>
      </c>
      <c r="J8" s="37">
        <v>76071.427</v>
      </c>
      <c r="K8" s="37">
        <v>76919.36</v>
      </c>
      <c r="L8" s="37">
        <v>74768.379</v>
      </c>
      <c r="M8" s="37">
        <v>71443.244</v>
      </c>
      <c r="N8" s="38">
        <v>68651.378</v>
      </c>
      <c r="O8" s="37">
        <v>63956.107</v>
      </c>
      <c r="P8" s="39">
        <v>62925.451</v>
      </c>
      <c r="Q8" s="39">
        <v>59411.165</v>
      </c>
      <c r="R8" s="39">
        <v>55668.225</v>
      </c>
      <c r="S8" s="37">
        <v>52236.736</v>
      </c>
      <c r="T8" s="37">
        <v>51809.469</v>
      </c>
      <c r="U8" s="37">
        <v>49193.531</v>
      </c>
      <c r="V8" s="122">
        <v>48182.191</v>
      </c>
    </row>
    <row r="9" spans="4:22" ht="16.5" customHeight="1">
      <c r="D9" s="21" t="s">
        <v>68</v>
      </c>
      <c r="E9" s="41"/>
      <c r="F9" s="23">
        <v>56444.849</v>
      </c>
      <c r="G9" s="24">
        <v>57267.717</v>
      </c>
      <c r="H9" s="24">
        <v>60443.044</v>
      </c>
      <c r="I9" s="24">
        <v>60929.648</v>
      </c>
      <c r="J9" s="24">
        <v>63144.569</v>
      </c>
      <c r="K9" s="24">
        <v>60628.709</v>
      </c>
      <c r="L9" s="24">
        <v>59470.332</v>
      </c>
      <c r="M9" s="24">
        <v>60793.062</v>
      </c>
      <c r="N9" s="25">
        <v>61375.426</v>
      </c>
      <c r="O9" s="24">
        <v>65016.368</v>
      </c>
      <c r="P9" s="26">
        <v>70744.311</v>
      </c>
      <c r="Q9" s="26">
        <v>67079.502</v>
      </c>
      <c r="R9" s="26">
        <v>62687.484</v>
      </c>
      <c r="S9" s="24">
        <v>60564.103</v>
      </c>
      <c r="T9" s="24">
        <v>52333.44</v>
      </c>
      <c r="U9" s="24">
        <v>53723.817</v>
      </c>
      <c r="V9" s="120">
        <v>56585.091</v>
      </c>
    </row>
    <row r="10" spans="4:22" ht="16.5" customHeight="1">
      <c r="D10" s="21" t="s">
        <v>69</v>
      </c>
      <c r="E10" s="41"/>
      <c r="F10" s="23">
        <v>39378.062</v>
      </c>
      <c r="G10" s="24">
        <v>38266.099</v>
      </c>
      <c r="H10" s="24">
        <v>37248.808</v>
      </c>
      <c r="I10" s="24">
        <v>35398.203</v>
      </c>
      <c r="J10" s="24">
        <v>34692.071</v>
      </c>
      <c r="K10" s="24">
        <v>33564.505</v>
      </c>
      <c r="L10" s="24">
        <v>34793.923</v>
      </c>
      <c r="M10" s="24">
        <v>35754.577</v>
      </c>
      <c r="N10" s="25">
        <v>36807.414</v>
      </c>
      <c r="O10" s="24">
        <v>37000.725</v>
      </c>
      <c r="P10" s="26">
        <v>35964.498</v>
      </c>
      <c r="Q10" s="26">
        <v>34819.553</v>
      </c>
      <c r="R10" s="26">
        <v>34451.5</v>
      </c>
      <c r="S10" s="24">
        <v>34754.087</v>
      </c>
      <c r="T10" s="24">
        <v>36061.366</v>
      </c>
      <c r="U10" s="24">
        <v>36865.105</v>
      </c>
      <c r="V10" s="120">
        <v>38032.371</v>
      </c>
    </row>
    <row r="11" spans="4:22" ht="16.5" customHeight="1">
      <c r="D11" s="21" t="s">
        <v>70</v>
      </c>
      <c r="E11" s="41"/>
      <c r="F11" s="23">
        <v>36556.215</v>
      </c>
      <c r="G11" s="24">
        <v>37524.216</v>
      </c>
      <c r="H11" s="24">
        <v>38005.717</v>
      </c>
      <c r="I11" s="24">
        <v>36877.139</v>
      </c>
      <c r="J11" s="24">
        <v>37018.61</v>
      </c>
      <c r="K11" s="24">
        <v>38205.524</v>
      </c>
      <c r="L11" s="24">
        <v>38044.12</v>
      </c>
      <c r="M11" s="24">
        <v>38157.874</v>
      </c>
      <c r="N11" s="25">
        <v>38579.001</v>
      </c>
      <c r="O11" s="24">
        <v>39700.847</v>
      </c>
      <c r="P11" s="26">
        <v>40783.627</v>
      </c>
      <c r="Q11" s="26">
        <v>41315.003</v>
      </c>
      <c r="R11" s="26">
        <v>41775.519</v>
      </c>
      <c r="S11" s="24">
        <v>41431.837</v>
      </c>
      <c r="T11" s="24">
        <v>38699.159</v>
      </c>
      <c r="U11" s="24">
        <v>40194.072</v>
      </c>
      <c r="V11" s="120">
        <v>39911.334</v>
      </c>
    </row>
    <row r="12" spans="4:22" ht="16.5" customHeight="1">
      <c r="D12" s="14" t="s">
        <v>71</v>
      </c>
      <c r="E12" s="35"/>
      <c r="F12" s="36">
        <v>63259.589</v>
      </c>
      <c r="G12" s="37">
        <v>69004.07</v>
      </c>
      <c r="H12" s="37">
        <v>74005.494</v>
      </c>
      <c r="I12" s="37">
        <v>76588.171</v>
      </c>
      <c r="J12" s="37">
        <v>78865.436</v>
      </c>
      <c r="K12" s="37">
        <v>84347.402</v>
      </c>
      <c r="L12" s="37">
        <v>87084.351</v>
      </c>
      <c r="M12" s="37">
        <v>87468.722</v>
      </c>
      <c r="N12" s="38">
        <v>89703.245</v>
      </c>
      <c r="O12" s="37">
        <v>91325.618</v>
      </c>
      <c r="P12" s="39">
        <v>92531.744</v>
      </c>
      <c r="Q12" s="39">
        <v>96048.452</v>
      </c>
      <c r="R12" s="39">
        <v>100989.88</v>
      </c>
      <c r="S12" s="37">
        <v>100908.347</v>
      </c>
      <c r="T12" s="37">
        <v>95771.753</v>
      </c>
      <c r="U12" s="37">
        <v>98829.805</v>
      </c>
      <c r="V12" s="122">
        <v>97195.051</v>
      </c>
    </row>
    <row r="13" spans="4:22" ht="21.75" customHeight="1">
      <c r="D13" s="42" t="s">
        <v>72</v>
      </c>
      <c r="E13" s="43"/>
      <c r="F13" s="44">
        <v>885921.772</v>
      </c>
      <c r="G13" s="45">
        <v>909531.921</v>
      </c>
      <c r="H13" s="45">
        <v>923047.532</v>
      </c>
      <c r="I13" s="45">
        <v>902743.911</v>
      </c>
      <c r="J13" s="45">
        <v>902380.733</v>
      </c>
      <c r="K13" s="45">
        <v>921935.648</v>
      </c>
      <c r="L13" s="45">
        <v>918617.042</v>
      </c>
      <c r="M13" s="45">
        <v>914725.181</v>
      </c>
      <c r="N13" s="46">
        <v>925978.416</v>
      </c>
      <c r="O13" s="45">
        <v>938872.271</v>
      </c>
      <c r="P13" s="47">
        <v>961619.968</v>
      </c>
      <c r="Q13" s="47">
        <v>971880.808</v>
      </c>
      <c r="R13" s="47">
        <v>980133.456</v>
      </c>
      <c r="S13" s="45">
        <v>963193.014</v>
      </c>
      <c r="T13" s="45">
        <v>884438.682</v>
      </c>
      <c r="U13" s="45">
        <v>912113.215</v>
      </c>
      <c r="V13" s="123">
        <v>907155.097</v>
      </c>
    </row>
    <row r="15" spans="4:22" ht="13.5">
      <c r="D15" s="49" t="s">
        <v>104</v>
      </c>
      <c r="U15" s="6"/>
      <c r="V15" s="6" t="s">
        <v>74</v>
      </c>
    </row>
    <row r="16" spans="4:22" ht="13.5">
      <c r="D16" s="7"/>
      <c r="E16" s="8"/>
      <c r="F16" s="9" t="s">
        <v>47</v>
      </c>
      <c r="G16" s="10" t="s">
        <v>48</v>
      </c>
      <c r="H16" s="10" t="s">
        <v>49</v>
      </c>
      <c r="I16" s="10" t="s">
        <v>50</v>
      </c>
      <c r="J16" s="10" t="s">
        <v>51</v>
      </c>
      <c r="K16" s="10" t="s">
        <v>52</v>
      </c>
      <c r="L16" s="10" t="s">
        <v>53</v>
      </c>
      <c r="M16" s="10" t="s">
        <v>54</v>
      </c>
      <c r="N16" s="11" t="s">
        <v>55</v>
      </c>
      <c r="O16" s="10" t="s">
        <v>56</v>
      </c>
      <c r="P16" s="12" t="s">
        <v>57</v>
      </c>
      <c r="Q16" s="12" t="s">
        <v>58</v>
      </c>
      <c r="R16" s="12" t="s">
        <v>59</v>
      </c>
      <c r="S16" s="10" t="s">
        <v>60</v>
      </c>
      <c r="T16" s="10" t="s">
        <v>61</v>
      </c>
      <c r="U16" s="10" t="s">
        <v>62</v>
      </c>
      <c r="V16" s="118" t="s">
        <v>63</v>
      </c>
    </row>
    <row r="17" spans="4:22" ht="16.5" customHeight="1">
      <c r="D17" s="14" t="s">
        <v>64</v>
      </c>
      <c r="E17" s="15"/>
      <c r="F17" s="50">
        <f aca="true" t="shared" si="0" ref="F17:V17">F5/F$13*100</f>
        <v>2.715564032892963</v>
      </c>
      <c r="G17" s="51">
        <f t="shared" si="0"/>
        <v>2.598351575612265</v>
      </c>
      <c r="H17" s="51">
        <f t="shared" si="0"/>
        <v>2.674754998424068</v>
      </c>
      <c r="I17" s="51">
        <f t="shared" si="0"/>
        <v>2.462488833114932</v>
      </c>
      <c r="J17" s="51">
        <f t="shared" si="0"/>
        <v>2.417014482067848</v>
      </c>
      <c r="K17" s="51">
        <f t="shared" si="0"/>
        <v>2.6093309280519326</v>
      </c>
      <c r="L17" s="51">
        <f t="shared" si="0"/>
        <v>2.5524967345424012</v>
      </c>
      <c r="M17" s="51">
        <f t="shared" si="0"/>
        <v>2.642927460854497</v>
      </c>
      <c r="N17" s="52">
        <f t="shared" si="0"/>
        <v>2.697632425160113</v>
      </c>
      <c r="O17" s="51">
        <f t="shared" si="0"/>
        <v>2.7228110563721186</v>
      </c>
      <c r="P17" s="53">
        <f t="shared" si="0"/>
        <v>2.6324359770366166</v>
      </c>
      <c r="Q17" s="53">
        <f t="shared" si="0"/>
        <v>2.6852129175906105</v>
      </c>
      <c r="R17" s="53">
        <f t="shared" si="0"/>
        <v>2.7578050554780775</v>
      </c>
      <c r="S17" s="51">
        <f t="shared" si="0"/>
        <v>2.723549653984513</v>
      </c>
      <c r="T17" s="51">
        <f t="shared" si="0"/>
        <v>2.166264025978004</v>
      </c>
      <c r="U17" s="51">
        <f t="shared" si="0"/>
        <v>2.662158556709432</v>
      </c>
      <c r="V17" s="124">
        <f t="shared" si="0"/>
        <v>2.592624026230875</v>
      </c>
    </row>
    <row r="18" spans="4:22" ht="16.5" customHeight="1">
      <c r="D18" s="21" t="s">
        <v>65</v>
      </c>
      <c r="E18" s="22"/>
      <c r="F18" s="55">
        <f aca="true" t="shared" si="1" ref="F18:V18">F6/F$13*100</f>
        <v>2.7133395701217733</v>
      </c>
      <c r="G18" s="56">
        <f t="shared" si="1"/>
        <v>2.801048144851202</v>
      </c>
      <c r="H18" s="56">
        <f t="shared" si="1"/>
        <v>3.0179726432549523</v>
      </c>
      <c r="I18" s="56">
        <f t="shared" si="1"/>
        <v>2.9595065305292323</v>
      </c>
      <c r="J18" s="56">
        <f t="shared" si="1"/>
        <v>2.912548000955601</v>
      </c>
      <c r="K18" s="56">
        <f t="shared" si="1"/>
        <v>3.102767428730557</v>
      </c>
      <c r="L18" s="56">
        <f t="shared" si="1"/>
        <v>2.8860331114997972</v>
      </c>
      <c r="M18" s="56">
        <f t="shared" si="1"/>
        <v>2.7892991829641125</v>
      </c>
      <c r="N18" s="57">
        <f t="shared" si="1"/>
        <v>3.019312277360901</v>
      </c>
      <c r="O18" s="56">
        <f t="shared" si="1"/>
        <v>3.2169829627442477</v>
      </c>
      <c r="P18" s="58">
        <f t="shared" si="1"/>
        <v>3.3304000609105486</v>
      </c>
      <c r="Q18" s="58">
        <f t="shared" si="1"/>
        <v>3.7514446936172035</v>
      </c>
      <c r="R18" s="58">
        <f t="shared" si="1"/>
        <v>3.874272811273162</v>
      </c>
      <c r="S18" s="56">
        <f t="shared" si="1"/>
        <v>3.8754759905266507</v>
      </c>
      <c r="T18" s="56">
        <f t="shared" si="1"/>
        <v>3.29513448395284</v>
      </c>
      <c r="U18" s="56">
        <f t="shared" si="1"/>
        <v>3.836769539623434</v>
      </c>
      <c r="V18" s="125">
        <f t="shared" si="1"/>
        <v>3.664783575591816</v>
      </c>
    </row>
    <row r="19" spans="4:22" ht="16.5" customHeight="1">
      <c r="D19" s="14" t="s">
        <v>66</v>
      </c>
      <c r="E19" s="28"/>
      <c r="F19" s="60">
        <f aca="true" t="shared" si="2" ref="F19:V19">F7/F$13*100</f>
        <v>4.745759651564359</v>
      </c>
      <c r="G19" s="61">
        <f t="shared" si="2"/>
        <v>4.7339012524883115</v>
      </c>
      <c r="H19" s="61">
        <f t="shared" si="2"/>
        <v>4.8895075752176975</v>
      </c>
      <c r="I19" s="61">
        <f t="shared" si="2"/>
        <v>4.741302985094297</v>
      </c>
      <c r="J19" s="61">
        <f t="shared" si="2"/>
        <v>4.641624922636729</v>
      </c>
      <c r="K19" s="61">
        <f t="shared" si="2"/>
        <v>4.58451933078956</v>
      </c>
      <c r="L19" s="61">
        <f t="shared" si="2"/>
        <v>4.753572925767689</v>
      </c>
      <c r="M19" s="61">
        <f t="shared" si="2"/>
        <v>5.064060437186106</v>
      </c>
      <c r="N19" s="62">
        <f t="shared" si="2"/>
        <v>5.261838738150459</v>
      </c>
      <c r="O19" s="61">
        <f t="shared" si="2"/>
        <v>5.295307523253076</v>
      </c>
      <c r="P19" s="63">
        <f t="shared" si="2"/>
        <v>5.513229733598876</v>
      </c>
      <c r="Q19" s="63">
        <f t="shared" si="2"/>
        <v>5.998295317711429</v>
      </c>
      <c r="R19" s="63">
        <f t="shared" si="2"/>
        <v>6.333069197874621</v>
      </c>
      <c r="S19" s="61">
        <f t="shared" si="2"/>
        <v>6.34328811691319</v>
      </c>
      <c r="T19" s="61">
        <f t="shared" si="2"/>
        <v>4.672790080432055</v>
      </c>
      <c r="U19" s="61">
        <f t="shared" si="2"/>
        <v>5.72371786105522</v>
      </c>
      <c r="V19" s="126">
        <f t="shared" si="2"/>
        <v>5.300160706697766</v>
      </c>
    </row>
    <row r="20" spans="4:22" ht="16.5" customHeight="1">
      <c r="D20" s="34" t="s">
        <v>67</v>
      </c>
      <c r="E20" s="35"/>
      <c r="F20" s="65">
        <f aca="true" t="shared" si="3" ref="F20:V20">F8/F$13*100</f>
        <v>9.831137889678143</v>
      </c>
      <c r="G20" s="66">
        <f t="shared" si="3"/>
        <v>9.407093915508655</v>
      </c>
      <c r="H20" s="66">
        <f t="shared" si="3"/>
        <v>8.692732846178068</v>
      </c>
      <c r="I20" s="66">
        <f t="shared" si="3"/>
        <v>8.508198068588248</v>
      </c>
      <c r="J20" s="66">
        <f t="shared" si="3"/>
        <v>8.430081030996481</v>
      </c>
      <c r="K20" s="66">
        <f t="shared" si="3"/>
        <v>8.343246100404613</v>
      </c>
      <c r="L20" s="66">
        <f t="shared" si="3"/>
        <v>8.139232735897796</v>
      </c>
      <c r="M20" s="66">
        <f t="shared" si="3"/>
        <v>7.810350636887081</v>
      </c>
      <c r="N20" s="67">
        <f t="shared" si="3"/>
        <v>7.413928533729451</v>
      </c>
      <c r="O20" s="66">
        <f t="shared" si="3"/>
        <v>6.812013622670938</v>
      </c>
      <c r="P20" s="68">
        <f t="shared" si="3"/>
        <v>6.543692216674104</v>
      </c>
      <c r="Q20" s="68">
        <f t="shared" si="3"/>
        <v>6.113009384582888</v>
      </c>
      <c r="R20" s="68">
        <f t="shared" si="3"/>
        <v>5.679657668985844</v>
      </c>
      <c r="S20" s="66">
        <f t="shared" si="3"/>
        <v>5.423288504042244</v>
      </c>
      <c r="T20" s="66">
        <f t="shared" si="3"/>
        <v>5.8578927012602096</v>
      </c>
      <c r="U20" s="66">
        <f t="shared" si="3"/>
        <v>5.393357994489753</v>
      </c>
      <c r="V20" s="127">
        <f t="shared" si="3"/>
        <v>5.311350965159159</v>
      </c>
    </row>
    <row r="21" spans="4:22" ht="16.5" customHeight="1">
      <c r="D21" s="21" t="s">
        <v>68</v>
      </c>
      <c r="E21" s="41"/>
      <c r="F21" s="55">
        <f aca="true" t="shared" si="4" ref="F21:V21">F9/F$13*100</f>
        <v>6.371312996696507</v>
      </c>
      <c r="G21" s="56">
        <f t="shared" si="4"/>
        <v>6.296394406590595</v>
      </c>
      <c r="H21" s="56">
        <f t="shared" si="4"/>
        <v>6.5482049303610514</v>
      </c>
      <c r="I21" s="56">
        <f t="shared" si="4"/>
        <v>6.749383436162551</v>
      </c>
      <c r="J21" s="56">
        <f t="shared" si="4"/>
        <v>6.997552883257316</v>
      </c>
      <c r="K21" s="56">
        <f t="shared" si="4"/>
        <v>6.576240883138082</v>
      </c>
      <c r="L21" s="56">
        <f t="shared" si="4"/>
        <v>6.4738981840051695</v>
      </c>
      <c r="M21" s="56">
        <f t="shared" si="4"/>
        <v>6.646046622827146</v>
      </c>
      <c r="N21" s="57">
        <f t="shared" si="4"/>
        <v>6.6281702618001415</v>
      </c>
      <c r="O21" s="56">
        <f t="shared" si="4"/>
        <v>6.924942828565015</v>
      </c>
      <c r="P21" s="58">
        <f t="shared" si="4"/>
        <v>7.356784733488396</v>
      </c>
      <c r="Q21" s="58">
        <f t="shared" si="4"/>
        <v>6.902029698275511</v>
      </c>
      <c r="R21" s="58">
        <f t="shared" si="4"/>
        <v>6.395811061876455</v>
      </c>
      <c r="S21" s="56">
        <f t="shared" si="4"/>
        <v>6.287846996365362</v>
      </c>
      <c r="T21" s="56">
        <f t="shared" si="4"/>
        <v>5.917136039511217</v>
      </c>
      <c r="U21" s="56">
        <f t="shared" si="4"/>
        <v>5.8900382229414365</v>
      </c>
      <c r="V21" s="125">
        <f t="shared" si="4"/>
        <v>6.237642403942751</v>
      </c>
    </row>
    <row r="22" spans="4:22" ht="16.5" customHeight="1">
      <c r="D22" s="21" t="s">
        <v>69</v>
      </c>
      <c r="E22" s="41"/>
      <c r="F22" s="55">
        <f aca="true" t="shared" si="5" ref="F22:V22">F10/F$13*100</f>
        <v>4.444868976535323</v>
      </c>
      <c r="G22" s="56">
        <f t="shared" si="5"/>
        <v>4.207229907657084</v>
      </c>
      <c r="H22" s="56">
        <f t="shared" si="5"/>
        <v>4.035416022324623</v>
      </c>
      <c r="I22" s="56">
        <f t="shared" si="5"/>
        <v>3.9211788159045255</v>
      </c>
      <c r="J22" s="56">
        <f t="shared" si="5"/>
        <v>3.844504844941099</v>
      </c>
      <c r="K22" s="56">
        <f t="shared" si="5"/>
        <v>3.640655947387772</v>
      </c>
      <c r="L22" s="56">
        <f t="shared" si="5"/>
        <v>3.7876417929551107</v>
      </c>
      <c r="M22" s="56">
        <f t="shared" si="5"/>
        <v>3.9087780398602585</v>
      </c>
      <c r="N22" s="57">
        <f t="shared" si="5"/>
        <v>3.974975373508058</v>
      </c>
      <c r="O22" s="56">
        <f t="shared" si="5"/>
        <v>3.940975374700357</v>
      </c>
      <c r="P22" s="58">
        <f t="shared" si="5"/>
        <v>3.7399907652499995</v>
      </c>
      <c r="Q22" s="58">
        <f t="shared" si="5"/>
        <v>3.5826978692638205</v>
      </c>
      <c r="R22" s="58">
        <f t="shared" si="5"/>
        <v>3.5149805150616142</v>
      </c>
      <c r="S22" s="56">
        <f t="shared" si="5"/>
        <v>3.6082162655718766</v>
      </c>
      <c r="T22" s="56">
        <f t="shared" si="5"/>
        <v>4.077316690678168</v>
      </c>
      <c r="U22" s="56">
        <f t="shared" si="5"/>
        <v>4.041724688749302</v>
      </c>
      <c r="V22" s="125">
        <f t="shared" si="5"/>
        <v>4.192488266424855</v>
      </c>
    </row>
    <row r="23" spans="4:22" ht="16.5" customHeight="1">
      <c r="D23" s="21" t="s">
        <v>70</v>
      </c>
      <c r="E23" s="41"/>
      <c r="F23" s="55">
        <f aca="true" t="shared" si="6" ref="F23:V23">F11/F$13*100</f>
        <v>4.126347963824507</v>
      </c>
      <c r="G23" s="56">
        <f t="shared" si="6"/>
        <v>4.1256623471492215</v>
      </c>
      <c r="H23" s="56">
        <f t="shared" si="6"/>
        <v>4.117417108266533</v>
      </c>
      <c r="I23" s="56">
        <f t="shared" si="6"/>
        <v>4.085005564773065</v>
      </c>
      <c r="J23" s="56">
        <f t="shared" si="6"/>
        <v>4.102327171473418</v>
      </c>
      <c r="K23" s="56">
        <f t="shared" si="6"/>
        <v>4.144055399406792</v>
      </c>
      <c r="L23" s="56">
        <f t="shared" si="6"/>
        <v>4.141455934365303</v>
      </c>
      <c r="M23" s="56">
        <f t="shared" si="6"/>
        <v>4.1715123615909295</v>
      </c>
      <c r="N23" s="57">
        <f t="shared" si="6"/>
        <v>4.166295923683819</v>
      </c>
      <c r="O23" s="56">
        <f t="shared" si="6"/>
        <v>4.228567423523365</v>
      </c>
      <c r="P23" s="58">
        <f t="shared" si="6"/>
        <v>4.241137700668046</v>
      </c>
      <c r="Q23" s="58">
        <f t="shared" si="6"/>
        <v>4.251035997410085</v>
      </c>
      <c r="R23" s="58">
        <f t="shared" si="6"/>
        <v>4.262227632805139</v>
      </c>
      <c r="S23" s="56">
        <f t="shared" si="6"/>
        <v>4.301509292300578</v>
      </c>
      <c r="T23" s="56">
        <f t="shared" si="6"/>
        <v>4.3755615609765925</v>
      </c>
      <c r="U23" s="56">
        <f t="shared" si="6"/>
        <v>4.406697692676232</v>
      </c>
      <c r="V23" s="125">
        <f t="shared" si="6"/>
        <v>4.399615251238566</v>
      </c>
    </row>
    <row r="24" spans="4:22" ht="16.5" customHeight="1">
      <c r="D24" s="14" t="s">
        <v>71</v>
      </c>
      <c r="E24" s="35"/>
      <c r="F24" s="65">
        <f aca="true" t="shared" si="7" ref="F24:V24">F12/F$13*100</f>
        <v>7.140538927854682</v>
      </c>
      <c r="G24" s="66">
        <f t="shared" si="7"/>
        <v>7.5867672598156135</v>
      </c>
      <c r="H24" s="66">
        <f t="shared" si="7"/>
        <v>8.01751713041794</v>
      </c>
      <c r="I24" s="66">
        <f t="shared" si="7"/>
        <v>8.48393105362081</v>
      </c>
      <c r="J24" s="66">
        <f t="shared" si="7"/>
        <v>8.739707433447606</v>
      </c>
      <c r="K24" s="66">
        <f t="shared" si="7"/>
        <v>9.14894680371444</v>
      </c>
      <c r="L24" s="66">
        <f t="shared" si="7"/>
        <v>9.479940717233069</v>
      </c>
      <c r="M24" s="66">
        <f t="shared" si="7"/>
        <v>9.562295191696487</v>
      </c>
      <c r="N24" s="67">
        <f t="shared" si="7"/>
        <v>9.687401288195902</v>
      </c>
      <c r="O24" s="66">
        <f t="shared" si="7"/>
        <v>9.727161065554572</v>
      </c>
      <c r="P24" s="68">
        <f t="shared" si="7"/>
        <v>9.622485709448164</v>
      </c>
      <c r="Q24" s="68">
        <f t="shared" si="7"/>
        <v>9.882739859598093</v>
      </c>
      <c r="R24" s="68">
        <f t="shared" si="7"/>
        <v>10.303686644076764</v>
      </c>
      <c r="S24" s="66">
        <f t="shared" si="7"/>
        <v>10.476440914053391</v>
      </c>
      <c r="T24" s="66">
        <f t="shared" si="7"/>
        <v>10.828535086618926</v>
      </c>
      <c r="U24" s="66">
        <f t="shared" si="7"/>
        <v>10.835256344794871</v>
      </c>
      <c r="V24" s="127">
        <f t="shared" si="7"/>
        <v>10.714270505829502</v>
      </c>
    </row>
    <row r="25" spans="4:22" ht="21.75" customHeight="1">
      <c r="D25" s="42" t="s">
        <v>72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128">
        <f t="shared" si="8"/>
        <v>100</v>
      </c>
    </row>
    <row r="27" spans="4:22" ht="13.5">
      <c r="D27" s="49" t="s">
        <v>105</v>
      </c>
      <c r="T27" s="75"/>
      <c r="U27" s="76"/>
      <c r="V27" s="76" t="s">
        <v>76</v>
      </c>
    </row>
    <row r="28" spans="4:22" ht="13.5">
      <c r="D28" s="7"/>
      <c r="E28" s="8"/>
      <c r="F28" s="9" t="s">
        <v>47</v>
      </c>
      <c r="G28" s="10" t="s">
        <v>48</v>
      </c>
      <c r="H28" s="10" t="s">
        <v>49</v>
      </c>
      <c r="I28" s="10" t="s">
        <v>50</v>
      </c>
      <c r="J28" s="10" t="s">
        <v>51</v>
      </c>
      <c r="K28" s="10" t="s">
        <v>52</v>
      </c>
      <c r="L28" s="10" t="s">
        <v>53</v>
      </c>
      <c r="M28" s="10" t="s">
        <v>54</v>
      </c>
      <c r="N28" s="11" t="s">
        <v>55</v>
      </c>
      <c r="O28" s="10" t="s">
        <v>56</v>
      </c>
      <c r="P28" s="12" t="s">
        <v>57</v>
      </c>
      <c r="Q28" s="12" t="s">
        <v>58</v>
      </c>
      <c r="R28" s="12" t="s">
        <v>59</v>
      </c>
      <c r="S28" s="10" t="s">
        <v>60</v>
      </c>
      <c r="T28" s="10" t="s">
        <v>61</v>
      </c>
      <c r="U28" s="10" t="s">
        <v>62</v>
      </c>
      <c r="V28" s="118" t="s">
        <v>63</v>
      </c>
    </row>
    <row r="29" spans="4:22" ht="16.5" customHeight="1">
      <c r="D29" s="14" t="s">
        <v>64</v>
      </c>
      <c r="E29" s="15"/>
      <c r="F29" s="50">
        <f aca="true" t="shared" si="9" ref="F29:V29">F5/$P5*100</f>
        <v>95.03730934979536</v>
      </c>
      <c r="G29" s="51">
        <f t="shared" si="9"/>
        <v>93.35865130917519</v>
      </c>
      <c r="H29" s="51">
        <f t="shared" si="9"/>
        <v>97.53192202110846</v>
      </c>
      <c r="I29" s="51">
        <f t="shared" si="9"/>
        <v>87.81678776551975</v>
      </c>
      <c r="J29" s="51">
        <f t="shared" si="9"/>
        <v>86.1604138100492</v>
      </c>
      <c r="K29" s="51">
        <f t="shared" si="9"/>
        <v>95.03169586193901</v>
      </c>
      <c r="L29" s="51">
        <f t="shared" si="9"/>
        <v>92.62717157244421</v>
      </c>
      <c r="M29" s="51">
        <f t="shared" si="9"/>
        <v>95.50246641881994</v>
      </c>
      <c r="N29" s="52">
        <f t="shared" si="9"/>
        <v>98.67845617627853</v>
      </c>
      <c r="O29" s="51">
        <f t="shared" si="9"/>
        <v>100.98636210828542</v>
      </c>
      <c r="P29" s="53">
        <f t="shared" si="9"/>
        <v>100</v>
      </c>
      <c r="Q29" s="53">
        <f t="shared" si="9"/>
        <v>103.09330043458114</v>
      </c>
      <c r="R29" s="53">
        <f t="shared" si="9"/>
        <v>106.7794025684571</v>
      </c>
      <c r="S29" s="51">
        <f t="shared" si="9"/>
        <v>103.63043735035473</v>
      </c>
      <c r="T29" s="51">
        <f t="shared" si="9"/>
        <v>75.68639604203676</v>
      </c>
      <c r="U29" s="51">
        <f t="shared" si="9"/>
        <v>95.92269583310126</v>
      </c>
      <c r="V29" s="124">
        <f t="shared" si="9"/>
        <v>92.90943006704188</v>
      </c>
    </row>
    <row r="30" spans="4:22" ht="16.5" customHeight="1">
      <c r="D30" s="21" t="s">
        <v>65</v>
      </c>
      <c r="E30" s="22"/>
      <c r="F30" s="55">
        <f aca="true" t="shared" si="10" ref="F30:V30">F6/$P6*100</f>
        <v>75.05845913193964</v>
      </c>
      <c r="G30" s="56">
        <f t="shared" si="10"/>
        <v>79.54971730285389</v>
      </c>
      <c r="H30" s="56">
        <f t="shared" si="10"/>
        <v>86.9840221281647</v>
      </c>
      <c r="I30" s="56">
        <f t="shared" si="10"/>
        <v>83.42265196751418</v>
      </c>
      <c r="J30" s="56">
        <f t="shared" si="10"/>
        <v>82.06595484039863</v>
      </c>
      <c r="K30" s="56">
        <f t="shared" si="10"/>
        <v>89.32025474967176</v>
      </c>
      <c r="L30" s="56">
        <f t="shared" si="10"/>
        <v>82.78200270581911</v>
      </c>
      <c r="M30" s="56">
        <f t="shared" si="10"/>
        <v>79.66835605501966</v>
      </c>
      <c r="N30" s="57">
        <f t="shared" si="10"/>
        <v>87.29894954666538</v>
      </c>
      <c r="O30" s="56">
        <f t="shared" si="10"/>
        <v>94.30948967632088</v>
      </c>
      <c r="P30" s="58">
        <f t="shared" si="10"/>
        <v>100</v>
      </c>
      <c r="Q30" s="58">
        <f t="shared" si="10"/>
        <v>113.84440078796491</v>
      </c>
      <c r="R30" s="58">
        <f t="shared" si="10"/>
        <v>118.57019492289216</v>
      </c>
      <c r="S30" s="56">
        <f t="shared" si="10"/>
        <v>116.55703627875931</v>
      </c>
      <c r="T30" s="56">
        <f t="shared" si="10"/>
        <v>90.9999165672468</v>
      </c>
      <c r="U30" s="56">
        <f t="shared" si="10"/>
        <v>109.27343186391766</v>
      </c>
      <c r="V30" s="125">
        <f t="shared" si="10"/>
        <v>103.80780278595452</v>
      </c>
    </row>
    <row r="31" spans="4:22" ht="16.5" customHeight="1">
      <c r="D31" s="14" t="s">
        <v>66</v>
      </c>
      <c r="E31" s="28"/>
      <c r="F31" s="60">
        <f aca="true" t="shared" si="11" ref="F31:V31">F7/$P7*100</f>
        <v>79.30335335622516</v>
      </c>
      <c r="G31" s="61">
        <f t="shared" si="11"/>
        <v>81.2133784922597</v>
      </c>
      <c r="H31" s="61">
        <f t="shared" si="11"/>
        <v>85.1294105335644</v>
      </c>
      <c r="I31" s="61">
        <f t="shared" si="11"/>
        <v>80.73330177323895</v>
      </c>
      <c r="J31" s="61">
        <f t="shared" si="11"/>
        <v>79.00422092684747</v>
      </c>
      <c r="K31" s="61">
        <f t="shared" si="11"/>
        <v>79.72322408357367</v>
      </c>
      <c r="L31" s="61">
        <f t="shared" si="11"/>
        <v>82.36545397211478</v>
      </c>
      <c r="M31" s="61">
        <f t="shared" si="11"/>
        <v>87.37354412277367</v>
      </c>
      <c r="N31" s="62">
        <f t="shared" si="11"/>
        <v>91.90281943004793</v>
      </c>
      <c r="O31" s="61">
        <f t="shared" si="11"/>
        <v>93.77522973209871</v>
      </c>
      <c r="P31" s="63">
        <f t="shared" si="11"/>
        <v>100</v>
      </c>
      <c r="Q31" s="63">
        <f t="shared" si="11"/>
        <v>109.95912805562998</v>
      </c>
      <c r="R31" s="63">
        <f t="shared" si="11"/>
        <v>117.08193315122337</v>
      </c>
      <c r="S31" s="61">
        <f t="shared" si="11"/>
        <v>115.24396696126654</v>
      </c>
      <c r="T31" s="61">
        <f t="shared" si="11"/>
        <v>77.95328789147523</v>
      </c>
      <c r="U31" s="61">
        <f t="shared" si="11"/>
        <v>98.47305314563715</v>
      </c>
      <c r="V31" s="126">
        <f t="shared" si="11"/>
        <v>90.69033802007903</v>
      </c>
    </row>
    <row r="32" spans="4:22" ht="16.5" customHeight="1">
      <c r="D32" s="34" t="s">
        <v>67</v>
      </c>
      <c r="E32" s="35"/>
      <c r="F32" s="65">
        <f aca="true" t="shared" si="12" ref="F32:V32">F8/$P8*100</f>
        <v>138.41170721207862</v>
      </c>
      <c r="G32" s="66">
        <f t="shared" si="12"/>
        <v>135.9712495346279</v>
      </c>
      <c r="H32" s="66">
        <f t="shared" si="12"/>
        <v>127.51288187032618</v>
      </c>
      <c r="I32" s="66">
        <f t="shared" si="12"/>
        <v>122.06069051455826</v>
      </c>
      <c r="J32" s="66">
        <f t="shared" si="12"/>
        <v>120.89134967026298</v>
      </c>
      <c r="K32" s="66">
        <f t="shared" si="12"/>
        <v>122.23886961096235</v>
      </c>
      <c r="L32" s="66">
        <f t="shared" si="12"/>
        <v>118.82056912075211</v>
      </c>
      <c r="M32" s="66">
        <f t="shared" si="12"/>
        <v>113.53632411788357</v>
      </c>
      <c r="N32" s="67">
        <f t="shared" si="12"/>
        <v>109.0995406612183</v>
      </c>
      <c r="O32" s="66">
        <f t="shared" si="12"/>
        <v>101.63790006050175</v>
      </c>
      <c r="P32" s="68">
        <f t="shared" si="12"/>
        <v>100</v>
      </c>
      <c r="Q32" s="68">
        <f t="shared" si="12"/>
        <v>94.41515961482739</v>
      </c>
      <c r="R32" s="68">
        <f t="shared" si="12"/>
        <v>88.4669463870827</v>
      </c>
      <c r="S32" s="66">
        <f t="shared" si="12"/>
        <v>83.01368551176533</v>
      </c>
      <c r="T32" s="66">
        <f t="shared" si="12"/>
        <v>82.33468044591369</v>
      </c>
      <c r="U32" s="66">
        <f t="shared" si="12"/>
        <v>78.1774786167206</v>
      </c>
      <c r="V32" s="127">
        <f t="shared" si="12"/>
        <v>76.57027519755083</v>
      </c>
    </row>
    <row r="33" spans="4:22" ht="16.5" customHeight="1">
      <c r="D33" s="21" t="s">
        <v>68</v>
      </c>
      <c r="E33" s="41"/>
      <c r="F33" s="55">
        <f aca="true" t="shared" si="13" ref="F33:V33">F9/$P9*100</f>
        <v>79.7871209742929</v>
      </c>
      <c r="G33" s="56">
        <f t="shared" si="13"/>
        <v>80.9502788146456</v>
      </c>
      <c r="H33" s="56">
        <f t="shared" si="13"/>
        <v>85.43873443053252</v>
      </c>
      <c r="I33" s="56">
        <f t="shared" si="13"/>
        <v>86.12656924455734</v>
      </c>
      <c r="J33" s="56">
        <f t="shared" si="13"/>
        <v>89.25745138715112</v>
      </c>
      <c r="K33" s="56">
        <f t="shared" si="13"/>
        <v>85.70117956198627</v>
      </c>
      <c r="L33" s="56">
        <f t="shared" si="13"/>
        <v>84.06376591893022</v>
      </c>
      <c r="M33" s="56">
        <f t="shared" si="13"/>
        <v>85.93349930286267</v>
      </c>
      <c r="N33" s="57">
        <f t="shared" si="13"/>
        <v>86.75669482454921</v>
      </c>
      <c r="O33" s="56">
        <f t="shared" si="13"/>
        <v>91.90331643769915</v>
      </c>
      <c r="P33" s="58">
        <f t="shared" si="13"/>
        <v>100</v>
      </c>
      <c r="Q33" s="58">
        <f t="shared" si="13"/>
        <v>94.81964139844403</v>
      </c>
      <c r="R33" s="58">
        <f t="shared" si="13"/>
        <v>88.6113428965334</v>
      </c>
      <c r="S33" s="56">
        <f t="shared" si="13"/>
        <v>85.6098563176338</v>
      </c>
      <c r="T33" s="56">
        <f t="shared" si="13"/>
        <v>73.9754748618585</v>
      </c>
      <c r="U33" s="56">
        <f t="shared" si="13"/>
        <v>75.94083006900725</v>
      </c>
      <c r="V33" s="125">
        <f t="shared" si="13"/>
        <v>79.98535882270448</v>
      </c>
    </row>
    <row r="34" spans="4:22" ht="16.5" customHeight="1">
      <c r="D34" s="21" t="s">
        <v>69</v>
      </c>
      <c r="E34" s="41"/>
      <c r="F34" s="55">
        <f aca="true" t="shared" si="14" ref="F34:V34">F10/$P10*100</f>
        <v>109.49148240578805</v>
      </c>
      <c r="G34" s="56">
        <f t="shared" si="14"/>
        <v>106.39964722988766</v>
      </c>
      <c r="H34" s="56">
        <f t="shared" si="14"/>
        <v>103.57104942768838</v>
      </c>
      <c r="I34" s="56">
        <f t="shared" si="14"/>
        <v>98.42540552074438</v>
      </c>
      <c r="J34" s="56">
        <f t="shared" si="14"/>
        <v>96.46199148949613</v>
      </c>
      <c r="K34" s="56">
        <f t="shared" si="14"/>
        <v>93.32677186262963</v>
      </c>
      <c r="L34" s="56">
        <f t="shared" si="14"/>
        <v>96.74519299560362</v>
      </c>
      <c r="M34" s="56">
        <f t="shared" si="14"/>
        <v>99.41631049597855</v>
      </c>
      <c r="N34" s="57">
        <f t="shared" si="14"/>
        <v>102.34374465618843</v>
      </c>
      <c r="O34" s="56">
        <f t="shared" si="14"/>
        <v>102.88124972577121</v>
      </c>
      <c r="P34" s="58">
        <f t="shared" si="14"/>
        <v>100</v>
      </c>
      <c r="Q34" s="58">
        <f t="shared" si="14"/>
        <v>96.81645771894271</v>
      </c>
      <c r="R34" s="58">
        <f t="shared" si="14"/>
        <v>95.79307905257012</v>
      </c>
      <c r="S34" s="56">
        <f t="shared" si="14"/>
        <v>96.63442820750619</v>
      </c>
      <c r="T34" s="56">
        <f t="shared" si="14"/>
        <v>100.26934339525609</v>
      </c>
      <c r="U34" s="56">
        <f t="shared" si="14"/>
        <v>102.50415562591755</v>
      </c>
      <c r="V34" s="125">
        <f t="shared" si="14"/>
        <v>105.74976189018403</v>
      </c>
    </row>
    <row r="35" spans="4:22" ht="16.5" customHeight="1">
      <c r="D35" s="21" t="s">
        <v>70</v>
      </c>
      <c r="E35" s="41"/>
      <c r="F35" s="55">
        <f aca="true" t="shared" si="15" ref="F35:V35">F11/$P11*100</f>
        <v>89.63453642806216</v>
      </c>
      <c r="G35" s="56">
        <f t="shared" si="15"/>
        <v>92.00804038346074</v>
      </c>
      <c r="H35" s="56">
        <f t="shared" si="15"/>
        <v>93.18866367623457</v>
      </c>
      <c r="I35" s="56">
        <f t="shared" si="15"/>
        <v>90.42143063931024</v>
      </c>
      <c r="J35" s="56">
        <f t="shared" si="15"/>
        <v>90.76831248971554</v>
      </c>
      <c r="K35" s="56">
        <f t="shared" si="15"/>
        <v>93.67858331972289</v>
      </c>
      <c r="L35" s="56">
        <f t="shared" si="15"/>
        <v>93.28282646366887</v>
      </c>
      <c r="M35" s="56">
        <f t="shared" si="15"/>
        <v>93.56174721782348</v>
      </c>
      <c r="N35" s="57">
        <f t="shared" si="15"/>
        <v>94.5943356141424</v>
      </c>
      <c r="O35" s="56">
        <f t="shared" si="15"/>
        <v>97.3450620269747</v>
      </c>
      <c r="P35" s="58">
        <f t="shared" si="15"/>
        <v>100</v>
      </c>
      <c r="Q35" s="58">
        <f t="shared" si="15"/>
        <v>101.30291501538105</v>
      </c>
      <c r="R35" s="58">
        <f t="shared" si="15"/>
        <v>102.43208383599625</v>
      </c>
      <c r="S35" s="56">
        <f t="shared" si="15"/>
        <v>101.58938781977385</v>
      </c>
      <c r="T35" s="56">
        <f t="shared" si="15"/>
        <v>94.888958748078</v>
      </c>
      <c r="U35" s="56">
        <f t="shared" si="15"/>
        <v>98.55443214994095</v>
      </c>
      <c r="V35" s="125">
        <f t="shared" si="15"/>
        <v>97.8611686498604</v>
      </c>
    </row>
    <row r="36" spans="4:22" ht="16.5" customHeight="1">
      <c r="D36" s="14" t="s">
        <v>71</v>
      </c>
      <c r="E36" s="35"/>
      <c r="F36" s="65">
        <f aca="true" t="shared" si="16" ref="F36:V36">F12/$P12*100</f>
        <v>68.3652833777779</v>
      </c>
      <c r="G36" s="66">
        <f t="shared" si="16"/>
        <v>74.57340261521495</v>
      </c>
      <c r="H36" s="66">
        <f t="shared" si="16"/>
        <v>79.97849257007411</v>
      </c>
      <c r="I36" s="66">
        <f t="shared" si="16"/>
        <v>82.76961795943238</v>
      </c>
      <c r="J36" s="66">
        <f t="shared" si="16"/>
        <v>85.23068148375113</v>
      </c>
      <c r="K36" s="66">
        <f t="shared" si="16"/>
        <v>91.1550980817999</v>
      </c>
      <c r="L36" s="66">
        <f t="shared" si="16"/>
        <v>94.1129467958585</v>
      </c>
      <c r="M36" s="66">
        <f t="shared" si="16"/>
        <v>94.52834045795136</v>
      </c>
      <c r="N36" s="67">
        <f t="shared" si="16"/>
        <v>96.9432122667006</v>
      </c>
      <c r="O36" s="66">
        <f t="shared" si="16"/>
        <v>98.69652732363933</v>
      </c>
      <c r="P36" s="68">
        <f t="shared" si="16"/>
        <v>100</v>
      </c>
      <c r="Q36" s="68">
        <f t="shared" si="16"/>
        <v>103.80054222256958</v>
      </c>
      <c r="R36" s="68">
        <f t="shared" si="16"/>
        <v>109.14079388798723</v>
      </c>
      <c r="S36" s="66">
        <f t="shared" si="16"/>
        <v>109.05268034286696</v>
      </c>
      <c r="T36" s="66">
        <f t="shared" si="16"/>
        <v>103.50151078963776</v>
      </c>
      <c r="U36" s="66">
        <f t="shared" si="16"/>
        <v>106.80637879255792</v>
      </c>
      <c r="V36" s="127">
        <f t="shared" si="16"/>
        <v>105.03968346257476</v>
      </c>
    </row>
    <row r="37" spans="4:22" ht="21.75" customHeight="1">
      <c r="D37" s="42" t="s">
        <v>72</v>
      </c>
      <c r="E37" s="43"/>
      <c r="F37" s="70">
        <f aca="true" t="shared" si="17" ref="F37:V37">F13/$P13*100</f>
        <v>92.12805489496657</v>
      </c>
      <c r="G37" s="71">
        <f t="shared" si="17"/>
        <v>94.58330226769999</v>
      </c>
      <c r="H37" s="71">
        <f t="shared" si="17"/>
        <v>95.98880667170174</v>
      </c>
      <c r="I37" s="71">
        <f t="shared" si="17"/>
        <v>93.87740906395155</v>
      </c>
      <c r="J37" s="71">
        <f t="shared" si="17"/>
        <v>93.83964175336259</v>
      </c>
      <c r="K37" s="71">
        <f t="shared" si="17"/>
        <v>95.87318053694992</v>
      </c>
      <c r="L37" s="71">
        <f t="shared" si="17"/>
        <v>95.52807476643413</v>
      </c>
      <c r="M37" s="71">
        <f t="shared" si="17"/>
        <v>95.1233555291564</v>
      </c>
      <c r="N37" s="72">
        <f t="shared" si="17"/>
        <v>96.29359277198371</v>
      </c>
      <c r="O37" s="71">
        <f t="shared" si="17"/>
        <v>97.63444003275939</v>
      </c>
      <c r="P37" s="73">
        <f t="shared" si="17"/>
        <v>100</v>
      </c>
      <c r="Q37" s="73">
        <f t="shared" si="17"/>
        <v>101.06703691078096</v>
      </c>
      <c r="R37" s="73">
        <f t="shared" si="17"/>
        <v>101.92523955575766</v>
      </c>
      <c r="S37" s="71">
        <f t="shared" si="17"/>
        <v>100.16358291761263</v>
      </c>
      <c r="T37" s="71">
        <f t="shared" si="17"/>
        <v>91.97382660839256</v>
      </c>
      <c r="U37" s="71">
        <f t="shared" si="17"/>
        <v>94.85173408961491</v>
      </c>
      <c r="V37" s="128">
        <f t="shared" si="17"/>
        <v>94.33613352338374</v>
      </c>
    </row>
    <row r="39" spans="4:22" ht="13.5">
      <c r="D39" s="49" t="s">
        <v>106</v>
      </c>
      <c r="T39" s="75"/>
      <c r="U39" s="6"/>
      <c r="V39" s="6" t="s">
        <v>74</v>
      </c>
    </row>
    <row r="40" spans="4:22" ht="13.5">
      <c r="D40" s="7"/>
      <c r="E40" s="8"/>
      <c r="F40" s="9" t="s">
        <v>78</v>
      </c>
      <c r="G40" s="10" t="s">
        <v>79</v>
      </c>
      <c r="H40" s="10" t="s">
        <v>80</v>
      </c>
      <c r="I40" s="10" t="s">
        <v>81</v>
      </c>
      <c r="J40" s="10" t="s">
        <v>82</v>
      </c>
      <c r="K40" s="10" t="s">
        <v>83</v>
      </c>
      <c r="L40" s="10" t="s">
        <v>84</v>
      </c>
      <c r="M40" s="10" t="s">
        <v>85</v>
      </c>
      <c r="N40" s="11" t="s">
        <v>86</v>
      </c>
      <c r="O40" s="10" t="s">
        <v>87</v>
      </c>
      <c r="P40" s="12" t="s">
        <v>88</v>
      </c>
      <c r="Q40" s="12" t="s">
        <v>89</v>
      </c>
      <c r="R40" s="12" t="s">
        <v>90</v>
      </c>
      <c r="S40" s="10" t="s">
        <v>91</v>
      </c>
      <c r="T40" s="12" t="s">
        <v>92</v>
      </c>
      <c r="U40" s="77" t="s">
        <v>93</v>
      </c>
      <c r="V40" s="129" t="s">
        <v>96</v>
      </c>
    </row>
    <row r="41" spans="4:22" ht="13.5">
      <c r="D41" s="78" t="s">
        <v>64</v>
      </c>
      <c r="E41" s="79"/>
      <c r="F41" s="80">
        <f aca="true" t="shared" si="18" ref="F41:U41">(G5/F5-1)*100</f>
        <v>-1.7663147790113465</v>
      </c>
      <c r="G41" s="81">
        <f t="shared" si="18"/>
        <v>4.470148886483671</v>
      </c>
      <c r="H41" s="81">
        <f t="shared" si="18"/>
        <v>-9.960978984384294</v>
      </c>
      <c r="I41" s="81">
        <f t="shared" si="18"/>
        <v>-1.8861700565650952</v>
      </c>
      <c r="J41" s="81">
        <f t="shared" si="18"/>
        <v>10.296238910188604</v>
      </c>
      <c r="K41" s="81">
        <f t="shared" si="18"/>
        <v>-2.530234010543242</v>
      </c>
      <c r="L41" s="81">
        <f t="shared" si="18"/>
        <v>3.104159176583443</v>
      </c>
      <c r="M41" s="81">
        <f t="shared" si="18"/>
        <v>3.3255578379834727</v>
      </c>
      <c r="N41" s="82">
        <f t="shared" si="18"/>
        <v>2.3388143891145408</v>
      </c>
      <c r="O41" s="81">
        <f t="shared" si="18"/>
        <v>-0.9767280330662431</v>
      </c>
      <c r="P41" s="83">
        <f t="shared" si="18"/>
        <v>3.0933004345811366</v>
      </c>
      <c r="Q41" s="83">
        <f t="shared" si="18"/>
        <v>3.575501141526649</v>
      </c>
      <c r="R41" s="83">
        <f t="shared" si="18"/>
        <v>-2.949038056364417</v>
      </c>
      <c r="S41" s="81">
        <f t="shared" si="18"/>
        <v>-26.96509058805233</v>
      </c>
      <c r="T41" s="82">
        <f t="shared" si="18"/>
        <v>26.73703710218294</v>
      </c>
      <c r="U41" s="84">
        <f t="shared" si="18"/>
        <v>-3.141348082316464</v>
      </c>
      <c r="V41" s="130">
        <f aca="true" t="shared" si="19" ref="V41:V49">((V5/F5)^(1/16)-1)*100</f>
        <v>-0.14142737280732343</v>
      </c>
    </row>
    <row r="42" spans="4:22" ht="13.5">
      <c r="D42" s="86" t="s">
        <v>65</v>
      </c>
      <c r="E42" s="87"/>
      <c r="F42" s="88">
        <f aca="true" t="shared" si="20" ref="F42:U42">(G6/F6-1)*100</f>
        <v>5.983680217867771</v>
      </c>
      <c r="G42" s="89">
        <f t="shared" si="20"/>
        <v>9.345482394371874</v>
      </c>
      <c r="H42" s="89">
        <f t="shared" si="20"/>
        <v>-4.094280850111865</v>
      </c>
      <c r="I42" s="89">
        <f t="shared" si="20"/>
        <v>-1.62629345281885</v>
      </c>
      <c r="J42" s="89">
        <f t="shared" si="20"/>
        <v>8.839597276825994</v>
      </c>
      <c r="K42" s="89">
        <f t="shared" si="20"/>
        <v>-7.320010519648323</v>
      </c>
      <c r="L42" s="89">
        <f t="shared" si="20"/>
        <v>-3.7612603573561443</v>
      </c>
      <c r="M42" s="89">
        <f t="shared" si="20"/>
        <v>9.577947719137047</v>
      </c>
      <c r="N42" s="90">
        <f t="shared" si="20"/>
        <v>8.030497693340566</v>
      </c>
      <c r="O42" s="89">
        <f t="shared" si="20"/>
        <v>6.033868217513949</v>
      </c>
      <c r="P42" s="91">
        <f t="shared" si="20"/>
        <v>13.844400787964917</v>
      </c>
      <c r="Q42" s="91">
        <f t="shared" si="20"/>
        <v>4.151099309424122</v>
      </c>
      <c r="R42" s="91">
        <f t="shared" si="20"/>
        <v>-1.6978623046390529</v>
      </c>
      <c r="S42" s="89">
        <f t="shared" si="20"/>
        <v>-21.92670689600392</v>
      </c>
      <c r="T42" s="90">
        <f t="shared" si="20"/>
        <v>20.080804451251556</v>
      </c>
      <c r="U42" s="92">
        <f t="shared" si="20"/>
        <v>-5.001791363860264</v>
      </c>
      <c r="V42" s="131">
        <f t="shared" si="19"/>
        <v>2.0473889690867164</v>
      </c>
    </row>
    <row r="43" spans="4:22" ht="13.5">
      <c r="D43" s="78" t="s">
        <v>66</v>
      </c>
      <c r="E43" s="94"/>
      <c r="F43" s="95">
        <f aca="true" t="shared" si="21" ref="F43:U43">(G7/F7-1)*100</f>
        <v>2.4085048805626563</v>
      </c>
      <c r="G43" s="96">
        <f t="shared" si="21"/>
        <v>4.821905102344615</v>
      </c>
      <c r="H43" s="96">
        <f t="shared" si="21"/>
        <v>-5.164030542173403</v>
      </c>
      <c r="I43" s="96">
        <f t="shared" si="21"/>
        <v>-2.1417194743850176</v>
      </c>
      <c r="J43" s="96">
        <f t="shared" si="21"/>
        <v>0.9100819529527904</v>
      </c>
      <c r="K43" s="96">
        <f t="shared" si="21"/>
        <v>3.314253680673107</v>
      </c>
      <c r="L43" s="96">
        <f t="shared" si="21"/>
        <v>6.080328474064389</v>
      </c>
      <c r="M43" s="96">
        <f t="shared" si="21"/>
        <v>5.1838063257568345</v>
      </c>
      <c r="N43" s="97">
        <f t="shared" si="21"/>
        <v>2.0373806958947194</v>
      </c>
      <c r="O43" s="96">
        <f t="shared" si="21"/>
        <v>6.637968561297569</v>
      </c>
      <c r="P43" s="98">
        <f t="shared" si="21"/>
        <v>9.959128055629973</v>
      </c>
      <c r="Q43" s="98">
        <f t="shared" si="21"/>
        <v>6.477684228261493</v>
      </c>
      <c r="R43" s="98">
        <f t="shared" si="21"/>
        <v>-1.5698119602986949</v>
      </c>
      <c r="S43" s="96">
        <f t="shared" si="21"/>
        <v>-32.35803144673481</v>
      </c>
      <c r="T43" s="97">
        <f t="shared" si="21"/>
        <v>26.323155583545187</v>
      </c>
      <c r="U43" s="99">
        <f t="shared" si="21"/>
        <v>-7.9033957787902125</v>
      </c>
      <c r="V43" s="132">
        <f t="shared" si="19"/>
        <v>0.8420908674762861</v>
      </c>
    </row>
    <row r="44" spans="4:22" ht="13.5">
      <c r="D44" s="101" t="s">
        <v>67</v>
      </c>
      <c r="E44" s="102"/>
      <c r="F44" s="103">
        <f aca="true" t="shared" si="22" ref="F44:U44">(G8/F8-1)*100</f>
        <v>-1.7631873246902519</v>
      </c>
      <c r="G44" s="104">
        <f t="shared" si="22"/>
        <v>-6.22070304807163</v>
      </c>
      <c r="H44" s="104">
        <f t="shared" si="22"/>
        <v>-4.275796512318286</v>
      </c>
      <c r="I44" s="104">
        <f t="shared" si="22"/>
        <v>-0.9579995323357626</v>
      </c>
      <c r="J44" s="104">
        <f t="shared" si="22"/>
        <v>1.1146537319459027</v>
      </c>
      <c r="K44" s="104">
        <f t="shared" si="22"/>
        <v>-2.7964104225516206</v>
      </c>
      <c r="L44" s="104">
        <f t="shared" si="22"/>
        <v>-4.447247679396648</v>
      </c>
      <c r="M44" s="104">
        <f t="shared" si="22"/>
        <v>-3.9078096733681456</v>
      </c>
      <c r="N44" s="105">
        <f t="shared" si="22"/>
        <v>-6.839296073561685</v>
      </c>
      <c r="O44" s="104">
        <f t="shared" si="22"/>
        <v>-1.6115052156004506</v>
      </c>
      <c r="P44" s="106">
        <f t="shared" si="22"/>
        <v>-5.5848403851726065</v>
      </c>
      <c r="Q44" s="106">
        <f t="shared" si="22"/>
        <v>-6.300061612998165</v>
      </c>
      <c r="R44" s="106">
        <f t="shared" si="22"/>
        <v>-6.164178936907005</v>
      </c>
      <c r="S44" s="104">
        <f t="shared" si="22"/>
        <v>-0.8179435254147549</v>
      </c>
      <c r="T44" s="105">
        <f t="shared" si="22"/>
        <v>-5.0491503782831515</v>
      </c>
      <c r="U44" s="107">
        <f t="shared" si="22"/>
        <v>-2.055839415145877</v>
      </c>
      <c r="V44" s="133">
        <f t="shared" si="19"/>
        <v>-3.6325290896908835</v>
      </c>
    </row>
    <row r="45" spans="4:22" ht="13.5">
      <c r="D45" s="86" t="s">
        <v>68</v>
      </c>
      <c r="E45" s="109"/>
      <c r="F45" s="88">
        <f aca="true" t="shared" si="23" ref="F45:U45">(G9/F9-1)*100</f>
        <v>1.4578265591604245</v>
      </c>
      <c r="G45" s="89">
        <f t="shared" si="23"/>
        <v>5.544706802263488</v>
      </c>
      <c r="H45" s="89">
        <f t="shared" si="23"/>
        <v>0.8050620349299376</v>
      </c>
      <c r="I45" s="89">
        <f t="shared" si="23"/>
        <v>3.6352105628445486</v>
      </c>
      <c r="J45" s="89">
        <f t="shared" si="23"/>
        <v>-3.984285647749053</v>
      </c>
      <c r="K45" s="89">
        <f t="shared" si="23"/>
        <v>-1.9106080586343999</v>
      </c>
      <c r="L45" s="89">
        <f t="shared" si="23"/>
        <v>2.2241846573178625</v>
      </c>
      <c r="M45" s="89">
        <f t="shared" si="23"/>
        <v>0.957944839166025</v>
      </c>
      <c r="N45" s="90">
        <f t="shared" si="23"/>
        <v>5.932247215685327</v>
      </c>
      <c r="O45" s="89">
        <f t="shared" si="23"/>
        <v>8.810001506082287</v>
      </c>
      <c r="P45" s="91">
        <f t="shared" si="23"/>
        <v>-5.180358601555968</v>
      </c>
      <c r="Q45" s="91">
        <f t="shared" si="23"/>
        <v>-6.547481524236709</v>
      </c>
      <c r="R45" s="91">
        <f t="shared" si="23"/>
        <v>-3.3872487209727464</v>
      </c>
      <c r="S45" s="89">
        <f t="shared" si="23"/>
        <v>-13.590002315397953</v>
      </c>
      <c r="T45" s="90">
        <f t="shared" si="23"/>
        <v>2.656765922515314</v>
      </c>
      <c r="U45" s="92">
        <f t="shared" si="23"/>
        <v>5.3258948447389765</v>
      </c>
      <c r="V45" s="131">
        <f t="shared" si="19"/>
        <v>0.01551059700155566</v>
      </c>
    </row>
    <row r="46" spans="4:22" ht="13.5">
      <c r="D46" s="86" t="s">
        <v>69</v>
      </c>
      <c r="E46" s="109"/>
      <c r="F46" s="88">
        <f aca="true" t="shared" si="24" ref="F46:U46">(G10/F10-1)*100</f>
        <v>-2.823813421798149</v>
      </c>
      <c r="G46" s="89">
        <f t="shared" si="24"/>
        <v>-2.658465395179177</v>
      </c>
      <c r="H46" s="89">
        <f t="shared" si="24"/>
        <v>-4.968226097329065</v>
      </c>
      <c r="I46" s="89">
        <f t="shared" si="24"/>
        <v>-1.9948244265393877</v>
      </c>
      <c r="J46" s="89">
        <f t="shared" si="24"/>
        <v>-3.2502124188550363</v>
      </c>
      <c r="K46" s="89">
        <f t="shared" si="24"/>
        <v>3.6628515749003387</v>
      </c>
      <c r="L46" s="89">
        <f t="shared" si="24"/>
        <v>2.7609821404732005</v>
      </c>
      <c r="M46" s="89">
        <f t="shared" si="24"/>
        <v>2.9446216074658027</v>
      </c>
      <c r="N46" s="90">
        <f t="shared" si="24"/>
        <v>0.5251958206028862</v>
      </c>
      <c r="O46" s="89">
        <f t="shared" si="24"/>
        <v>-2.800558637702366</v>
      </c>
      <c r="P46" s="91">
        <f t="shared" si="24"/>
        <v>-3.1835422810572833</v>
      </c>
      <c r="Q46" s="91">
        <f t="shared" si="24"/>
        <v>-1.0570296522761202</v>
      </c>
      <c r="R46" s="91">
        <f t="shared" si="24"/>
        <v>0.8782984775699054</v>
      </c>
      <c r="S46" s="89">
        <f t="shared" si="24"/>
        <v>3.761511559777131</v>
      </c>
      <c r="T46" s="90">
        <f t="shared" si="24"/>
        <v>2.2288090806099836</v>
      </c>
      <c r="U46" s="92">
        <f t="shared" si="24"/>
        <v>3.1663167648647628</v>
      </c>
      <c r="V46" s="131">
        <f t="shared" si="19"/>
        <v>-0.21708399169143577</v>
      </c>
    </row>
    <row r="47" spans="4:22" ht="13.5">
      <c r="D47" s="86" t="s">
        <v>70</v>
      </c>
      <c r="E47" s="109"/>
      <c r="F47" s="88">
        <f aca="true" t="shared" si="25" ref="F47:U47">(G11/F11-1)*100</f>
        <v>2.6479792834132487</v>
      </c>
      <c r="G47" s="89">
        <f t="shared" si="25"/>
        <v>1.2831740441958672</v>
      </c>
      <c r="H47" s="89">
        <f t="shared" si="25"/>
        <v>-2.9694953525018164</v>
      </c>
      <c r="I47" s="89">
        <f t="shared" si="25"/>
        <v>0.3836279164715073</v>
      </c>
      <c r="J47" s="89">
        <f t="shared" si="25"/>
        <v>3.20626301203637</v>
      </c>
      <c r="K47" s="89">
        <f t="shared" si="25"/>
        <v>-0.4224624690398082</v>
      </c>
      <c r="L47" s="89">
        <f t="shared" si="25"/>
        <v>0.29900547049057646</v>
      </c>
      <c r="M47" s="89">
        <f t="shared" si="25"/>
        <v>1.1036437721870795</v>
      </c>
      <c r="N47" s="90">
        <f t="shared" si="25"/>
        <v>2.9079187405604445</v>
      </c>
      <c r="O47" s="89">
        <f t="shared" si="25"/>
        <v>2.727347353571563</v>
      </c>
      <c r="P47" s="91">
        <f t="shared" si="25"/>
        <v>1.3029150153810454</v>
      </c>
      <c r="Q47" s="91">
        <f t="shared" si="25"/>
        <v>1.114645931406577</v>
      </c>
      <c r="R47" s="91">
        <f t="shared" si="25"/>
        <v>-0.8226875649348653</v>
      </c>
      <c r="S47" s="89">
        <f t="shared" si="25"/>
        <v>-6.5955994179065724</v>
      </c>
      <c r="T47" s="90">
        <f t="shared" si="25"/>
        <v>3.8629082352926503</v>
      </c>
      <c r="U47" s="92">
        <f t="shared" si="25"/>
        <v>-0.7034320881944889</v>
      </c>
      <c r="V47" s="131">
        <f t="shared" si="19"/>
        <v>0.5503157729916497</v>
      </c>
    </row>
    <row r="48" spans="4:22" ht="13.5">
      <c r="D48" s="78" t="s">
        <v>71</v>
      </c>
      <c r="E48" s="102"/>
      <c r="F48" s="103">
        <f aca="true" t="shared" si="26" ref="F48:U48">(G12/F12-1)*100</f>
        <v>9.080806705841882</v>
      </c>
      <c r="G48" s="104">
        <f t="shared" si="26"/>
        <v>7.248013051983748</v>
      </c>
      <c r="H48" s="104">
        <f t="shared" si="26"/>
        <v>3.48984495664606</v>
      </c>
      <c r="I48" s="104">
        <f t="shared" si="26"/>
        <v>2.9733899768934258</v>
      </c>
      <c r="J48" s="104">
        <f t="shared" si="26"/>
        <v>6.951037460821241</v>
      </c>
      <c r="K48" s="104">
        <f t="shared" si="26"/>
        <v>3.2448527578833986</v>
      </c>
      <c r="L48" s="104">
        <f t="shared" si="26"/>
        <v>0.4413778085111897</v>
      </c>
      <c r="M48" s="104">
        <f t="shared" si="26"/>
        <v>2.5546537652625156</v>
      </c>
      <c r="N48" s="105">
        <f t="shared" si="26"/>
        <v>1.8086001236633065</v>
      </c>
      <c r="O48" s="104">
        <f t="shared" si="26"/>
        <v>1.3206874767603516</v>
      </c>
      <c r="P48" s="106">
        <f t="shared" si="26"/>
        <v>3.8005422225695806</v>
      </c>
      <c r="Q48" s="106">
        <f t="shared" si="26"/>
        <v>5.144724248132593</v>
      </c>
      <c r="R48" s="106">
        <f t="shared" si="26"/>
        <v>-0.08073383194435735</v>
      </c>
      <c r="S48" s="104">
        <f t="shared" si="26"/>
        <v>-5.090355904848975</v>
      </c>
      <c r="T48" s="105">
        <f t="shared" si="26"/>
        <v>3.1930625724267525</v>
      </c>
      <c r="U48" s="107">
        <f t="shared" si="26"/>
        <v>-1.6541103162148185</v>
      </c>
      <c r="V48" s="133">
        <f t="shared" si="19"/>
        <v>2.720556040372202</v>
      </c>
    </row>
    <row r="49" spans="4:22" ht="13.5">
      <c r="D49" s="110" t="s">
        <v>72</v>
      </c>
      <c r="E49" s="111"/>
      <c r="F49" s="112">
        <f aca="true" t="shared" si="27" ref="F49:U49">(G13/F13-1)*100</f>
        <v>2.6650376755838368</v>
      </c>
      <c r="G49" s="113">
        <f t="shared" si="27"/>
        <v>1.4859963337119586</v>
      </c>
      <c r="H49" s="113">
        <f t="shared" si="27"/>
        <v>-2.199628978586554</v>
      </c>
      <c r="I49" s="113">
        <f t="shared" si="27"/>
        <v>-0.04023045689642846</v>
      </c>
      <c r="J49" s="113">
        <f t="shared" si="27"/>
        <v>2.16703596219181</v>
      </c>
      <c r="K49" s="113">
        <f t="shared" si="27"/>
        <v>-0.3599606986885995</v>
      </c>
      <c r="L49" s="113">
        <f t="shared" si="27"/>
        <v>-0.42366522958541264</v>
      </c>
      <c r="M49" s="113">
        <f t="shared" si="27"/>
        <v>1.2302312469082421</v>
      </c>
      <c r="N49" s="114">
        <f t="shared" si="27"/>
        <v>1.3924574025924175</v>
      </c>
      <c r="O49" s="113">
        <f t="shared" si="27"/>
        <v>2.4228745168681343</v>
      </c>
      <c r="P49" s="115">
        <f t="shared" si="27"/>
        <v>1.0670369107809607</v>
      </c>
      <c r="Q49" s="115">
        <f t="shared" si="27"/>
        <v>0.849141986555213</v>
      </c>
      <c r="R49" s="115">
        <f t="shared" si="27"/>
        <v>-1.728381160371295</v>
      </c>
      <c r="S49" s="113">
        <f t="shared" si="27"/>
        <v>-8.17638114638568</v>
      </c>
      <c r="T49" s="114">
        <f t="shared" si="27"/>
        <v>3.1290504998513713</v>
      </c>
      <c r="U49" s="116">
        <f t="shared" si="27"/>
        <v>-0.5435858091366486</v>
      </c>
      <c r="V49" s="134">
        <f t="shared" si="19"/>
        <v>0.148139507341849</v>
      </c>
    </row>
    <row r="51" spans="4:22" ht="13.5">
      <c r="D51" s="49" t="s">
        <v>107</v>
      </c>
      <c r="T51" s="75"/>
      <c r="U51" s="6"/>
      <c r="V51" s="6" t="s">
        <v>74</v>
      </c>
    </row>
    <row r="52" spans="4:22" ht="13.5">
      <c r="D52" s="7"/>
      <c r="E52" s="8"/>
      <c r="F52" s="9" t="s">
        <v>78</v>
      </c>
      <c r="G52" s="10" t="s">
        <v>79</v>
      </c>
      <c r="H52" s="10" t="s">
        <v>80</v>
      </c>
      <c r="I52" s="10" t="s">
        <v>81</v>
      </c>
      <c r="J52" s="10" t="s">
        <v>82</v>
      </c>
      <c r="K52" s="10" t="s">
        <v>83</v>
      </c>
      <c r="L52" s="10" t="s">
        <v>84</v>
      </c>
      <c r="M52" s="10" t="s">
        <v>85</v>
      </c>
      <c r="N52" s="11" t="s">
        <v>86</v>
      </c>
      <c r="O52" s="10" t="s">
        <v>87</v>
      </c>
      <c r="P52" s="12" t="s">
        <v>88</v>
      </c>
      <c r="Q52" s="12" t="s">
        <v>89</v>
      </c>
      <c r="R52" s="12" t="s">
        <v>90</v>
      </c>
      <c r="S52" s="10" t="s">
        <v>91</v>
      </c>
      <c r="T52" s="11" t="s">
        <v>92</v>
      </c>
      <c r="U52" s="77" t="s">
        <v>94</v>
      </c>
      <c r="V52" s="13" t="s">
        <v>94</v>
      </c>
    </row>
    <row r="53" spans="4:22" ht="13.5">
      <c r="D53" s="78" t="s">
        <v>64</v>
      </c>
      <c r="E53" s="79"/>
      <c r="F53" s="80">
        <f aca="true" t="shared" si="28" ref="F53:V53">F41*F17/100</f>
        <v>-0.04796540884650495</v>
      </c>
      <c r="G53" s="81">
        <f t="shared" si="28"/>
        <v>0.11615018402416259</v>
      </c>
      <c r="H53" s="81">
        <f t="shared" si="28"/>
        <v>-0.26643178327678985</v>
      </c>
      <c r="I53" s="81">
        <f t="shared" si="28"/>
        <v>-0.046446727016473066</v>
      </c>
      <c r="J53" s="81">
        <f t="shared" si="28"/>
        <v>0.24886158556756333</v>
      </c>
      <c r="K53" s="81">
        <f t="shared" si="28"/>
        <v>-0.06602217858919361</v>
      </c>
      <c r="L53" s="81">
        <f t="shared" si="28"/>
        <v>0.07923356161729067</v>
      </c>
      <c r="M53" s="81">
        <f t="shared" si="28"/>
        <v>0.08789208132666432</v>
      </c>
      <c r="N53" s="82">
        <f t="shared" si="28"/>
        <v>0.06309261532506427</v>
      </c>
      <c r="O53" s="81">
        <f t="shared" si="28"/>
        <v>-0.02659445887501359</v>
      </c>
      <c r="P53" s="83">
        <f t="shared" si="28"/>
        <v>0.08142915351774384</v>
      </c>
      <c r="Q53" s="83">
        <f t="shared" si="28"/>
        <v>0.09600981852087331</v>
      </c>
      <c r="R53" s="83">
        <f t="shared" si="28"/>
        <v>-0.08132872060639032</v>
      </c>
      <c r="S53" s="81">
        <f t="shared" si="28"/>
        <v>-0.7344076314075098</v>
      </c>
      <c r="T53" s="82">
        <f t="shared" si="28"/>
        <v>0.5791948163569809</v>
      </c>
      <c r="U53" s="84">
        <f t="shared" si="28"/>
        <v>-0.0836276667694154</v>
      </c>
      <c r="V53" s="85">
        <f t="shared" si="28"/>
        <v>-0.0036666800470697785</v>
      </c>
    </row>
    <row r="54" spans="4:22" ht="13.5">
      <c r="D54" s="86" t="s">
        <v>65</v>
      </c>
      <c r="E54" s="87"/>
      <c r="F54" s="88">
        <f aca="true" t="shared" si="29" ref="F54:V54">F42*F18/100</f>
        <v>0.16235756310095495</v>
      </c>
      <c r="G54" s="89">
        <f t="shared" si="29"/>
        <v>0.2617714612349491</v>
      </c>
      <c r="H54" s="89">
        <f t="shared" si="29"/>
        <v>-0.12356427599440238</v>
      </c>
      <c r="I54" s="89">
        <f t="shared" si="29"/>
        <v>-0.048130260941743205</v>
      </c>
      <c r="J54" s="89">
        <f t="shared" si="29"/>
        <v>0.2574575137787212</v>
      </c>
      <c r="K54" s="89">
        <f t="shared" si="29"/>
        <v>-0.22712290218329856</v>
      </c>
      <c r="L54" s="89">
        <f t="shared" si="29"/>
        <v>-0.10855121932301393</v>
      </c>
      <c r="M54" s="89">
        <f t="shared" si="29"/>
        <v>0.2671576174746195</v>
      </c>
      <c r="N54" s="90">
        <f t="shared" si="29"/>
        <v>0.2424658027882157</v>
      </c>
      <c r="O54" s="89">
        <f t="shared" si="29"/>
        <v>0.19410851255186376</v>
      </c>
      <c r="P54" s="91">
        <f t="shared" si="29"/>
        <v>0.46107393227508403</v>
      </c>
      <c r="Q54" s="91">
        <f t="shared" si="29"/>
        <v>0.1557261947701716</v>
      </c>
      <c r="R54" s="91">
        <f t="shared" si="29"/>
        <v>-0.06577981764148673</v>
      </c>
      <c r="S54" s="89">
        <f t="shared" si="29"/>
        <v>-0.8497642612677834</v>
      </c>
      <c r="T54" s="90">
        <f t="shared" si="29"/>
        <v>0.6616895121283269</v>
      </c>
      <c r="U54" s="92">
        <f t="shared" si="29"/>
        <v>-0.19190720748410608</v>
      </c>
      <c r="V54" s="93">
        <f t="shared" si="29"/>
        <v>0.07503237466756858</v>
      </c>
    </row>
    <row r="55" spans="4:22" ht="13.5">
      <c r="D55" s="78" t="s">
        <v>66</v>
      </c>
      <c r="E55" s="94"/>
      <c r="F55" s="95">
        <f aca="true" t="shared" si="30" ref="F55:V55">F43*F19/100</f>
        <v>0.11430185282770092</v>
      </c>
      <c r="G55" s="96">
        <f t="shared" si="30"/>
        <v>0.2282642260336895</v>
      </c>
      <c r="H55" s="96">
        <f t="shared" si="30"/>
        <v>-0.2524956645461241</v>
      </c>
      <c r="I55" s="96">
        <f t="shared" si="30"/>
        <v>-0.10154540937136274</v>
      </c>
      <c r="J55" s="96">
        <f t="shared" si="30"/>
        <v>0.04224259074467579</v>
      </c>
      <c r="K55" s="96">
        <f t="shared" si="30"/>
        <v>0.1519426006618631</v>
      </c>
      <c r="L55" s="96">
        <f t="shared" si="30"/>
        <v>0.2890328481408685</v>
      </c>
      <c r="M55" s="96">
        <f t="shared" si="30"/>
        <v>0.2625110852830026</v>
      </c>
      <c r="N55" s="97">
        <f t="shared" si="30"/>
        <v>0.10720368670018773</v>
      </c>
      <c r="O55" s="96">
        <f t="shared" si="30"/>
        <v>0.35150084861756414</v>
      </c>
      <c r="P55" s="98">
        <f t="shared" si="30"/>
        <v>0.5490696091701792</v>
      </c>
      <c r="Q55" s="98">
        <f t="shared" si="30"/>
        <v>0.38855062975994087</v>
      </c>
      <c r="R55" s="98">
        <f t="shared" si="30"/>
        <v>-0.0994172777222284</v>
      </c>
      <c r="S55" s="96">
        <f t="shared" si="30"/>
        <v>-2.052563163627762</v>
      </c>
      <c r="T55" s="97">
        <f t="shared" si="30"/>
        <v>1.230025802964596</v>
      </c>
      <c r="U55" s="99">
        <f t="shared" si="30"/>
        <v>-0.4523680758204997</v>
      </c>
      <c r="V55" s="100">
        <f t="shared" si="30"/>
        <v>0.04463216927266847</v>
      </c>
    </row>
    <row r="56" spans="4:22" ht="13.5">
      <c r="D56" s="101" t="s">
        <v>67</v>
      </c>
      <c r="E56" s="102"/>
      <c r="F56" s="103">
        <f aca="true" t="shared" si="31" ref="F56:V56">F44*F20/100</f>
        <v>-0.17334137714362574</v>
      </c>
      <c r="G56" s="104">
        <f t="shared" si="31"/>
        <v>-0.5851873779370077</v>
      </c>
      <c r="H56" s="104">
        <f t="shared" si="31"/>
        <v>-0.37168356786202794</v>
      </c>
      <c r="I56" s="104">
        <f t="shared" si="31"/>
        <v>-0.0815084977072758</v>
      </c>
      <c r="J56" s="104">
        <f t="shared" si="31"/>
        <v>0.0939662128180659</v>
      </c>
      <c r="K56" s="104">
        <f t="shared" si="31"/>
        <v>-0.23331140353084623</v>
      </c>
      <c r="L56" s="104">
        <f t="shared" si="31"/>
        <v>-0.361971838967907</v>
      </c>
      <c r="M56" s="104">
        <f t="shared" si="31"/>
        <v>-0.3052136377122439</v>
      </c>
      <c r="N56" s="105">
        <f t="shared" si="31"/>
        <v>-0.5070605231040277</v>
      </c>
      <c r="O56" s="104">
        <f t="shared" si="31"/>
        <v>-0.10977595481675535</v>
      </c>
      <c r="P56" s="106">
        <f t="shared" si="31"/>
        <v>-0.3654547655982119</v>
      </c>
      <c r="Q56" s="106">
        <f t="shared" si="31"/>
        <v>-0.3851233576370819</v>
      </c>
      <c r="R56" s="106">
        <f t="shared" si="31"/>
        <v>-0.35010426172004877</v>
      </c>
      <c r="S56" s="104">
        <f t="shared" si="31"/>
        <v>-0.044359437183376246</v>
      </c>
      <c r="T56" s="105">
        <f t="shared" si="31"/>
        <v>-0.295773811485101</v>
      </c>
      <c r="U56" s="107">
        <f t="shared" si="31"/>
        <v>-0.11087877945064153</v>
      </c>
      <c r="V56" s="108">
        <f t="shared" si="31"/>
        <v>-0.19293636886498394</v>
      </c>
    </row>
    <row r="57" spans="4:22" ht="13.5">
      <c r="D57" s="86" t="s">
        <v>68</v>
      </c>
      <c r="E57" s="109"/>
      <c r="F57" s="88">
        <f aca="true" t="shared" si="32" ref="F57:V57">F45*F21/100</f>
        <v>0.09288269303308162</v>
      </c>
      <c r="G57" s="89">
        <f t="shared" si="32"/>
        <v>0.34911660895956653</v>
      </c>
      <c r="H57" s="89">
        <f t="shared" si="32"/>
        <v>0.05271711186374718</v>
      </c>
      <c r="I57" s="89">
        <f t="shared" si="32"/>
        <v>0.24535429959826144</v>
      </c>
      <c r="J57" s="89">
        <f t="shared" si="32"/>
        <v>-0.27880249522127126</v>
      </c>
      <c r="K57" s="89">
        <f t="shared" si="32"/>
        <v>-0.12564618826844623</v>
      </c>
      <c r="L57" s="89">
        <f t="shared" si="32"/>
        <v>0.1439914501390227</v>
      </c>
      <c r="M57" s="89">
        <f t="shared" si="32"/>
        <v>0.06366546063194055</v>
      </c>
      <c r="N57" s="90">
        <f t="shared" si="32"/>
        <v>0.3931994458065217</v>
      </c>
      <c r="O57" s="89">
        <f t="shared" si="32"/>
        <v>0.6100875674919152</v>
      </c>
      <c r="P57" s="91">
        <f t="shared" si="32"/>
        <v>-0.38110783073922233</v>
      </c>
      <c r="Q57" s="91">
        <f t="shared" si="32"/>
        <v>-0.4519091192919197</v>
      </c>
      <c r="R57" s="91">
        <f t="shared" si="32"/>
        <v>-0.21664202838924368</v>
      </c>
      <c r="S57" s="89">
        <f t="shared" si="32"/>
        <v>-0.8545185523947333</v>
      </c>
      <c r="T57" s="90">
        <f t="shared" si="32"/>
        <v>0.15720445388660628</v>
      </c>
      <c r="U57" s="92">
        <f t="shared" si="32"/>
        <v>0.3136972420687932</v>
      </c>
      <c r="V57" s="93">
        <f t="shared" si="32"/>
        <v>0.0009674955756737088</v>
      </c>
    </row>
    <row r="58" spans="4:22" ht="13.5">
      <c r="D58" s="86" t="s">
        <v>69</v>
      </c>
      <c r="E58" s="109"/>
      <c r="F58" s="88">
        <f aca="true" t="shared" si="33" ref="F58:V58">F46*F22/100</f>
        <v>-0.12551480674074647</v>
      </c>
      <c r="G58" s="89">
        <f t="shared" si="33"/>
        <v>-0.11184775119069242</v>
      </c>
      <c r="H58" s="89">
        <f t="shared" si="33"/>
        <v>-0.20048859195693042</v>
      </c>
      <c r="I58" s="89">
        <f t="shared" si="33"/>
        <v>-0.07822063282795141</v>
      </c>
      <c r="J58" s="89">
        <f t="shared" si="33"/>
        <v>-0.12495457391375916</v>
      </c>
      <c r="K58" s="89">
        <f t="shared" si="33"/>
        <v>0.13335182370559587</v>
      </c>
      <c r="L58" s="89">
        <f t="shared" si="33"/>
        <v>0.10457611344858952</v>
      </c>
      <c r="M58" s="89">
        <f t="shared" si="33"/>
        <v>0.11509872274960344</v>
      </c>
      <c r="N58" s="90">
        <f t="shared" si="33"/>
        <v>0.020876404531658285</v>
      </c>
      <c r="O58" s="89">
        <f t="shared" si="33"/>
        <v>-0.11036932626589403</v>
      </c>
      <c r="P58" s="91">
        <f t="shared" si="33"/>
        <v>-0.11906418731937159</v>
      </c>
      <c r="Q58" s="91">
        <f t="shared" si="33"/>
        <v>-0.03787017882958333</v>
      </c>
      <c r="R58" s="91">
        <f t="shared" si="33"/>
        <v>0.030872020350664976</v>
      </c>
      <c r="S58" s="89">
        <f t="shared" si="33"/>
        <v>0.13572347193124484</v>
      </c>
      <c r="T58" s="90">
        <f t="shared" si="33"/>
        <v>0.09087560464706147</v>
      </c>
      <c r="U58" s="92">
        <f t="shared" si="33"/>
        <v>0.1279738064095473</v>
      </c>
      <c r="V58" s="93">
        <f t="shared" si="33"/>
        <v>-0.009101220879950151</v>
      </c>
    </row>
    <row r="59" spans="4:22" ht="13.5">
      <c r="D59" s="86" t="s">
        <v>70</v>
      </c>
      <c r="E59" s="109"/>
      <c r="F59" s="88">
        <f aca="true" t="shared" si="34" ref="F59:V59">F47*F23/100</f>
        <v>0.10926483924361736</v>
      </c>
      <c r="G59" s="89">
        <f t="shared" si="34"/>
        <v>0.0529394283897808</v>
      </c>
      <c r="H59" s="89">
        <f t="shared" si="34"/>
        <v>-0.12226650967308939</v>
      </c>
      <c r="I59" s="89">
        <f t="shared" si="34"/>
        <v>0.01567122173588404</v>
      </c>
      <c r="J59" s="89">
        <f t="shared" si="34"/>
        <v>0.13153139873167005</v>
      </c>
      <c r="K59" s="89">
        <f t="shared" si="34"/>
        <v>-0.01750707875871142</v>
      </c>
      <c r="L59" s="89">
        <f t="shared" si="34"/>
        <v>0.012383179801708874</v>
      </c>
      <c r="M59" s="89">
        <f t="shared" si="34"/>
        <v>0.046038636384712464</v>
      </c>
      <c r="N59" s="90">
        <f t="shared" si="34"/>
        <v>0.12115249995200765</v>
      </c>
      <c r="O59" s="89">
        <f t="shared" si="34"/>
        <v>0.11532772171945371</v>
      </c>
      <c r="P59" s="91">
        <f t="shared" si="34"/>
        <v>0.05525841992499039</v>
      </c>
      <c r="Q59" s="91">
        <f t="shared" si="34"/>
        <v>0.04738399978776051</v>
      </c>
      <c r="R59" s="91">
        <f t="shared" si="34"/>
        <v>-0.03506481672430555</v>
      </c>
      <c r="S59" s="89">
        <f t="shared" si="34"/>
        <v>-0.283710321844174</v>
      </c>
      <c r="T59" s="90">
        <f t="shared" si="34"/>
        <v>0.16902392787926446</v>
      </c>
      <c r="U59" s="92">
        <f t="shared" si="34"/>
        <v>-0.03099812560001078</v>
      </c>
      <c r="V59" s="93">
        <f t="shared" si="34"/>
        <v>0.024211776678512025</v>
      </c>
    </row>
    <row r="60" spans="4:22" ht="13.5">
      <c r="D60" s="78" t="s">
        <v>71</v>
      </c>
      <c r="E60" s="102"/>
      <c r="F60" s="103">
        <f aca="true" t="shared" si="35" ref="F60:V60">F48*F24/100</f>
        <v>0.648418537793878</v>
      </c>
      <c r="G60" s="104">
        <f t="shared" si="35"/>
        <v>0.5498898812150654</v>
      </c>
      <c r="H60" s="104">
        <f t="shared" si="35"/>
        <v>0.27979891722412437</v>
      </c>
      <c r="I60" s="104">
        <f t="shared" si="35"/>
        <v>0.25226035559490995</v>
      </c>
      <c r="J60" s="104">
        <f t="shared" si="35"/>
        <v>0.6075003376651218</v>
      </c>
      <c r="K60" s="104">
        <f t="shared" si="35"/>
        <v>0.29686985267761307</v>
      </c>
      <c r="L60" s="104">
        <f t="shared" si="35"/>
        <v>0.04184235458588328</v>
      </c>
      <c r="M60" s="104">
        <f t="shared" si="35"/>
        <v>0.24428353416019077</v>
      </c>
      <c r="N60" s="105">
        <f t="shared" si="35"/>
        <v>0.17520635167807183</v>
      </c>
      <c r="O60" s="104">
        <f t="shared" si="35"/>
        <v>0.128465398037088</v>
      </c>
      <c r="P60" s="106">
        <f t="shared" si="35"/>
        <v>0.36570663224830147</v>
      </c>
      <c r="Q60" s="106">
        <f t="shared" si="35"/>
        <v>0.508439713936608</v>
      </c>
      <c r="R60" s="106">
        <f t="shared" si="35"/>
        <v>-0.008318561059302128</v>
      </c>
      <c r="S60" s="104">
        <f t="shared" si="35"/>
        <v>-0.5332881286865307</v>
      </c>
      <c r="T60" s="105">
        <f t="shared" si="35"/>
        <v>0.34576190099292775</v>
      </c>
      <c r="U60" s="107">
        <f t="shared" si="35"/>
        <v>-0.1792270929875726</v>
      </c>
      <c r="V60" s="108">
        <f t="shared" si="35"/>
        <v>0.29148773342816175</v>
      </c>
    </row>
    <row r="61" spans="4:22" ht="13.5">
      <c r="D61" s="110" t="s">
        <v>72</v>
      </c>
      <c r="E61" s="111"/>
      <c r="F61" s="112">
        <f aca="true" t="shared" si="36" ref="F61:V61">F49</f>
        <v>2.6650376755838368</v>
      </c>
      <c r="G61" s="113">
        <f t="shared" si="36"/>
        <v>1.4859963337119586</v>
      </c>
      <c r="H61" s="113">
        <f t="shared" si="36"/>
        <v>-2.199628978586554</v>
      </c>
      <c r="I61" s="113">
        <f t="shared" si="36"/>
        <v>-0.04023045689642846</v>
      </c>
      <c r="J61" s="113">
        <f t="shared" si="36"/>
        <v>2.16703596219181</v>
      </c>
      <c r="K61" s="113">
        <f t="shared" si="36"/>
        <v>-0.3599606986885995</v>
      </c>
      <c r="L61" s="113">
        <f t="shared" si="36"/>
        <v>-0.42366522958541264</v>
      </c>
      <c r="M61" s="113">
        <f t="shared" si="36"/>
        <v>1.2302312469082421</v>
      </c>
      <c r="N61" s="114">
        <f t="shared" si="36"/>
        <v>1.3924574025924175</v>
      </c>
      <c r="O61" s="113">
        <f t="shared" si="36"/>
        <v>2.4228745168681343</v>
      </c>
      <c r="P61" s="115">
        <f t="shared" si="36"/>
        <v>1.0670369107809607</v>
      </c>
      <c r="Q61" s="115">
        <f t="shared" si="36"/>
        <v>0.849141986555213</v>
      </c>
      <c r="R61" s="115">
        <f t="shared" si="36"/>
        <v>-1.728381160371295</v>
      </c>
      <c r="S61" s="113">
        <f t="shared" si="36"/>
        <v>-8.17638114638568</v>
      </c>
      <c r="T61" s="114">
        <f t="shared" si="36"/>
        <v>3.1290504998513713</v>
      </c>
      <c r="U61" s="116">
        <f t="shared" si="36"/>
        <v>-0.5435858091366486</v>
      </c>
      <c r="V61" s="117">
        <f t="shared" si="36"/>
        <v>0.148139507341849</v>
      </c>
    </row>
    <row r="62" ht="13.5">
      <c r="V62" s="1" t="s">
        <v>97</v>
      </c>
    </row>
    <row r="63" ht="13.5">
      <c r="V63" s="1" t="s">
        <v>98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5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108</v>
      </c>
    </row>
    <row r="2" spans="4:6" ht="13.5">
      <c r="D2" s="4" t="s">
        <v>109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46</v>
      </c>
    </row>
    <row r="4" spans="4:22" ht="13.5">
      <c r="D4" s="7"/>
      <c r="E4" s="8"/>
      <c r="F4" s="9" t="s">
        <v>47</v>
      </c>
      <c r="G4" s="10" t="s">
        <v>48</v>
      </c>
      <c r="H4" s="10" t="s">
        <v>49</v>
      </c>
      <c r="I4" s="10" t="s">
        <v>50</v>
      </c>
      <c r="J4" s="10" t="s">
        <v>51</v>
      </c>
      <c r="K4" s="10" t="s">
        <v>52</v>
      </c>
      <c r="L4" s="10" t="s">
        <v>53</v>
      </c>
      <c r="M4" s="10" t="s">
        <v>54</v>
      </c>
      <c r="N4" s="11" t="s">
        <v>55</v>
      </c>
      <c r="O4" s="10" t="s">
        <v>56</v>
      </c>
      <c r="P4" s="12" t="s">
        <v>57</v>
      </c>
      <c r="Q4" s="12" t="s">
        <v>58</v>
      </c>
      <c r="R4" s="12" t="s">
        <v>59</v>
      </c>
      <c r="S4" s="10" t="s">
        <v>60</v>
      </c>
      <c r="T4" s="10" t="s">
        <v>61</v>
      </c>
      <c r="U4" s="10" t="s">
        <v>62</v>
      </c>
      <c r="V4" s="13" t="s">
        <v>63</v>
      </c>
    </row>
    <row r="5" spans="4:22" ht="16.5" customHeight="1">
      <c r="D5" s="14" t="s">
        <v>64</v>
      </c>
      <c r="E5" s="15"/>
      <c r="F5" s="16">
        <v>6548.44103780018</v>
      </c>
      <c r="G5" s="17">
        <v>6497.360960409726</v>
      </c>
      <c r="H5" s="17">
        <v>6768.13668403899</v>
      </c>
      <c r="I5" s="17">
        <v>5672.225160892472</v>
      </c>
      <c r="J5" s="17">
        <v>5823.341338545684</v>
      </c>
      <c r="K5" s="17">
        <v>6570.784568084759</v>
      </c>
      <c r="L5" s="17">
        <v>6071.02030684437</v>
      </c>
      <c r="M5" s="17">
        <v>5752.845369415671</v>
      </c>
      <c r="N5" s="18">
        <v>6099.277860448493</v>
      </c>
      <c r="O5" s="17">
        <v>6027.985667841207</v>
      </c>
      <c r="P5" s="19">
        <v>5835.376</v>
      </c>
      <c r="Q5" s="19">
        <v>6452.977959747923</v>
      </c>
      <c r="R5" s="19">
        <v>6470.875123078689</v>
      </c>
      <c r="S5" s="17">
        <v>6398.528008616129</v>
      </c>
      <c r="T5" s="17">
        <v>4551.867682072731</v>
      </c>
      <c r="U5" s="17">
        <v>5852.556993633559</v>
      </c>
      <c r="V5" s="20">
        <v>5528.370359078443</v>
      </c>
    </row>
    <row r="6" spans="4:22" ht="16.5" customHeight="1">
      <c r="D6" s="21" t="s">
        <v>65</v>
      </c>
      <c r="E6" s="22"/>
      <c r="F6" s="23">
        <v>5151.54182363413</v>
      </c>
      <c r="G6" s="24">
        <v>5392.269992249221</v>
      </c>
      <c r="H6" s="24">
        <v>6103.526318679853</v>
      </c>
      <c r="I6" s="24">
        <v>5981.6317706414175</v>
      </c>
      <c r="J6" s="24">
        <v>6070.133763957117</v>
      </c>
      <c r="K6" s="24">
        <v>6725.7356159330275</v>
      </c>
      <c r="L6" s="24">
        <v>5656.6092106417345</v>
      </c>
      <c r="M6" s="24">
        <v>5827.548721758893</v>
      </c>
      <c r="N6" s="25">
        <v>7013.568025938023</v>
      </c>
      <c r="O6" s="24">
        <v>7933.73665965694</v>
      </c>
      <c r="P6" s="26">
        <v>8689.282</v>
      </c>
      <c r="Q6" s="26">
        <v>9780.3369777113</v>
      </c>
      <c r="R6" s="26">
        <v>10547.381344439647</v>
      </c>
      <c r="S6" s="24">
        <v>10045.773355431049</v>
      </c>
      <c r="T6" s="24">
        <v>7953.600990761157</v>
      </c>
      <c r="U6" s="24">
        <v>9926.290851952464</v>
      </c>
      <c r="V6" s="27">
        <v>9578.889159096392</v>
      </c>
    </row>
    <row r="7" spans="4:22" ht="16.5" customHeight="1">
      <c r="D7" s="14" t="s">
        <v>66</v>
      </c>
      <c r="E7" s="28"/>
      <c r="F7" s="29">
        <v>10167.506748083046</v>
      </c>
      <c r="G7" s="30">
        <v>9954.557296237035</v>
      </c>
      <c r="H7" s="30">
        <v>9365.167237031528</v>
      </c>
      <c r="I7" s="30">
        <v>9658.675556604718</v>
      </c>
      <c r="J7" s="30">
        <v>10213.55423708532</v>
      </c>
      <c r="K7" s="30">
        <v>9823.644537582783</v>
      </c>
      <c r="L7" s="30">
        <v>9461.978334880281</v>
      </c>
      <c r="M7" s="30">
        <v>10155.79243851561</v>
      </c>
      <c r="N7" s="31">
        <v>9445.866538330065</v>
      </c>
      <c r="O7" s="30">
        <v>9333.07707551435</v>
      </c>
      <c r="P7" s="32">
        <v>9815.977</v>
      </c>
      <c r="Q7" s="32">
        <v>10750.103434349254</v>
      </c>
      <c r="R7" s="32">
        <v>11943.369438937</v>
      </c>
      <c r="S7" s="30">
        <v>11731.52964881653</v>
      </c>
      <c r="T7" s="30">
        <v>8078.452298905578</v>
      </c>
      <c r="U7" s="30">
        <v>10003.037508840656</v>
      </c>
      <c r="V7" s="33">
        <v>9554.50196595377</v>
      </c>
    </row>
    <row r="8" spans="4:22" ht="16.5" customHeight="1">
      <c r="D8" s="34" t="s">
        <v>67</v>
      </c>
      <c r="E8" s="35"/>
      <c r="F8" s="36">
        <v>40930.45559371213</v>
      </c>
      <c r="G8" s="37">
        <v>39566.246253844925</v>
      </c>
      <c r="H8" s="37">
        <v>37059.15757307376</v>
      </c>
      <c r="I8" s="37">
        <v>35938.721476811734</v>
      </c>
      <c r="J8" s="37">
        <v>35689.55713266555</v>
      </c>
      <c r="K8" s="37">
        <v>35671.38308183657</v>
      </c>
      <c r="L8" s="37">
        <v>34533.31629248377</v>
      </c>
      <c r="M8" s="37">
        <v>32693.467776888494</v>
      </c>
      <c r="N8" s="38">
        <v>30664.944997192084</v>
      </c>
      <c r="O8" s="37">
        <v>29173.85440141785</v>
      </c>
      <c r="P8" s="39">
        <v>28092.904</v>
      </c>
      <c r="Q8" s="39">
        <v>26307.216575137256</v>
      </c>
      <c r="R8" s="39">
        <v>24240.294623758084</v>
      </c>
      <c r="S8" s="37">
        <v>22977.282342052386</v>
      </c>
      <c r="T8" s="37">
        <v>23444.723363142362</v>
      </c>
      <c r="U8" s="37">
        <v>23085.417735404833</v>
      </c>
      <c r="V8" s="40">
        <v>21947.9625341237</v>
      </c>
    </row>
    <row r="9" spans="4:22" ht="16.5" customHeight="1">
      <c r="D9" s="21" t="s">
        <v>68</v>
      </c>
      <c r="E9" s="41"/>
      <c r="F9" s="23">
        <v>38977.748615396165</v>
      </c>
      <c r="G9" s="24">
        <v>39524.10677412558</v>
      </c>
      <c r="H9" s="24">
        <v>41936.46880877946</v>
      </c>
      <c r="I9" s="24">
        <v>42218.0665955119</v>
      </c>
      <c r="J9" s="24">
        <v>43629.20665152062</v>
      </c>
      <c r="K9" s="24">
        <v>41823.86770771504</v>
      </c>
      <c r="L9" s="24">
        <v>40794.67553961128</v>
      </c>
      <c r="M9" s="24">
        <v>41518.37986195905</v>
      </c>
      <c r="N9" s="25">
        <v>41487.3322522418</v>
      </c>
      <c r="O9" s="24">
        <v>43936.770515402335</v>
      </c>
      <c r="P9" s="26">
        <v>47461.368</v>
      </c>
      <c r="Q9" s="26">
        <v>44568.941460267306</v>
      </c>
      <c r="R9" s="26">
        <v>41219.975320420344</v>
      </c>
      <c r="S9" s="24">
        <v>39300.475951210115</v>
      </c>
      <c r="T9" s="24">
        <v>34055.537072219</v>
      </c>
      <c r="U9" s="24">
        <v>36390.9722539768</v>
      </c>
      <c r="V9" s="27">
        <v>37589.50077472723</v>
      </c>
    </row>
    <row r="10" spans="4:22" ht="16.5" customHeight="1">
      <c r="D10" s="21" t="s">
        <v>69</v>
      </c>
      <c r="E10" s="41"/>
      <c r="F10" s="23">
        <v>28599.797078781365</v>
      </c>
      <c r="G10" s="24">
        <v>27574.232969794797</v>
      </c>
      <c r="H10" s="24">
        <v>26785.263559245337</v>
      </c>
      <c r="I10" s="24">
        <v>25233.045086894566</v>
      </c>
      <c r="J10" s="24">
        <v>24476.57248986574</v>
      </c>
      <c r="K10" s="24">
        <v>23466.304671651385</v>
      </c>
      <c r="L10" s="24">
        <v>23946.301804459086</v>
      </c>
      <c r="M10" s="24">
        <v>24246.825473912537</v>
      </c>
      <c r="N10" s="25">
        <v>24444.735902746106</v>
      </c>
      <c r="O10" s="24">
        <v>24300.745868475024</v>
      </c>
      <c r="P10" s="26">
        <v>23188.862</v>
      </c>
      <c r="Q10" s="26">
        <v>22411.412730961634</v>
      </c>
      <c r="R10" s="26">
        <v>22121.96088067343</v>
      </c>
      <c r="S10" s="24">
        <v>22202.454655583453</v>
      </c>
      <c r="T10" s="24">
        <v>23293.080292272265</v>
      </c>
      <c r="U10" s="24">
        <v>24461.566378598825</v>
      </c>
      <c r="V10" s="27">
        <v>24853.329932630953</v>
      </c>
    </row>
    <row r="11" spans="4:22" ht="16.5" customHeight="1">
      <c r="D11" s="21" t="s">
        <v>70</v>
      </c>
      <c r="E11" s="41"/>
      <c r="F11" s="23">
        <v>19775.73559712017</v>
      </c>
      <c r="G11" s="24">
        <v>20978.624767118363</v>
      </c>
      <c r="H11" s="24">
        <v>21747.23820005647</v>
      </c>
      <c r="I11" s="24">
        <v>21205.619699441995</v>
      </c>
      <c r="J11" s="24">
        <v>20971.00838327748</v>
      </c>
      <c r="K11" s="24">
        <v>21880.353675694958</v>
      </c>
      <c r="L11" s="24">
        <v>21848.288104083145</v>
      </c>
      <c r="M11" s="24">
        <v>21995.18593135049</v>
      </c>
      <c r="N11" s="25">
        <v>22209.97942477019</v>
      </c>
      <c r="O11" s="24">
        <v>22895.68798283956</v>
      </c>
      <c r="P11" s="26">
        <v>23409.234</v>
      </c>
      <c r="Q11" s="26">
        <v>23287.342608521853</v>
      </c>
      <c r="R11" s="26">
        <v>23346.671012020513</v>
      </c>
      <c r="S11" s="24">
        <v>23756.89115094547</v>
      </c>
      <c r="T11" s="24">
        <v>21967.544205874114</v>
      </c>
      <c r="U11" s="24">
        <v>23044.583786067422</v>
      </c>
      <c r="V11" s="27">
        <v>22642.403665232683</v>
      </c>
    </row>
    <row r="12" spans="4:22" ht="16.5" customHeight="1">
      <c r="D12" s="14" t="s">
        <v>71</v>
      </c>
      <c r="E12" s="35"/>
      <c r="F12" s="36">
        <v>27410.36044376415</v>
      </c>
      <c r="G12" s="37">
        <v>28803.081087863626</v>
      </c>
      <c r="H12" s="37">
        <v>30624.787526903965</v>
      </c>
      <c r="I12" s="37">
        <v>32856.37773193114</v>
      </c>
      <c r="J12" s="37">
        <v>34255.96882230008</v>
      </c>
      <c r="K12" s="37">
        <v>36853.045510322954</v>
      </c>
      <c r="L12" s="37">
        <v>38111.099772671296</v>
      </c>
      <c r="M12" s="37">
        <v>38958.042526267265</v>
      </c>
      <c r="N12" s="38">
        <v>40136.55598932187</v>
      </c>
      <c r="O12" s="37">
        <v>41505.27787828861</v>
      </c>
      <c r="P12" s="39">
        <v>43772.86256946552</v>
      </c>
      <c r="Q12" s="39">
        <v>46098.49100086109</v>
      </c>
      <c r="R12" s="39">
        <v>48980.879205631834</v>
      </c>
      <c r="S12" s="37">
        <v>49315.4158166282</v>
      </c>
      <c r="T12" s="37">
        <v>47545.79659143499</v>
      </c>
      <c r="U12" s="37">
        <v>50199.1008744876</v>
      </c>
      <c r="V12" s="40">
        <v>49398.55134625177</v>
      </c>
    </row>
    <row r="13" spans="4:22" ht="21.75" customHeight="1">
      <c r="D13" s="42" t="s">
        <v>72</v>
      </c>
      <c r="E13" s="43"/>
      <c r="F13" s="44">
        <v>453636.50100000005</v>
      </c>
      <c r="G13" s="45">
        <v>464278.50678016857</v>
      </c>
      <c r="H13" s="45">
        <v>470176.07971107436</v>
      </c>
      <c r="I13" s="45">
        <v>461408.82622005855</v>
      </c>
      <c r="J13" s="45">
        <v>463058.5140402251</v>
      </c>
      <c r="K13" s="45">
        <v>472165.57599999994</v>
      </c>
      <c r="L13" s="45">
        <v>468776.7099553293</v>
      </c>
      <c r="M13" s="45">
        <v>467002.04577957425</v>
      </c>
      <c r="N13" s="46">
        <v>470593.4629031682</v>
      </c>
      <c r="O13" s="45">
        <v>476161.55066421145</v>
      </c>
      <c r="P13" s="47">
        <v>488465.919</v>
      </c>
      <c r="Q13" s="47">
        <v>492256.6098614809</v>
      </c>
      <c r="R13" s="47">
        <v>495058.1744151481</v>
      </c>
      <c r="S13" s="45">
        <v>488937.2767243653</v>
      </c>
      <c r="T13" s="45">
        <v>460487.2507443199</v>
      </c>
      <c r="U13" s="45">
        <v>474612.9096834758</v>
      </c>
      <c r="V13" s="48">
        <v>468280.82204070874</v>
      </c>
    </row>
    <row r="15" spans="4:22" ht="13.5">
      <c r="D15" s="49" t="s">
        <v>110</v>
      </c>
      <c r="U15" s="6"/>
      <c r="V15" s="6" t="s">
        <v>74</v>
      </c>
    </row>
    <row r="16" spans="4:22" ht="13.5">
      <c r="D16" s="7"/>
      <c r="E16" s="8"/>
      <c r="F16" s="9" t="s">
        <v>47</v>
      </c>
      <c r="G16" s="10" t="s">
        <v>48</v>
      </c>
      <c r="H16" s="10" t="s">
        <v>49</v>
      </c>
      <c r="I16" s="10" t="s">
        <v>50</v>
      </c>
      <c r="J16" s="10" t="s">
        <v>51</v>
      </c>
      <c r="K16" s="10" t="s">
        <v>52</v>
      </c>
      <c r="L16" s="10" t="s">
        <v>53</v>
      </c>
      <c r="M16" s="10" t="s">
        <v>54</v>
      </c>
      <c r="N16" s="11" t="s">
        <v>55</v>
      </c>
      <c r="O16" s="10" t="s">
        <v>56</v>
      </c>
      <c r="P16" s="12" t="s">
        <v>57</v>
      </c>
      <c r="Q16" s="12" t="s">
        <v>58</v>
      </c>
      <c r="R16" s="12" t="s">
        <v>59</v>
      </c>
      <c r="S16" s="10" t="s">
        <v>60</v>
      </c>
      <c r="T16" s="10" t="s">
        <v>61</v>
      </c>
      <c r="U16" s="10" t="s">
        <v>62</v>
      </c>
      <c r="V16" s="13" t="s">
        <v>63</v>
      </c>
    </row>
    <row r="17" spans="4:22" ht="16.5" customHeight="1">
      <c r="D17" s="14" t="s">
        <v>64</v>
      </c>
      <c r="E17" s="15"/>
      <c r="F17" s="50">
        <f aca="true" t="shared" si="0" ref="F17:V17">F5/F$13*100</f>
        <v>1.4435436794360115</v>
      </c>
      <c r="G17" s="51">
        <f t="shared" si="0"/>
        <v>1.399453316387563</v>
      </c>
      <c r="H17" s="51">
        <f t="shared" si="0"/>
        <v>1.4394897945888794</v>
      </c>
      <c r="I17" s="51">
        <f t="shared" si="0"/>
        <v>1.2293274074014422</v>
      </c>
      <c r="J17" s="51">
        <f t="shared" si="0"/>
        <v>1.2575821763294088</v>
      </c>
      <c r="K17" s="51">
        <f t="shared" si="0"/>
        <v>1.39162719649108</v>
      </c>
      <c r="L17" s="51">
        <f t="shared" si="0"/>
        <v>1.2950772036910472</v>
      </c>
      <c r="M17" s="51">
        <f t="shared" si="0"/>
        <v>1.2318672736887801</v>
      </c>
      <c r="N17" s="52">
        <f t="shared" si="0"/>
        <v>1.2960821475974291</v>
      </c>
      <c r="O17" s="51">
        <f t="shared" si="0"/>
        <v>1.2659538888498234</v>
      </c>
      <c r="P17" s="53">
        <f t="shared" si="0"/>
        <v>1.194633192003719</v>
      </c>
      <c r="Q17" s="53">
        <f t="shared" si="0"/>
        <v>1.3108971683617954</v>
      </c>
      <c r="R17" s="53">
        <f t="shared" si="0"/>
        <v>1.3070938846173488</v>
      </c>
      <c r="S17" s="51">
        <f t="shared" si="0"/>
        <v>1.308660295137049</v>
      </c>
      <c r="T17" s="51">
        <f t="shared" si="0"/>
        <v>0.9884894043679185</v>
      </c>
      <c r="U17" s="51">
        <f t="shared" si="0"/>
        <v>1.2331221663432395</v>
      </c>
      <c r="V17" s="54">
        <f t="shared" si="0"/>
        <v>1.180567321759303</v>
      </c>
    </row>
    <row r="18" spans="4:22" ht="16.5" customHeight="1">
      <c r="D18" s="21" t="s">
        <v>65</v>
      </c>
      <c r="E18" s="22"/>
      <c r="F18" s="55">
        <f aca="true" t="shared" si="1" ref="F18:V18">F6/F$13*100</f>
        <v>1.1356100781744918</v>
      </c>
      <c r="G18" s="56">
        <f t="shared" si="1"/>
        <v>1.1614300282055507</v>
      </c>
      <c r="H18" s="56">
        <f t="shared" si="1"/>
        <v>1.298136290223548</v>
      </c>
      <c r="I18" s="56">
        <f t="shared" si="1"/>
        <v>1.296384340898718</v>
      </c>
      <c r="J18" s="56">
        <f t="shared" si="1"/>
        <v>1.3108783404055528</v>
      </c>
      <c r="K18" s="56">
        <f t="shared" si="1"/>
        <v>1.4244442961960082</v>
      </c>
      <c r="L18" s="56">
        <f t="shared" si="1"/>
        <v>1.2066745404610149</v>
      </c>
      <c r="M18" s="56">
        <f t="shared" si="1"/>
        <v>1.2478636388050226</v>
      </c>
      <c r="N18" s="57">
        <f t="shared" si="1"/>
        <v>1.4903666495216854</v>
      </c>
      <c r="O18" s="56">
        <f t="shared" si="1"/>
        <v>1.66618590866691</v>
      </c>
      <c r="P18" s="58">
        <f t="shared" si="1"/>
        <v>1.7788921728232179</v>
      </c>
      <c r="Q18" s="58">
        <f t="shared" si="1"/>
        <v>1.9868371052373373</v>
      </c>
      <c r="R18" s="58">
        <f t="shared" si="1"/>
        <v>2.1305337209915005</v>
      </c>
      <c r="S18" s="56">
        <f t="shared" si="1"/>
        <v>2.054613921591885</v>
      </c>
      <c r="T18" s="56">
        <f t="shared" si="1"/>
        <v>1.727214158026125</v>
      </c>
      <c r="U18" s="56">
        <f t="shared" si="1"/>
        <v>2.091449821407599</v>
      </c>
      <c r="V18" s="59">
        <f t="shared" si="1"/>
        <v>2.045543765245991</v>
      </c>
    </row>
    <row r="19" spans="4:22" ht="16.5" customHeight="1">
      <c r="D19" s="14" t="s">
        <v>66</v>
      </c>
      <c r="E19" s="28"/>
      <c r="F19" s="60">
        <f aca="true" t="shared" si="2" ref="F19:V19">F7/F$13*100</f>
        <v>2.2413334741956854</v>
      </c>
      <c r="G19" s="61">
        <f t="shared" si="2"/>
        <v>2.1440917791506604</v>
      </c>
      <c r="H19" s="61">
        <f t="shared" si="2"/>
        <v>1.9918425545566827</v>
      </c>
      <c r="I19" s="61">
        <f t="shared" si="2"/>
        <v>2.0933009963702407</v>
      </c>
      <c r="J19" s="61">
        <f t="shared" si="2"/>
        <v>2.2056724857450924</v>
      </c>
      <c r="K19" s="61">
        <f t="shared" si="2"/>
        <v>2.0805507722110566</v>
      </c>
      <c r="L19" s="61">
        <f t="shared" si="2"/>
        <v>2.018440364876901</v>
      </c>
      <c r="M19" s="61">
        <f t="shared" si="2"/>
        <v>2.1746783617537213</v>
      </c>
      <c r="N19" s="62">
        <f t="shared" si="2"/>
        <v>2.0072243418038505</v>
      </c>
      <c r="O19" s="61">
        <f t="shared" si="2"/>
        <v>1.9600652472874747</v>
      </c>
      <c r="P19" s="63">
        <f t="shared" si="2"/>
        <v>2.0095520727619074</v>
      </c>
      <c r="Q19" s="63">
        <f t="shared" si="2"/>
        <v>2.1838413581433254</v>
      </c>
      <c r="R19" s="63">
        <f t="shared" si="2"/>
        <v>2.4125183778748145</v>
      </c>
      <c r="S19" s="61">
        <f t="shared" si="2"/>
        <v>2.3993935842674747</v>
      </c>
      <c r="T19" s="61">
        <f t="shared" si="2"/>
        <v>1.7543270276968088</v>
      </c>
      <c r="U19" s="61">
        <f t="shared" si="2"/>
        <v>2.107620190001107</v>
      </c>
      <c r="V19" s="64">
        <f t="shared" si="2"/>
        <v>2.0403359514738306</v>
      </c>
    </row>
    <row r="20" spans="4:22" ht="16.5" customHeight="1">
      <c r="D20" s="34" t="s">
        <v>67</v>
      </c>
      <c r="E20" s="35"/>
      <c r="F20" s="65">
        <f aca="true" t="shared" si="3" ref="F20:V20">F8/F$13*100</f>
        <v>9.022742989923584</v>
      </c>
      <c r="G20" s="66">
        <f t="shared" si="3"/>
        <v>8.522093027360226</v>
      </c>
      <c r="H20" s="66">
        <f t="shared" si="3"/>
        <v>7.8819742586323835</v>
      </c>
      <c r="I20" s="66">
        <f t="shared" si="3"/>
        <v>7.788910708801996</v>
      </c>
      <c r="J20" s="66">
        <f t="shared" si="3"/>
        <v>7.707353617423231</v>
      </c>
      <c r="K20" s="66">
        <f t="shared" si="3"/>
        <v>7.554846201205606</v>
      </c>
      <c r="L20" s="66">
        <f t="shared" si="3"/>
        <v>7.366687712743775</v>
      </c>
      <c r="M20" s="66">
        <f t="shared" si="3"/>
        <v>7.00071189673543</v>
      </c>
      <c r="N20" s="67">
        <f t="shared" si="3"/>
        <v>6.516228425277099</v>
      </c>
      <c r="O20" s="66">
        <f t="shared" si="3"/>
        <v>6.126881593174082</v>
      </c>
      <c r="P20" s="68">
        <f t="shared" si="3"/>
        <v>5.751251603696838</v>
      </c>
      <c r="Q20" s="68">
        <f t="shared" si="3"/>
        <v>5.344207888349128</v>
      </c>
      <c r="R20" s="68">
        <f t="shared" si="3"/>
        <v>4.896453765740781</v>
      </c>
      <c r="S20" s="66">
        <f t="shared" si="3"/>
        <v>4.699433533885709</v>
      </c>
      <c r="T20" s="66">
        <f t="shared" si="3"/>
        <v>5.091286094294013</v>
      </c>
      <c r="U20" s="66">
        <f t="shared" si="3"/>
        <v>4.864051791343125</v>
      </c>
      <c r="V20" s="69">
        <f t="shared" si="3"/>
        <v>4.686923209555593</v>
      </c>
    </row>
    <row r="21" spans="4:22" ht="16.5" customHeight="1">
      <c r="D21" s="21" t="s">
        <v>68</v>
      </c>
      <c r="E21" s="41"/>
      <c r="F21" s="55">
        <f aca="true" t="shared" si="4" ref="F21:V21">F9/F$13*100</f>
        <v>8.592286672142407</v>
      </c>
      <c r="G21" s="56">
        <f t="shared" si="4"/>
        <v>8.513016690828607</v>
      </c>
      <c r="H21" s="56">
        <f t="shared" si="4"/>
        <v>8.919311427869667</v>
      </c>
      <c r="I21" s="56">
        <f t="shared" si="4"/>
        <v>9.149817731353266</v>
      </c>
      <c r="J21" s="56">
        <f t="shared" si="4"/>
        <v>9.421964034491463</v>
      </c>
      <c r="K21" s="56">
        <f t="shared" si="4"/>
        <v>8.857881606285302</v>
      </c>
      <c r="L21" s="56">
        <f t="shared" si="4"/>
        <v>8.70236824340072</v>
      </c>
      <c r="M21" s="56">
        <f t="shared" si="4"/>
        <v>8.890406420522577</v>
      </c>
      <c r="N21" s="57">
        <f t="shared" si="4"/>
        <v>8.815960170015888</v>
      </c>
      <c r="O21" s="56">
        <f t="shared" si="4"/>
        <v>9.227282306627586</v>
      </c>
      <c r="P21" s="58">
        <f t="shared" si="4"/>
        <v>9.716413398331685</v>
      </c>
      <c r="Q21" s="58">
        <f t="shared" si="4"/>
        <v>9.054005688782693</v>
      </c>
      <c r="R21" s="58">
        <f t="shared" si="4"/>
        <v>8.326289202095653</v>
      </c>
      <c r="S21" s="56">
        <f t="shared" si="4"/>
        <v>8.037938161414814</v>
      </c>
      <c r="T21" s="56">
        <f t="shared" si="4"/>
        <v>7.395543962872477</v>
      </c>
      <c r="U21" s="56">
        <f t="shared" si="4"/>
        <v>7.667505773967739</v>
      </c>
      <c r="V21" s="59">
        <f t="shared" si="4"/>
        <v>8.027127955169492</v>
      </c>
    </row>
    <row r="22" spans="4:22" ht="16.5" customHeight="1">
      <c r="D22" s="21" t="s">
        <v>69</v>
      </c>
      <c r="E22" s="41"/>
      <c r="F22" s="55">
        <f aca="true" t="shared" si="5" ref="F22:V22">F10/F$13*100</f>
        <v>6.304562577247584</v>
      </c>
      <c r="G22" s="56">
        <f t="shared" si="5"/>
        <v>5.939157761367345</v>
      </c>
      <c r="H22" s="56">
        <f t="shared" si="5"/>
        <v>5.696857988969796</v>
      </c>
      <c r="I22" s="56">
        <f t="shared" si="5"/>
        <v>5.468695797089116</v>
      </c>
      <c r="J22" s="56">
        <f t="shared" si="5"/>
        <v>5.28584870976792</v>
      </c>
      <c r="K22" s="56">
        <f t="shared" si="5"/>
        <v>4.969931283523174</v>
      </c>
      <c r="L22" s="56">
        <f t="shared" si="5"/>
        <v>5.108253310353447</v>
      </c>
      <c r="M22" s="56">
        <f t="shared" si="5"/>
        <v>5.192016971453928</v>
      </c>
      <c r="N22" s="57">
        <f t="shared" si="5"/>
        <v>5.194448675921361</v>
      </c>
      <c r="O22" s="56">
        <f t="shared" si="5"/>
        <v>5.103466635341978</v>
      </c>
      <c r="P22" s="58">
        <f t="shared" si="5"/>
        <v>4.747283504952165</v>
      </c>
      <c r="Q22" s="58">
        <f t="shared" si="5"/>
        <v>4.552790614079945</v>
      </c>
      <c r="R22" s="58">
        <f t="shared" si="5"/>
        <v>4.468557843087406</v>
      </c>
      <c r="S22" s="56">
        <f t="shared" si="5"/>
        <v>4.540961737327285</v>
      </c>
      <c r="T22" s="56">
        <f t="shared" si="5"/>
        <v>5.058355091182638</v>
      </c>
      <c r="U22" s="56">
        <f t="shared" si="5"/>
        <v>5.154003584713381</v>
      </c>
      <c r="V22" s="59">
        <f t="shared" si="5"/>
        <v>5.3073559203905205</v>
      </c>
    </row>
    <row r="23" spans="4:22" ht="16.5" customHeight="1">
      <c r="D23" s="21" t="s">
        <v>70</v>
      </c>
      <c r="E23" s="41"/>
      <c r="F23" s="55">
        <f aca="true" t="shared" si="6" ref="F23:V23">F11/F$13*100</f>
        <v>4.359379272507034</v>
      </c>
      <c r="G23" s="56">
        <f t="shared" si="6"/>
        <v>4.518543171986969</v>
      </c>
      <c r="H23" s="56">
        <f t="shared" si="6"/>
        <v>4.625339131123017</v>
      </c>
      <c r="I23" s="56">
        <f t="shared" si="6"/>
        <v>4.595841798944793</v>
      </c>
      <c r="J23" s="56">
        <f t="shared" si="6"/>
        <v>4.528803109633735</v>
      </c>
      <c r="K23" s="56">
        <f t="shared" si="6"/>
        <v>4.634042545214046</v>
      </c>
      <c r="L23" s="56">
        <f t="shared" si="6"/>
        <v>4.660702556269298</v>
      </c>
      <c r="M23" s="56">
        <f t="shared" si="6"/>
        <v>4.709869288609552</v>
      </c>
      <c r="N23" s="57">
        <f t="shared" si="6"/>
        <v>4.719568199641615</v>
      </c>
      <c r="O23" s="56">
        <f t="shared" si="6"/>
        <v>4.8083865551306495</v>
      </c>
      <c r="P23" s="58">
        <f t="shared" si="6"/>
        <v>4.792398627917376</v>
      </c>
      <c r="Q23" s="58">
        <f t="shared" si="6"/>
        <v>4.730732333909101</v>
      </c>
      <c r="R23" s="58">
        <f t="shared" si="6"/>
        <v>4.715944957297555</v>
      </c>
      <c r="S23" s="56">
        <f t="shared" si="6"/>
        <v>4.858883190519801</v>
      </c>
      <c r="T23" s="56">
        <f t="shared" si="6"/>
        <v>4.770499980263587</v>
      </c>
      <c r="U23" s="56">
        <f t="shared" si="6"/>
        <v>4.855448159097925</v>
      </c>
      <c r="V23" s="59">
        <f t="shared" si="6"/>
        <v>4.835219082122548</v>
      </c>
    </row>
    <row r="24" spans="4:22" ht="16.5" customHeight="1">
      <c r="D24" s="14" t="s">
        <v>71</v>
      </c>
      <c r="E24" s="35"/>
      <c r="F24" s="65">
        <f aca="true" t="shared" si="7" ref="F24:V24">F12/F$13*100</f>
        <v>6.042362196018294</v>
      </c>
      <c r="G24" s="66">
        <f t="shared" si="7"/>
        <v>6.203836849484314</v>
      </c>
      <c r="H24" s="66">
        <f t="shared" si="7"/>
        <v>6.513472047689678</v>
      </c>
      <c r="I24" s="66">
        <f t="shared" si="7"/>
        <v>7.120881930477211</v>
      </c>
      <c r="J24" s="66">
        <f t="shared" si="7"/>
        <v>7.397762439008802</v>
      </c>
      <c r="K24" s="66">
        <f t="shared" si="7"/>
        <v>7.805110618721378</v>
      </c>
      <c r="L24" s="66">
        <f t="shared" si="7"/>
        <v>8.129904699468321</v>
      </c>
      <c r="M24" s="66">
        <f t="shared" si="7"/>
        <v>8.342156716087604</v>
      </c>
      <c r="N24" s="67">
        <f t="shared" si="7"/>
        <v>8.528923402741906</v>
      </c>
      <c r="O24" s="66">
        <f t="shared" si="7"/>
        <v>8.71663783444751</v>
      </c>
      <c r="P24" s="68">
        <f t="shared" si="7"/>
        <v>8.961293074259604</v>
      </c>
      <c r="Q24" s="68">
        <f t="shared" si="7"/>
        <v>9.364727680108354</v>
      </c>
      <c r="R24" s="68">
        <f t="shared" si="7"/>
        <v>9.893964333282018</v>
      </c>
      <c r="S24" s="66">
        <f t="shared" si="7"/>
        <v>10.086245856936245</v>
      </c>
      <c r="T24" s="66">
        <f t="shared" si="7"/>
        <v>10.325105964298288</v>
      </c>
      <c r="U24" s="66">
        <f t="shared" si="7"/>
        <v>10.576851124417558</v>
      </c>
      <c r="V24" s="69">
        <f t="shared" si="7"/>
        <v>10.548916167648958</v>
      </c>
    </row>
    <row r="25" spans="4:22" ht="21.75" customHeight="1">
      <c r="D25" s="42" t="s">
        <v>72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74">
        <f t="shared" si="8"/>
        <v>100</v>
      </c>
    </row>
    <row r="27" spans="4:22" ht="13.5">
      <c r="D27" s="49" t="s">
        <v>111</v>
      </c>
      <c r="T27" s="75"/>
      <c r="U27" s="76"/>
      <c r="V27" s="76" t="s">
        <v>76</v>
      </c>
    </row>
    <row r="28" spans="4:22" ht="13.5">
      <c r="D28" s="7"/>
      <c r="E28" s="8"/>
      <c r="F28" s="9" t="s">
        <v>47</v>
      </c>
      <c r="G28" s="10" t="s">
        <v>48</v>
      </c>
      <c r="H28" s="10" t="s">
        <v>49</v>
      </c>
      <c r="I28" s="10" t="s">
        <v>50</v>
      </c>
      <c r="J28" s="10" t="s">
        <v>51</v>
      </c>
      <c r="K28" s="10" t="s">
        <v>52</v>
      </c>
      <c r="L28" s="10" t="s">
        <v>53</v>
      </c>
      <c r="M28" s="10" t="s">
        <v>54</v>
      </c>
      <c r="N28" s="11" t="s">
        <v>55</v>
      </c>
      <c r="O28" s="10" t="s">
        <v>56</v>
      </c>
      <c r="P28" s="12" t="s">
        <v>57</v>
      </c>
      <c r="Q28" s="12" t="s">
        <v>58</v>
      </c>
      <c r="R28" s="12" t="s">
        <v>59</v>
      </c>
      <c r="S28" s="10" t="s">
        <v>60</v>
      </c>
      <c r="T28" s="10" t="s">
        <v>61</v>
      </c>
      <c r="U28" s="10" t="s">
        <v>62</v>
      </c>
      <c r="V28" s="13" t="s">
        <v>63</v>
      </c>
    </row>
    <row r="29" spans="4:22" ht="16.5" customHeight="1">
      <c r="D29" s="14" t="s">
        <v>64</v>
      </c>
      <c r="E29" s="15"/>
      <c r="F29" s="50">
        <f aca="true" t="shared" si="9" ref="F29:V29">F5/$P5*100</f>
        <v>112.21969308918878</v>
      </c>
      <c r="G29" s="51">
        <f t="shared" si="9"/>
        <v>111.34434114287967</v>
      </c>
      <c r="H29" s="51">
        <f t="shared" si="9"/>
        <v>115.984585809706</v>
      </c>
      <c r="I29" s="51">
        <f t="shared" si="9"/>
        <v>97.20410751410829</v>
      </c>
      <c r="J29" s="51">
        <f t="shared" si="9"/>
        <v>99.7937637359732</v>
      </c>
      <c r="K29" s="51">
        <f t="shared" si="9"/>
        <v>112.60259095703103</v>
      </c>
      <c r="L29" s="51">
        <f t="shared" si="9"/>
        <v>104.03820262557836</v>
      </c>
      <c r="M29" s="51">
        <f t="shared" si="9"/>
        <v>98.585684442882</v>
      </c>
      <c r="N29" s="52">
        <f t="shared" si="9"/>
        <v>104.52244826123444</v>
      </c>
      <c r="O29" s="51">
        <f t="shared" si="9"/>
        <v>103.30072420082625</v>
      </c>
      <c r="P29" s="53">
        <f t="shared" si="9"/>
        <v>100</v>
      </c>
      <c r="Q29" s="53">
        <f t="shared" si="9"/>
        <v>110.58375603813573</v>
      </c>
      <c r="R29" s="53">
        <f t="shared" si="9"/>
        <v>110.89045715440939</v>
      </c>
      <c r="S29" s="51">
        <f t="shared" si="9"/>
        <v>109.65065504975394</v>
      </c>
      <c r="T29" s="51">
        <f t="shared" si="9"/>
        <v>78.00470238889031</v>
      </c>
      <c r="U29" s="51">
        <f t="shared" si="9"/>
        <v>100.29442821908235</v>
      </c>
      <c r="V29" s="54">
        <f t="shared" si="9"/>
        <v>94.73888844657897</v>
      </c>
    </row>
    <row r="30" spans="4:22" ht="16.5" customHeight="1">
      <c r="D30" s="21" t="s">
        <v>65</v>
      </c>
      <c r="E30" s="22"/>
      <c r="F30" s="55">
        <f aca="true" t="shared" si="10" ref="F30:V30">F6/$P6*100</f>
        <v>59.28616223566148</v>
      </c>
      <c r="G30" s="56">
        <f t="shared" si="10"/>
        <v>62.05656568919298</v>
      </c>
      <c r="H30" s="56">
        <f t="shared" si="10"/>
        <v>70.24200985397704</v>
      </c>
      <c r="I30" s="56">
        <f t="shared" si="10"/>
        <v>68.83919489137789</v>
      </c>
      <c r="J30" s="56">
        <f t="shared" si="10"/>
        <v>69.85771395101594</v>
      </c>
      <c r="K30" s="56">
        <f t="shared" si="10"/>
        <v>77.40266245166204</v>
      </c>
      <c r="L30" s="56">
        <f t="shared" si="10"/>
        <v>65.09869527357651</v>
      </c>
      <c r="M30" s="56">
        <f t="shared" si="10"/>
        <v>67.06594079647655</v>
      </c>
      <c r="N30" s="57">
        <f t="shared" si="10"/>
        <v>80.71516180437031</v>
      </c>
      <c r="O30" s="56">
        <f t="shared" si="10"/>
        <v>91.30485878645601</v>
      </c>
      <c r="P30" s="58">
        <f t="shared" si="10"/>
        <v>100</v>
      </c>
      <c r="Q30" s="58">
        <f t="shared" si="10"/>
        <v>112.55633063481312</v>
      </c>
      <c r="R30" s="58">
        <f t="shared" si="10"/>
        <v>121.38380759698728</v>
      </c>
      <c r="S30" s="56">
        <f t="shared" si="10"/>
        <v>115.61108680131511</v>
      </c>
      <c r="T30" s="56">
        <f t="shared" si="10"/>
        <v>91.53346606498854</v>
      </c>
      <c r="U30" s="56">
        <f t="shared" si="10"/>
        <v>114.23603068645332</v>
      </c>
      <c r="V30" s="59">
        <f t="shared" si="10"/>
        <v>110.23798236835209</v>
      </c>
    </row>
    <row r="31" spans="4:22" ht="16.5" customHeight="1">
      <c r="D31" s="14" t="s">
        <v>66</v>
      </c>
      <c r="E31" s="28"/>
      <c r="F31" s="60">
        <f aca="true" t="shared" si="11" ref="F31:V31">F7/$P7*100</f>
        <v>103.5811997937958</v>
      </c>
      <c r="G31" s="61">
        <f t="shared" si="11"/>
        <v>101.41178301698379</v>
      </c>
      <c r="H31" s="61">
        <f t="shared" si="11"/>
        <v>95.40738774175537</v>
      </c>
      <c r="I31" s="61">
        <f t="shared" si="11"/>
        <v>98.39749580306389</v>
      </c>
      <c r="J31" s="61">
        <f t="shared" si="11"/>
        <v>104.05030734164637</v>
      </c>
      <c r="K31" s="61">
        <f t="shared" si="11"/>
        <v>100.07811283158856</v>
      </c>
      <c r="L31" s="61">
        <f t="shared" si="11"/>
        <v>96.39364818071886</v>
      </c>
      <c r="M31" s="61">
        <f t="shared" si="11"/>
        <v>103.46186058214693</v>
      </c>
      <c r="N31" s="62">
        <f t="shared" si="11"/>
        <v>96.22950968945896</v>
      </c>
      <c r="O31" s="61">
        <f t="shared" si="11"/>
        <v>95.08047008987846</v>
      </c>
      <c r="P31" s="63">
        <f t="shared" si="11"/>
        <v>100</v>
      </c>
      <c r="Q31" s="63">
        <f t="shared" si="11"/>
        <v>109.51638776608026</v>
      </c>
      <c r="R31" s="63">
        <f t="shared" si="11"/>
        <v>121.67275288987534</v>
      </c>
      <c r="S31" s="61">
        <f t="shared" si="11"/>
        <v>119.51464076185721</v>
      </c>
      <c r="T31" s="61">
        <f t="shared" si="11"/>
        <v>82.29901413690737</v>
      </c>
      <c r="U31" s="61">
        <f t="shared" si="11"/>
        <v>101.9056738706769</v>
      </c>
      <c r="V31" s="64">
        <f t="shared" si="11"/>
        <v>97.3362301679575</v>
      </c>
    </row>
    <row r="32" spans="4:22" ht="16.5" customHeight="1">
      <c r="D32" s="34" t="s">
        <v>67</v>
      </c>
      <c r="E32" s="35"/>
      <c r="F32" s="65">
        <f aca="true" t="shared" si="12" ref="F32:V32">F8/$P8*100</f>
        <v>145.69677664406692</v>
      </c>
      <c r="G32" s="66">
        <f t="shared" si="12"/>
        <v>140.84071284992442</v>
      </c>
      <c r="H32" s="66">
        <f t="shared" si="12"/>
        <v>131.91643545670382</v>
      </c>
      <c r="I32" s="66">
        <f t="shared" si="12"/>
        <v>127.92811122983845</v>
      </c>
      <c r="J32" s="66">
        <f t="shared" si="12"/>
        <v>127.04118140533123</v>
      </c>
      <c r="K32" s="66">
        <f t="shared" si="12"/>
        <v>126.97648873123467</v>
      </c>
      <c r="L32" s="66">
        <f t="shared" si="12"/>
        <v>122.92540597612754</v>
      </c>
      <c r="M32" s="66">
        <f t="shared" si="12"/>
        <v>116.37624852485344</v>
      </c>
      <c r="N32" s="67">
        <f t="shared" si="12"/>
        <v>109.15548281228628</v>
      </c>
      <c r="O32" s="66">
        <f t="shared" si="12"/>
        <v>103.84777024624387</v>
      </c>
      <c r="P32" s="68">
        <f t="shared" si="12"/>
        <v>100</v>
      </c>
      <c r="Q32" s="68">
        <f t="shared" si="12"/>
        <v>93.64363532918226</v>
      </c>
      <c r="R32" s="68">
        <f t="shared" si="12"/>
        <v>86.2861832431353</v>
      </c>
      <c r="S32" s="66">
        <f t="shared" si="12"/>
        <v>81.79034229445409</v>
      </c>
      <c r="T32" s="66">
        <f t="shared" si="12"/>
        <v>83.45425365473916</v>
      </c>
      <c r="U32" s="66">
        <f t="shared" si="12"/>
        <v>82.17526296108382</v>
      </c>
      <c r="V32" s="69">
        <f t="shared" si="12"/>
        <v>78.12635722573822</v>
      </c>
    </row>
    <row r="33" spans="4:22" ht="16.5" customHeight="1">
      <c r="D33" s="21" t="s">
        <v>68</v>
      </c>
      <c r="E33" s="41"/>
      <c r="F33" s="55">
        <f aca="true" t="shared" si="13" ref="F33:V33">F9/$P9*100</f>
        <v>82.12521100402365</v>
      </c>
      <c r="G33" s="56">
        <f t="shared" si="13"/>
        <v>83.27637495431144</v>
      </c>
      <c r="H33" s="56">
        <f t="shared" si="13"/>
        <v>88.3591657298615</v>
      </c>
      <c r="I33" s="56">
        <f t="shared" si="13"/>
        <v>88.95248572588952</v>
      </c>
      <c r="J33" s="56">
        <f t="shared" si="13"/>
        <v>91.92572504762319</v>
      </c>
      <c r="K33" s="56">
        <f t="shared" si="13"/>
        <v>88.12191782528275</v>
      </c>
      <c r="L33" s="56">
        <f t="shared" si="13"/>
        <v>85.95343383193523</v>
      </c>
      <c r="M33" s="56">
        <f t="shared" si="13"/>
        <v>87.47826202978189</v>
      </c>
      <c r="N33" s="57">
        <f t="shared" si="13"/>
        <v>87.41284543724446</v>
      </c>
      <c r="O33" s="56">
        <f t="shared" si="13"/>
        <v>92.57375496509567</v>
      </c>
      <c r="P33" s="58">
        <f t="shared" si="13"/>
        <v>100</v>
      </c>
      <c r="Q33" s="58">
        <f t="shared" si="13"/>
        <v>93.9057244626141</v>
      </c>
      <c r="R33" s="58">
        <f t="shared" si="13"/>
        <v>86.84953059174431</v>
      </c>
      <c r="S33" s="56">
        <f t="shared" si="13"/>
        <v>82.80519000465834</v>
      </c>
      <c r="T33" s="56">
        <f t="shared" si="13"/>
        <v>71.75422560980331</v>
      </c>
      <c r="U33" s="56">
        <f t="shared" si="13"/>
        <v>76.67493329306647</v>
      </c>
      <c r="V33" s="59">
        <f t="shared" si="13"/>
        <v>79.20020504829786</v>
      </c>
    </row>
    <row r="34" spans="4:22" ht="16.5" customHeight="1">
      <c r="D34" s="21" t="s">
        <v>69</v>
      </c>
      <c r="E34" s="41"/>
      <c r="F34" s="55">
        <f aca="true" t="shared" si="14" ref="F34:V34">F10/$P10*100</f>
        <v>123.33419845605775</v>
      </c>
      <c r="G34" s="56">
        <f t="shared" si="14"/>
        <v>118.91154024632513</v>
      </c>
      <c r="H34" s="56">
        <f t="shared" si="14"/>
        <v>115.50917660058238</v>
      </c>
      <c r="I34" s="56">
        <f t="shared" si="14"/>
        <v>108.8153661309234</v>
      </c>
      <c r="J34" s="56">
        <f t="shared" si="14"/>
        <v>105.55314223641392</v>
      </c>
      <c r="K34" s="56">
        <f t="shared" si="14"/>
        <v>101.1964479828781</v>
      </c>
      <c r="L34" s="56">
        <f t="shared" si="14"/>
        <v>103.26639489449325</v>
      </c>
      <c r="M34" s="56">
        <f t="shared" si="14"/>
        <v>104.5623777221691</v>
      </c>
      <c r="N34" s="57">
        <f t="shared" si="14"/>
        <v>105.41584965552042</v>
      </c>
      <c r="O34" s="56">
        <f t="shared" si="14"/>
        <v>104.79490484903926</v>
      </c>
      <c r="P34" s="58">
        <f t="shared" si="14"/>
        <v>100</v>
      </c>
      <c r="Q34" s="58">
        <f t="shared" si="14"/>
        <v>96.64731598713914</v>
      </c>
      <c r="R34" s="58">
        <f t="shared" si="14"/>
        <v>95.39907944026503</v>
      </c>
      <c r="S34" s="56">
        <f t="shared" si="14"/>
        <v>95.74620201536173</v>
      </c>
      <c r="T34" s="56">
        <f t="shared" si="14"/>
        <v>100.44943254340065</v>
      </c>
      <c r="U34" s="56">
        <f t="shared" si="14"/>
        <v>105.4884296547145</v>
      </c>
      <c r="V34" s="59">
        <f t="shared" si="14"/>
        <v>107.17787674371839</v>
      </c>
    </row>
    <row r="35" spans="4:22" ht="16.5" customHeight="1">
      <c r="D35" s="21" t="s">
        <v>70</v>
      </c>
      <c r="E35" s="41"/>
      <c r="F35" s="55">
        <f aca="true" t="shared" si="15" ref="F35:V35">F11/$P11*100</f>
        <v>84.47835412777782</v>
      </c>
      <c r="G35" s="56">
        <f t="shared" si="15"/>
        <v>89.61687839558681</v>
      </c>
      <c r="H35" s="56">
        <f t="shared" si="15"/>
        <v>92.90025551479586</v>
      </c>
      <c r="I35" s="56">
        <f t="shared" si="15"/>
        <v>90.58655955783087</v>
      </c>
      <c r="J35" s="56">
        <f t="shared" si="15"/>
        <v>89.58434258582523</v>
      </c>
      <c r="K35" s="56">
        <f t="shared" si="15"/>
        <v>93.46890067267881</v>
      </c>
      <c r="L35" s="56">
        <f t="shared" si="15"/>
        <v>93.33192236910932</v>
      </c>
      <c r="M35" s="56">
        <f t="shared" si="15"/>
        <v>93.95944323231802</v>
      </c>
      <c r="N35" s="57">
        <f t="shared" si="15"/>
        <v>94.87700206153772</v>
      </c>
      <c r="O35" s="56">
        <f t="shared" si="15"/>
        <v>97.80622459854756</v>
      </c>
      <c r="P35" s="58">
        <f t="shared" si="15"/>
        <v>100</v>
      </c>
      <c r="Q35" s="58">
        <f t="shared" si="15"/>
        <v>99.47930209301958</v>
      </c>
      <c r="R35" s="58">
        <f t="shared" si="15"/>
        <v>99.73274226751936</v>
      </c>
      <c r="S35" s="56">
        <f t="shared" si="15"/>
        <v>101.48512826581796</v>
      </c>
      <c r="T35" s="56">
        <f t="shared" si="15"/>
        <v>93.8413627967242</v>
      </c>
      <c r="U35" s="56">
        <f t="shared" si="15"/>
        <v>98.44228045252324</v>
      </c>
      <c r="V35" s="59">
        <f t="shared" si="15"/>
        <v>96.72423995263016</v>
      </c>
    </row>
    <row r="36" spans="4:22" ht="16.5" customHeight="1">
      <c r="D36" s="14" t="s">
        <v>71</v>
      </c>
      <c r="E36" s="35"/>
      <c r="F36" s="65">
        <f aca="true" t="shared" si="16" ref="F36:V36">F12/$P12*100</f>
        <v>62.61952916665015</v>
      </c>
      <c r="G36" s="66">
        <f t="shared" si="16"/>
        <v>65.80122796893728</v>
      </c>
      <c r="H36" s="66">
        <f t="shared" si="16"/>
        <v>69.96295359551556</v>
      </c>
      <c r="I36" s="66">
        <f t="shared" si="16"/>
        <v>75.06106707046993</v>
      </c>
      <c r="J36" s="66">
        <f t="shared" si="16"/>
        <v>78.25846154780814</v>
      </c>
      <c r="K36" s="66">
        <f t="shared" si="16"/>
        <v>84.19153636991153</v>
      </c>
      <c r="L36" s="66">
        <f t="shared" si="16"/>
        <v>87.0655870682223</v>
      </c>
      <c r="M36" s="66">
        <f t="shared" si="16"/>
        <v>89.00044511469325</v>
      </c>
      <c r="N36" s="67">
        <f t="shared" si="16"/>
        <v>91.69278322985389</v>
      </c>
      <c r="O36" s="66">
        <f t="shared" si="16"/>
        <v>94.81965638509851</v>
      </c>
      <c r="P36" s="68">
        <f t="shared" si="16"/>
        <v>100</v>
      </c>
      <c r="Q36" s="68">
        <f t="shared" si="16"/>
        <v>105.31294572682997</v>
      </c>
      <c r="R36" s="68">
        <f t="shared" si="16"/>
        <v>111.89782054555246</v>
      </c>
      <c r="S36" s="66">
        <f t="shared" si="16"/>
        <v>112.66207627697847</v>
      </c>
      <c r="T36" s="66">
        <f t="shared" si="16"/>
        <v>108.61934495598042</v>
      </c>
      <c r="U36" s="66">
        <f t="shared" si="16"/>
        <v>114.68087286917536</v>
      </c>
      <c r="V36" s="69">
        <f t="shared" si="16"/>
        <v>112.8520010951044</v>
      </c>
    </row>
    <row r="37" spans="4:22" ht="21.75" customHeight="1">
      <c r="D37" s="42" t="s">
        <v>72</v>
      </c>
      <c r="E37" s="43"/>
      <c r="F37" s="70">
        <f aca="true" t="shared" si="17" ref="F37:V37">F13/$P13*100</f>
        <v>92.86963191386953</v>
      </c>
      <c r="G37" s="71">
        <f t="shared" si="17"/>
        <v>95.04829072428461</v>
      </c>
      <c r="H37" s="71">
        <f t="shared" si="17"/>
        <v>96.25565703204656</v>
      </c>
      <c r="I37" s="71">
        <f t="shared" si="17"/>
        <v>94.46080233492371</v>
      </c>
      <c r="J37" s="71">
        <f t="shared" si="17"/>
        <v>94.79853067092387</v>
      </c>
      <c r="K37" s="71">
        <f t="shared" si="17"/>
        <v>96.66295183226488</v>
      </c>
      <c r="L37" s="71">
        <f t="shared" si="17"/>
        <v>95.9691744543859</v>
      </c>
      <c r="M37" s="71">
        <f t="shared" si="17"/>
        <v>95.60586063724422</v>
      </c>
      <c r="N37" s="72">
        <f t="shared" si="17"/>
        <v>96.34110479326364</v>
      </c>
      <c r="O37" s="71">
        <f t="shared" si="17"/>
        <v>97.48101804912442</v>
      </c>
      <c r="P37" s="73">
        <f t="shared" si="17"/>
        <v>100</v>
      </c>
      <c r="Q37" s="73">
        <f t="shared" si="17"/>
        <v>100.77603998846865</v>
      </c>
      <c r="R37" s="73">
        <f t="shared" si="17"/>
        <v>101.3495834936947</v>
      </c>
      <c r="S37" s="71">
        <f t="shared" si="17"/>
        <v>100.09649756636661</v>
      </c>
      <c r="T37" s="71">
        <f t="shared" si="17"/>
        <v>94.27213503186492</v>
      </c>
      <c r="U37" s="71">
        <f t="shared" si="17"/>
        <v>97.16397628213562</v>
      </c>
      <c r="V37" s="74">
        <f t="shared" si="17"/>
        <v>95.86765500434203</v>
      </c>
    </row>
    <row r="39" spans="4:22" ht="13.5">
      <c r="D39" s="49" t="s">
        <v>112</v>
      </c>
      <c r="T39" s="75"/>
      <c r="U39" s="6"/>
      <c r="V39" s="6" t="s">
        <v>74</v>
      </c>
    </row>
    <row r="40" spans="4:22" ht="13.5">
      <c r="D40" s="7"/>
      <c r="E40" s="8"/>
      <c r="F40" s="9" t="s">
        <v>78</v>
      </c>
      <c r="G40" s="10" t="s">
        <v>79</v>
      </c>
      <c r="H40" s="10" t="s">
        <v>80</v>
      </c>
      <c r="I40" s="10" t="s">
        <v>81</v>
      </c>
      <c r="J40" s="10" t="s">
        <v>82</v>
      </c>
      <c r="K40" s="10" t="s">
        <v>83</v>
      </c>
      <c r="L40" s="10" t="s">
        <v>84</v>
      </c>
      <c r="M40" s="10" t="s">
        <v>85</v>
      </c>
      <c r="N40" s="11" t="s">
        <v>86</v>
      </c>
      <c r="O40" s="10" t="s">
        <v>87</v>
      </c>
      <c r="P40" s="12" t="s">
        <v>88</v>
      </c>
      <c r="Q40" s="12" t="s">
        <v>89</v>
      </c>
      <c r="R40" s="12" t="s">
        <v>90</v>
      </c>
      <c r="S40" s="10" t="s">
        <v>91</v>
      </c>
      <c r="T40" s="10" t="s">
        <v>92</v>
      </c>
      <c r="U40" s="77" t="s">
        <v>93</v>
      </c>
      <c r="V40" s="13" t="s">
        <v>94</v>
      </c>
    </row>
    <row r="41" spans="4:22" ht="13.5">
      <c r="D41" s="78" t="s">
        <v>64</v>
      </c>
      <c r="E41" s="79"/>
      <c r="F41" s="80">
        <f aca="true" t="shared" si="18" ref="F41:U41">(G5/F5-1)*100</f>
        <v>-0.7800341653165899</v>
      </c>
      <c r="G41" s="81">
        <f t="shared" si="18"/>
        <v>4.16747238269779</v>
      </c>
      <c r="H41" s="81">
        <f t="shared" si="18"/>
        <v>-16.192219133679142</v>
      </c>
      <c r="I41" s="81">
        <f t="shared" si="18"/>
        <v>2.6641427899423586</v>
      </c>
      <c r="J41" s="81">
        <f t="shared" si="18"/>
        <v>12.835298260667294</v>
      </c>
      <c r="K41" s="81">
        <f t="shared" si="18"/>
        <v>-7.605853700756149</v>
      </c>
      <c r="L41" s="81">
        <f t="shared" si="18"/>
        <v>-5.24088079675823</v>
      </c>
      <c r="M41" s="81">
        <f t="shared" si="18"/>
        <v>6.021932952945175</v>
      </c>
      <c r="N41" s="82">
        <f t="shared" si="18"/>
        <v>-1.1688628430848946</v>
      </c>
      <c r="O41" s="81">
        <f t="shared" si="18"/>
        <v>-3.1952575612241962</v>
      </c>
      <c r="P41" s="83">
        <f t="shared" si="18"/>
        <v>10.583756038135729</v>
      </c>
      <c r="Q41" s="83">
        <f t="shared" si="18"/>
        <v>0.27734734943161143</v>
      </c>
      <c r="R41" s="83">
        <f t="shared" si="18"/>
        <v>-1.1180421981028643</v>
      </c>
      <c r="S41" s="81">
        <f t="shared" si="18"/>
        <v>-28.86070552565718</v>
      </c>
      <c r="T41" s="81">
        <f t="shared" si="18"/>
        <v>28.57484888419577</v>
      </c>
      <c r="U41" s="84">
        <f t="shared" si="18"/>
        <v>-5.539230714160803</v>
      </c>
      <c r="V41" s="85">
        <f aca="true" t="shared" si="19" ref="V41:V49">((V5/F5)^(1/16)-1)*100</f>
        <v>-1.0527563847313903</v>
      </c>
    </row>
    <row r="42" spans="4:22" ht="13.5">
      <c r="D42" s="86" t="s">
        <v>65</v>
      </c>
      <c r="E42" s="87"/>
      <c r="F42" s="88">
        <f aca="true" t="shared" si="20" ref="F42:U42">(G6/F6-1)*100</f>
        <v>4.672934372980997</v>
      </c>
      <c r="G42" s="89">
        <f t="shared" si="20"/>
        <v>13.19029513457195</v>
      </c>
      <c r="H42" s="89">
        <f t="shared" si="20"/>
        <v>-1.9971167760082675</v>
      </c>
      <c r="I42" s="89">
        <f t="shared" si="20"/>
        <v>1.4795627131392042</v>
      </c>
      <c r="J42" s="89">
        <f t="shared" si="20"/>
        <v>10.800451480471573</v>
      </c>
      <c r="K42" s="89">
        <f t="shared" si="20"/>
        <v>-15.896051619373363</v>
      </c>
      <c r="L42" s="89">
        <f t="shared" si="20"/>
        <v>3.0219430890783716</v>
      </c>
      <c r="M42" s="89">
        <f t="shared" si="20"/>
        <v>20.351941456118116</v>
      </c>
      <c r="N42" s="90">
        <f t="shared" si="20"/>
        <v>13.119836156374198</v>
      </c>
      <c r="O42" s="89">
        <f t="shared" si="20"/>
        <v>9.523196606524742</v>
      </c>
      <c r="P42" s="91">
        <f t="shared" si="20"/>
        <v>12.556330634813119</v>
      </c>
      <c r="Q42" s="91">
        <f t="shared" si="20"/>
        <v>7.842719207695881</v>
      </c>
      <c r="R42" s="91">
        <f t="shared" si="20"/>
        <v>-4.7557585397539075</v>
      </c>
      <c r="S42" s="89">
        <f t="shared" si="20"/>
        <v>-20.826394252054282</v>
      </c>
      <c r="T42" s="89">
        <f t="shared" si="20"/>
        <v>24.802474545589725</v>
      </c>
      <c r="U42" s="92">
        <f t="shared" si="20"/>
        <v>-3.4998137576005006</v>
      </c>
      <c r="V42" s="93">
        <f t="shared" si="19"/>
        <v>3.9527828108428587</v>
      </c>
    </row>
    <row r="43" spans="4:22" ht="13.5">
      <c r="D43" s="78" t="s">
        <v>66</v>
      </c>
      <c r="E43" s="94"/>
      <c r="F43" s="95">
        <f aca="true" t="shared" si="21" ref="F43:U43">(G7/F7-1)*100</f>
        <v>-2.094411709007815</v>
      </c>
      <c r="G43" s="96">
        <f t="shared" si="21"/>
        <v>-5.9208063368956125</v>
      </c>
      <c r="H43" s="96">
        <f t="shared" si="21"/>
        <v>3.134042480443977</v>
      </c>
      <c r="I43" s="96">
        <f t="shared" si="21"/>
        <v>5.7448733755340875</v>
      </c>
      <c r="J43" s="96">
        <f t="shared" si="21"/>
        <v>-3.817571145672083</v>
      </c>
      <c r="K43" s="96">
        <f t="shared" si="21"/>
        <v>-3.681588857565621</v>
      </c>
      <c r="L43" s="96">
        <f t="shared" si="21"/>
        <v>7.33265369122309</v>
      </c>
      <c r="M43" s="96">
        <f t="shared" si="21"/>
        <v>-6.990354563501777</v>
      </c>
      <c r="N43" s="97">
        <f t="shared" si="21"/>
        <v>-1.194061575590033</v>
      </c>
      <c r="O43" s="96">
        <f t="shared" si="21"/>
        <v>5.174069822615701</v>
      </c>
      <c r="P43" s="98">
        <f t="shared" si="21"/>
        <v>9.516387766080259</v>
      </c>
      <c r="Q43" s="98">
        <f t="shared" si="21"/>
        <v>11.100042077501904</v>
      </c>
      <c r="R43" s="98">
        <f t="shared" si="21"/>
        <v>-1.773702062919058</v>
      </c>
      <c r="S43" s="96">
        <f t="shared" si="21"/>
        <v>-31.138968738654405</v>
      </c>
      <c r="T43" s="96">
        <f t="shared" si="21"/>
        <v>23.823687245090387</v>
      </c>
      <c r="U43" s="99">
        <f t="shared" si="21"/>
        <v>-4.4839934119058515</v>
      </c>
      <c r="V43" s="100">
        <f t="shared" si="19"/>
        <v>-0.3878992759931976</v>
      </c>
    </row>
    <row r="44" spans="4:22" ht="13.5">
      <c r="D44" s="101" t="s">
        <v>67</v>
      </c>
      <c r="E44" s="102"/>
      <c r="F44" s="103">
        <f aca="true" t="shared" si="22" ref="F44:U44">(G8/F8-1)*100</f>
        <v>-3.3329932933284567</v>
      </c>
      <c r="G44" s="104">
        <f t="shared" si="22"/>
        <v>-6.33643299060126</v>
      </c>
      <c r="H44" s="104">
        <f t="shared" si="22"/>
        <v>-3.023371737613667</v>
      </c>
      <c r="I44" s="104">
        <f t="shared" si="22"/>
        <v>-0.6933033060370519</v>
      </c>
      <c r="J44" s="104">
        <f t="shared" si="22"/>
        <v>-0.05092260114470948</v>
      </c>
      <c r="K44" s="104">
        <f t="shared" si="22"/>
        <v>-3.190419577345438</v>
      </c>
      <c r="L44" s="104">
        <f t="shared" si="22"/>
        <v>-5.327749295817618</v>
      </c>
      <c r="M44" s="104">
        <f t="shared" si="22"/>
        <v>-6.204673036031993</v>
      </c>
      <c r="N44" s="105">
        <f t="shared" si="22"/>
        <v>-4.8625249316793795</v>
      </c>
      <c r="O44" s="104">
        <f t="shared" si="22"/>
        <v>-3.705202564407528</v>
      </c>
      <c r="P44" s="106">
        <f t="shared" si="22"/>
        <v>-6.356364670817738</v>
      </c>
      <c r="Q44" s="106">
        <f t="shared" si="22"/>
        <v>-7.856862946620524</v>
      </c>
      <c r="R44" s="106">
        <f t="shared" si="22"/>
        <v>-5.210383377386063</v>
      </c>
      <c r="S44" s="104">
        <f t="shared" si="22"/>
        <v>2.0343616539649556</v>
      </c>
      <c r="T44" s="104">
        <f t="shared" si="22"/>
        <v>-1.5325650133385493</v>
      </c>
      <c r="U44" s="107">
        <f t="shared" si="22"/>
        <v>-4.927158842513302</v>
      </c>
      <c r="V44" s="108">
        <f t="shared" si="19"/>
        <v>-3.8201208687592914</v>
      </c>
    </row>
    <row r="45" spans="4:22" ht="13.5">
      <c r="D45" s="86" t="s">
        <v>68</v>
      </c>
      <c r="E45" s="109"/>
      <c r="F45" s="88">
        <f aca="true" t="shared" si="23" ref="F45:U45">(G9/F9-1)*100</f>
        <v>1.4017181036300563</v>
      </c>
      <c r="G45" s="89">
        <f t="shared" si="23"/>
        <v>6.103520690398301</v>
      </c>
      <c r="H45" s="89">
        <f t="shared" si="23"/>
        <v>0.6714866433234157</v>
      </c>
      <c r="I45" s="89">
        <f t="shared" si="23"/>
        <v>3.342502795139213</v>
      </c>
      <c r="J45" s="89">
        <f t="shared" si="23"/>
        <v>-4.137913756317757</v>
      </c>
      <c r="K45" s="89">
        <f t="shared" si="23"/>
        <v>-2.460777122040092</v>
      </c>
      <c r="L45" s="89">
        <f t="shared" si="23"/>
        <v>1.774016615587648</v>
      </c>
      <c r="M45" s="89">
        <f t="shared" si="23"/>
        <v>-0.07478039803209269</v>
      </c>
      <c r="N45" s="90">
        <f t="shared" si="23"/>
        <v>5.904063072236165</v>
      </c>
      <c r="O45" s="89">
        <f t="shared" si="23"/>
        <v>8.021976679788278</v>
      </c>
      <c r="P45" s="91">
        <f t="shared" si="23"/>
        <v>-6.0942755373858954</v>
      </c>
      <c r="Q45" s="91">
        <f t="shared" si="23"/>
        <v>-7.514125375475933</v>
      </c>
      <c r="R45" s="91">
        <f t="shared" si="23"/>
        <v>-4.656721296626564</v>
      </c>
      <c r="S45" s="89">
        <f t="shared" si="23"/>
        <v>-13.345738828971154</v>
      </c>
      <c r="T45" s="89">
        <f t="shared" si="23"/>
        <v>6.857725299722084</v>
      </c>
      <c r="U45" s="92">
        <f t="shared" si="23"/>
        <v>3.2934776031422475</v>
      </c>
      <c r="V45" s="93">
        <f t="shared" si="19"/>
        <v>-0.22640680162602234</v>
      </c>
    </row>
    <row r="46" spans="4:22" ht="13.5">
      <c r="D46" s="86" t="s">
        <v>69</v>
      </c>
      <c r="E46" s="109"/>
      <c r="F46" s="88">
        <f aca="true" t="shared" si="24" ref="F46:U46">(G10/F10-1)*100</f>
        <v>-3.585913935548335</v>
      </c>
      <c r="G46" s="89">
        <f t="shared" si="24"/>
        <v>-2.8612560552952027</v>
      </c>
      <c r="H46" s="89">
        <f t="shared" si="24"/>
        <v>-5.795046477394095</v>
      </c>
      <c r="I46" s="89">
        <f t="shared" si="24"/>
        <v>-2.9979441419922814</v>
      </c>
      <c r="J46" s="89">
        <f t="shared" si="24"/>
        <v>-4.127488922857337</v>
      </c>
      <c r="K46" s="89">
        <f t="shared" si="24"/>
        <v>2.0454738806300554</v>
      </c>
      <c r="L46" s="89">
        <f t="shared" si="24"/>
        <v>1.254989901603465</v>
      </c>
      <c r="M46" s="89">
        <f t="shared" si="24"/>
        <v>0.8162323313066322</v>
      </c>
      <c r="N46" s="90">
        <f t="shared" si="24"/>
        <v>-0.5890431168655286</v>
      </c>
      <c r="O46" s="89">
        <f t="shared" si="24"/>
        <v>-4.575513338121251</v>
      </c>
      <c r="P46" s="91">
        <f t="shared" si="24"/>
        <v>-3.3526840128608626</v>
      </c>
      <c r="Q46" s="91">
        <f t="shared" si="24"/>
        <v>-1.2915377257245564</v>
      </c>
      <c r="R46" s="91">
        <f t="shared" si="24"/>
        <v>0.36386365270335563</v>
      </c>
      <c r="S46" s="89">
        <f t="shared" si="24"/>
        <v>4.912184952552279</v>
      </c>
      <c r="T46" s="89">
        <f t="shared" si="24"/>
        <v>5.016451545544265</v>
      </c>
      <c r="U46" s="92">
        <f t="shared" si="24"/>
        <v>1.6015472924697072</v>
      </c>
      <c r="V46" s="93">
        <f t="shared" si="19"/>
        <v>-0.8737100113536789</v>
      </c>
    </row>
    <row r="47" spans="4:22" ht="13.5">
      <c r="D47" s="86" t="s">
        <v>70</v>
      </c>
      <c r="E47" s="109"/>
      <c r="F47" s="88">
        <f aca="true" t="shared" si="25" ref="F47:U47">(G11/F11-1)*100</f>
        <v>6.082651965539854</v>
      </c>
      <c r="G47" s="89">
        <f t="shared" si="25"/>
        <v>3.66379322510606</v>
      </c>
      <c r="H47" s="89">
        <f t="shared" si="25"/>
        <v>-2.490516246854124</v>
      </c>
      <c r="I47" s="89">
        <f t="shared" si="25"/>
        <v>-1.1063638766033779</v>
      </c>
      <c r="J47" s="89">
        <f t="shared" si="25"/>
        <v>4.336202035676062</v>
      </c>
      <c r="K47" s="89">
        <f t="shared" si="25"/>
        <v>-0.14654960375449777</v>
      </c>
      <c r="L47" s="89">
        <f t="shared" si="25"/>
        <v>0.6723539463025174</v>
      </c>
      <c r="M47" s="89">
        <f t="shared" si="25"/>
        <v>0.9765477504491082</v>
      </c>
      <c r="N47" s="90">
        <f t="shared" si="25"/>
        <v>3.0873894340695207</v>
      </c>
      <c r="O47" s="89">
        <f t="shared" si="25"/>
        <v>2.2429813751189576</v>
      </c>
      <c r="P47" s="91">
        <f t="shared" si="25"/>
        <v>-0.5206979069804163</v>
      </c>
      <c r="Q47" s="91">
        <f t="shared" si="25"/>
        <v>0.2547667395804476</v>
      </c>
      <c r="R47" s="91">
        <f t="shared" si="25"/>
        <v>1.7570819356376166</v>
      </c>
      <c r="S47" s="89">
        <f t="shared" si="25"/>
        <v>-7.531906989438497</v>
      </c>
      <c r="T47" s="89">
        <f t="shared" si="25"/>
        <v>4.902867476216599</v>
      </c>
      <c r="U47" s="92">
        <f t="shared" si="25"/>
        <v>-1.7452262300258758</v>
      </c>
      <c r="V47" s="93">
        <f t="shared" si="19"/>
        <v>0.8496435637345812</v>
      </c>
    </row>
    <row r="48" spans="4:22" ht="13.5">
      <c r="D48" s="78" t="s">
        <v>71</v>
      </c>
      <c r="E48" s="102"/>
      <c r="F48" s="103">
        <f aca="true" t="shared" si="26" ref="F48:U48">(G12/F12-1)*100</f>
        <v>5.081000838923</v>
      </c>
      <c r="G48" s="104">
        <f t="shared" si="26"/>
        <v>6.324692950324429</v>
      </c>
      <c r="H48" s="104">
        <f t="shared" si="26"/>
        <v>7.2868757148656815</v>
      </c>
      <c r="I48" s="104">
        <f t="shared" si="26"/>
        <v>4.2597242513704</v>
      </c>
      <c r="J48" s="104">
        <f t="shared" si="26"/>
        <v>7.581384434038307</v>
      </c>
      <c r="K48" s="104">
        <f t="shared" si="26"/>
        <v>3.4137050138663527</v>
      </c>
      <c r="L48" s="104">
        <f t="shared" si="26"/>
        <v>2.222299431524921</v>
      </c>
      <c r="M48" s="104">
        <f t="shared" si="26"/>
        <v>3.025083876480683</v>
      </c>
      <c r="N48" s="105">
        <f t="shared" si="26"/>
        <v>3.4101627686513147</v>
      </c>
      <c r="O48" s="104">
        <f t="shared" si="26"/>
        <v>5.463364678165616</v>
      </c>
      <c r="P48" s="106">
        <f t="shared" si="26"/>
        <v>5.312945726829965</v>
      </c>
      <c r="Q48" s="106">
        <f t="shared" si="26"/>
        <v>6.25267366065605</v>
      </c>
      <c r="R48" s="106">
        <f t="shared" si="26"/>
        <v>0.6829942957779833</v>
      </c>
      <c r="S48" s="104">
        <f t="shared" si="26"/>
        <v>-3.5883692672759038</v>
      </c>
      <c r="T48" s="104">
        <f t="shared" si="26"/>
        <v>5.580523354888078</v>
      </c>
      <c r="U48" s="107">
        <f t="shared" si="26"/>
        <v>-1.5947487391008042</v>
      </c>
      <c r="V48" s="108">
        <f t="shared" si="19"/>
        <v>3.7498474131387294</v>
      </c>
    </row>
    <row r="49" spans="4:22" ht="13.5">
      <c r="D49" s="110" t="s">
        <v>72</v>
      </c>
      <c r="E49" s="111"/>
      <c r="F49" s="112">
        <f aca="true" t="shared" si="27" ref="F49:U49">(G13/F13-1)*100</f>
        <v>2.3459324275513893</v>
      </c>
      <c r="G49" s="113">
        <f t="shared" si="27"/>
        <v>1.2702661968580609</v>
      </c>
      <c r="H49" s="113">
        <f t="shared" si="27"/>
        <v>-1.864674505858177</v>
      </c>
      <c r="I49" s="113">
        <f t="shared" si="27"/>
        <v>0.3575327836012887</v>
      </c>
      <c r="J49" s="113">
        <f t="shared" si="27"/>
        <v>1.966719471436762</v>
      </c>
      <c r="K49" s="113">
        <f t="shared" si="27"/>
        <v>-0.7177283175490601</v>
      </c>
      <c r="L49" s="113">
        <f t="shared" si="27"/>
        <v>-0.3785734525770579</v>
      </c>
      <c r="M49" s="113">
        <f t="shared" si="27"/>
        <v>0.7690367003850618</v>
      </c>
      <c r="N49" s="114">
        <f t="shared" si="27"/>
        <v>1.1832055053830892</v>
      </c>
      <c r="O49" s="113">
        <f t="shared" si="27"/>
        <v>2.58407431650558</v>
      </c>
      <c r="P49" s="115">
        <f t="shared" si="27"/>
        <v>0.7760399884686464</v>
      </c>
      <c r="Q49" s="115">
        <f t="shared" si="27"/>
        <v>0.5691268532596272</v>
      </c>
      <c r="R49" s="115">
        <f t="shared" si="27"/>
        <v>-1.236399681312983</v>
      </c>
      <c r="S49" s="113">
        <f t="shared" si="27"/>
        <v>-5.818747584689454</v>
      </c>
      <c r="T49" s="113">
        <f t="shared" si="27"/>
        <v>3.0675461516737945</v>
      </c>
      <c r="U49" s="116">
        <f t="shared" si="27"/>
        <v>-1.3341583243047461</v>
      </c>
      <c r="V49" s="117">
        <f t="shared" si="19"/>
        <v>0.19877194193052006</v>
      </c>
    </row>
    <row r="51" spans="4:22" ht="13.5">
      <c r="D51" s="49" t="s">
        <v>113</v>
      </c>
      <c r="T51" s="75"/>
      <c r="U51" s="6"/>
      <c r="V51" s="6" t="s">
        <v>74</v>
      </c>
    </row>
    <row r="52" spans="4:22" ht="13.5">
      <c r="D52" s="7"/>
      <c r="E52" s="8"/>
      <c r="F52" s="9" t="s">
        <v>78</v>
      </c>
      <c r="G52" s="10" t="s">
        <v>79</v>
      </c>
      <c r="H52" s="10" t="s">
        <v>80</v>
      </c>
      <c r="I52" s="10" t="s">
        <v>81</v>
      </c>
      <c r="J52" s="10" t="s">
        <v>82</v>
      </c>
      <c r="K52" s="10" t="s">
        <v>83</v>
      </c>
      <c r="L52" s="10" t="s">
        <v>84</v>
      </c>
      <c r="M52" s="10" t="s">
        <v>85</v>
      </c>
      <c r="N52" s="11" t="s">
        <v>86</v>
      </c>
      <c r="O52" s="10" t="s">
        <v>87</v>
      </c>
      <c r="P52" s="12" t="s">
        <v>88</v>
      </c>
      <c r="Q52" s="12" t="s">
        <v>89</v>
      </c>
      <c r="R52" s="12" t="s">
        <v>90</v>
      </c>
      <c r="S52" s="10" t="s">
        <v>91</v>
      </c>
      <c r="T52" s="10" t="s">
        <v>92</v>
      </c>
      <c r="U52" s="77" t="s">
        <v>93</v>
      </c>
      <c r="V52" s="13" t="s">
        <v>96</v>
      </c>
    </row>
    <row r="53" spans="4:22" ht="13.5">
      <c r="D53" s="78" t="s">
        <v>64</v>
      </c>
      <c r="E53" s="79"/>
      <c r="F53" s="80">
        <f aca="true" t="shared" si="28" ref="F53:V53">F41*F17/100</f>
        <v>-0.011260133890869082</v>
      </c>
      <c r="G53" s="81">
        <f t="shared" si="28"/>
        <v>0.05832183046920002</v>
      </c>
      <c r="H53" s="81">
        <f t="shared" si="28"/>
        <v>-0.2330853419467791</v>
      </c>
      <c r="I53" s="81">
        <f t="shared" si="28"/>
        <v>0.03275103748907085</v>
      </c>
      <c r="J53" s="81">
        <f t="shared" si="28"/>
        <v>0.1614144232048705</v>
      </c>
      <c r="K53" s="81">
        <f t="shared" si="28"/>
        <v>-0.10584512862504586</v>
      </c>
      <c r="L53" s="81">
        <f t="shared" si="28"/>
        <v>-0.06787345247143756</v>
      </c>
      <c r="M53" s="81">
        <f t="shared" si="28"/>
        <v>0.07418222129081198</v>
      </c>
      <c r="N53" s="82">
        <f t="shared" si="28"/>
        <v>-0.015149422639123071</v>
      </c>
      <c r="O53" s="81">
        <f t="shared" si="28"/>
        <v>-0.04045048735508574</v>
      </c>
      <c r="P53" s="83">
        <f t="shared" si="28"/>
        <v>0.1264370625922672</v>
      </c>
      <c r="Q53" s="83">
        <f t="shared" si="28"/>
        <v>0.0036357385502254883</v>
      </c>
      <c r="R53" s="83">
        <f t="shared" si="28"/>
        <v>-0.014613861198843923</v>
      </c>
      <c r="S53" s="81">
        <f t="shared" si="28"/>
        <v>-0.3776885941106999</v>
      </c>
      <c r="T53" s="81">
        <f t="shared" si="28"/>
        <v>0.2824593535344196</v>
      </c>
      <c r="U53" s="84">
        <f t="shared" si="28"/>
        <v>-0.06830548178120979</v>
      </c>
      <c r="V53" s="85">
        <f t="shared" si="28"/>
        <v>-0.012428497855873437</v>
      </c>
    </row>
    <row r="54" spans="4:22" ht="13.5">
      <c r="D54" s="86" t="s">
        <v>65</v>
      </c>
      <c r="E54" s="87"/>
      <c r="F54" s="88">
        <f aca="true" t="shared" si="29" ref="F54:V54">F42*F18/100</f>
        <v>0.0530663136860522</v>
      </c>
      <c r="G54" s="89">
        <f t="shared" si="29"/>
        <v>0.1531960485018544</v>
      </c>
      <c r="H54" s="89">
        <f t="shared" si="29"/>
        <v>-0.02592529762750585</v>
      </c>
      <c r="I54" s="89">
        <f t="shared" si="29"/>
        <v>0.01918081932691286</v>
      </c>
      <c r="J54" s="89">
        <f t="shared" si="29"/>
        <v>0.14158077912351272</v>
      </c>
      <c r="K54" s="89">
        <f t="shared" si="29"/>
        <v>-0.22643040061253708</v>
      </c>
      <c r="L54" s="89">
        <f t="shared" si="29"/>
        <v>0.036465017883129835</v>
      </c>
      <c r="M54" s="89">
        <f t="shared" si="29"/>
        <v>0.2539644772217834</v>
      </c>
      <c r="N54" s="90">
        <f t="shared" si="29"/>
        <v>0.19553366254648882</v>
      </c>
      <c r="O54" s="89">
        <f t="shared" si="29"/>
        <v>0.15867415991256062</v>
      </c>
      <c r="P54" s="91">
        <f t="shared" si="29"/>
        <v>0.22336358285649444</v>
      </c>
      <c r="Q54" s="91">
        <f t="shared" si="29"/>
        <v>0.15582205527807746</v>
      </c>
      <c r="R54" s="91">
        <f t="shared" si="29"/>
        <v>-0.10132303937838998</v>
      </c>
      <c r="S54" s="89">
        <f t="shared" si="29"/>
        <v>-0.4279019956683194</v>
      </c>
      <c r="T54" s="89">
        <f t="shared" si="29"/>
        <v>0.42839185189225154</v>
      </c>
      <c r="U54" s="92">
        <f t="shared" si="29"/>
        <v>-0.07319684858293425</v>
      </c>
      <c r="V54" s="93">
        <f t="shared" si="29"/>
        <v>0.08085590234091132</v>
      </c>
    </row>
    <row r="55" spans="4:22" ht="13.5">
      <c r="D55" s="78" t="s">
        <v>66</v>
      </c>
      <c r="E55" s="94"/>
      <c r="F55" s="95">
        <f aca="true" t="shared" si="30" ref="F55:V55">F43*F19/100</f>
        <v>-0.04694275072146609</v>
      </c>
      <c r="G55" s="96">
        <f t="shared" si="30"/>
        <v>-0.1269475219288102</v>
      </c>
      <c r="H55" s="96">
        <f t="shared" si="30"/>
        <v>0.06242519180336694</v>
      </c>
      <c r="I55" s="96">
        <f t="shared" si="30"/>
        <v>0.12025749161026374</v>
      </c>
      <c r="J55" s="96">
        <f t="shared" si="30"/>
        <v>-0.08420311638383284</v>
      </c>
      <c r="K55" s="96">
        <f t="shared" si="30"/>
        <v>-0.07659732540571774</v>
      </c>
      <c r="L55" s="96">
        <f t="shared" si="30"/>
        <v>0.1480052419202829</v>
      </c>
      <c r="M55" s="96">
        <f t="shared" si="30"/>
        <v>-0.15201772810233694</v>
      </c>
      <c r="N55" s="97">
        <f t="shared" si="30"/>
        <v>-0.023967494601369727</v>
      </c>
      <c r="O55" s="96">
        <f t="shared" si="30"/>
        <v>0.10141514446347905</v>
      </c>
      <c r="P55" s="98">
        <f t="shared" si="30"/>
        <v>0.19123676760532643</v>
      </c>
      <c r="Q55" s="98">
        <f t="shared" si="30"/>
        <v>0.24240730965979818</v>
      </c>
      <c r="R55" s="98">
        <f t="shared" si="30"/>
        <v>-0.042790888236666984</v>
      </c>
      <c r="S55" s="96">
        <f t="shared" si="30"/>
        <v>-0.7471464181223284</v>
      </c>
      <c r="T55" s="96">
        <f t="shared" si="30"/>
        <v>0.41794538433457795</v>
      </c>
      <c r="U55" s="99">
        <f t="shared" si="30"/>
        <v>-0.09450555046764723</v>
      </c>
      <c r="V55" s="100">
        <f t="shared" si="30"/>
        <v>-0.00791444838359591</v>
      </c>
    </row>
    <row r="56" spans="4:22" ht="13.5">
      <c r="D56" s="101" t="s">
        <v>67</v>
      </c>
      <c r="E56" s="102"/>
      <c r="F56" s="103">
        <f aca="true" t="shared" si="31" ref="F56:V56">F44*F20/100</f>
        <v>-0.3007274187284165</v>
      </c>
      <c r="G56" s="104">
        <f t="shared" si="31"/>
        <v>-0.539996714075383</v>
      </c>
      <c r="H56" s="104">
        <f t="shared" si="31"/>
        <v>-0.23830138210147583</v>
      </c>
      <c r="I56" s="104">
        <f t="shared" si="31"/>
        <v>-0.054000775448398215</v>
      </c>
      <c r="J56" s="104">
        <f t="shared" si="31"/>
        <v>-0.0039247849414127695</v>
      </c>
      <c r="K56" s="104">
        <f t="shared" si="31"/>
        <v>-0.24103129224160177</v>
      </c>
      <c r="L56" s="104">
        <f t="shared" si="31"/>
        <v>-0.39247865274078947</v>
      </c>
      <c r="M56" s="104">
        <f t="shared" si="31"/>
        <v>-0.43437128338702713</v>
      </c>
      <c r="N56" s="105">
        <f t="shared" si="31"/>
        <v>-0.31685323178427754</v>
      </c>
      <c r="O56" s="104">
        <f t="shared" si="31"/>
        <v>-0.2270133739084989</v>
      </c>
      <c r="P56" s="106">
        <f t="shared" si="31"/>
        <v>-0.3655705250672244</v>
      </c>
      <c r="Q56" s="106">
        <f t="shared" si="31"/>
        <v>-0.4198870893700738</v>
      </c>
      <c r="R56" s="106">
        <f t="shared" si="31"/>
        <v>-0.2551240130915516</v>
      </c>
      <c r="S56" s="104">
        <f t="shared" si="31"/>
        <v>0.09560347376694107</v>
      </c>
      <c r="T56" s="104">
        <f t="shared" si="31"/>
        <v>-0.07802726941012074</v>
      </c>
      <c r="U56" s="107">
        <f t="shared" si="31"/>
        <v>-0.23965955794158947</v>
      </c>
      <c r="V56" s="108">
        <f t="shared" si="31"/>
        <v>-0.17904613163095598</v>
      </c>
    </row>
    <row r="57" spans="4:22" ht="13.5">
      <c r="D57" s="86" t="s">
        <v>68</v>
      </c>
      <c r="E57" s="109"/>
      <c r="F57" s="88">
        <f aca="true" t="shared" si="32" ref="F57:V57">F45*F21/100</f>
        <v>0.12043963779921263</v>
      </c>
      <c r="G57" s="89">
        <f t="shared" si="32"/>
        <v>0.5195937351017847</v>
      </c>
      <c r="H57" s="89">
        <f t="shared" si="32"/>
        <v>0.05989198491456385</v>
      </c>
      <c r="I57" s="89">
        <f t="shared" si="32"/>
        <v>0.30583291342062624</v>
      </c>
      <c r="J57" s="89">
        <f t="shared" si="32"/>
        <v>-0.38987274589853377</v>
      </c>
      <c r="K57" s="89">
        <f t="shared" si="32"/>
        <v>-0.21797272406486612</v>
      </c>
      <c r="L57" s="89">
        <f t="shared" si="32"/>
        <v>0.1543814585875517</v>
      </c>
      <c r="M57" s="89">
        <f t="shared" si="32"/>
        <v>-0.006648281307937507</v>
      </c>
      <c r="N57" s="90">
        <f t="shared" si="32"/>
        <v>0.5204998488609567</v>
      </c>
      <c r="O57" s="89">
        <f t="shared" si="32"/>
        <v>0.7402104348158949</v>
      </c>
      <c r="P57" s="91">
        <f t="shared" si="32"/>
        <v>-0.5921450048458134</v>
      </c>
      <c r="Q57" s="91">
        <f t="shared" si="32"/>
        <v>-0.6803293389578549</v>
      </c>
      <c r="R57" s="91">
        <f t="shared" si="32"/>
        <v>-0.3877320824927063</v>
      </c>
      <c r="S57" s="89">
        <f t="shared" si="32"/>
        <v>-1.072722234256627</v>
      </c>
      <c r="T57" s="89">
        <f t="shared" si="32"/>
        <v>0.507166089393975</v>
      </c>
      <c r="U57" s="92">
        <f t="shared" si="32"/>
        <v>0.25252758538526615</v>
      </c>
      <c r="V57" s="93">
        <f t="shared" si="32"/>
        <v>-0.018173963665727575</v>
      </c>
    </row>
    <row r="58" spans="4:22" ht="13.5">
      <c r="D58" s="86" t="s">
        <v>69</v>
      </c>
      <c r="E58" s="109"/>
      <c r="F58" s="88">
        <f aca="true" t="shared" si="33" ref="F58:V58">F46*F22/100</f>
        <v>-0.22607618803288637</v>
      </c>
      <c r="G58" s="89">
        <f t="shared" si="33"/>
        <v>-0.16993451108065816</v>
      </c>
      <c r="H58" s="89">
        <f t="shared" si="33"/>
        <v>-0.33013556821193824</v>
      </c>
      <c r="I58" s="89">
        <f t="shared" si="33"/>
        <v>-0.16394844529221125</v>
      </c>
      <c r="J58" s="89">
        <f t="shared" si="33"/>
        <v>-0.21817281997466836</v>
      </c>
      <c r="K58" s="89">
        <f t="shared" si="33"/>
        <v>0.1016586462897286</v>
      </c>
      <c r="L58" s="89">
        <f t="shared" si="33"/>
        <v>0.06410806319326047</v>
      </c>
      <c r="M58" s="89">
        <f t="shared" si="33"/>
        <v>0.042378921167934396</v>
      </c>
      <c r="N58" s="90">
        <f t="shared" si="33"/>
        <v>-0.030597542384627367</v>
      </c>
      <c r="O58" s="89">
        <f t="shared" si="33"/>
        <v>-0.23350979660664004</v>
      </c>
      <c r="P58" s="91">
        <f t="shared" si="33"/>
        <v>-0.15916141511571205</v>
      </c>
      <c r="Q58" s="91">
        <f t="shared" si="33"/>
        <v>-0.05880100835408918</v>
      </c>
      <c r="R58" s="91">
        <f t="shared" si="33"/>
        <v>0.01625945779102012</v>
      </c>
      <c r="S58" s="89">
        <f t="shared" si="33"/>
        <v>0.2230604391621474</v>
      </c>
      <c r="T58" s="89">
        <f t="shared" si="33"/>
        <v>0.2537499321507484</v>
      </c>
      <c r="U58" s="92">
        <f t="shared" si="33"/>
        <v>0.08254380486476881</v>
      </c>
      <c r="V58" s="93">
        <f t="shared" si="33"/>
        <v>-0.04637090001462416</v>
      </c>
    </row>
    <row r="59" spans="4:22" ht="13.5">
      <c r="D59" s="86" t="s">
        <v>70</v>
      </c>
      <c r="E59" s="109"/>
      <c r="F59" s="88">
        <f aca="true" t="shared" si="34" ref="F59:V59">F47*F23/100</f>
        <v>0.2651658690044861</v>
      </c>
      <c r="G59" s="89">
        <f t="shared" si="34"/>
        <v>0.16555007860875104</v>
      </c>
      <c r="H59" s="89">
        <f t="shared" si="34"/>
        <v>-0.11519482253272012</v>
      </c>
      <c r="I59" s="89">
        <f t="shared" si="34"/>
        <v>-0.05084673348936403</v>
      </c>
      <c r="J59" s="89">
        <f t="shared" si="34"/>
        <v>0.1963780526316988</v>
      </c>
      <c r="K59" s="89">
        <f t="shared" si="34"/>
        <v>-0.0067911709878260285</v>
      </c>
      <c r="L59" s="89">
        <f t="shared" si="34"/>
        <v>0.031336417562498935</v>
      </c>
      <c r="M59" s="89">
        <f t="shared" si="34"/>
        <v>0.045994122587009995</v>
      </c>
      <c r="N59" s="90">
        <f t="shared" si="34"/>
        <v>0.14571144992944032</v>
      </c>
      <c r="O59" s="89">
        <f t="shared" si="34"/>
        <v>0.10785121487530452</v>
      </c>
      <c r="P59" s="91">
        <f t="shared" si="34"/>
        <v>-0.024953919349723967</v>
      </c>
      <c r="Q59" s="91">
        <f t="shared" si="34"/>
        <v>0.012052332525378231</v>
      </c>
      <c r="R59" s="91">
        <f t="shared" si="34"/>
        <v>0.08286301693928845</v>
      </c>
      <c r="S59" s="89">
        <f t="shared" si="34"/>
        <v>-0.3659665626354131</v>
      </c>
      <c r="T59" s="89">
        <f t="shared" si="34"/>
        <v>0.23389129198526265</v>
      </c>
      <c r="U59" s="92">
        <f t="shared" si="34"/>
        <v>-0.0847385548578855</v>
      </c>
      <c r="V59" s="93">
        <f t="shared" si="34"/>
        <v>0.041082127723720524</v>
      </c>
    </row>
    <row r="60" spans="4:22" ht="13.5">
      <c r="D60" s="78" t="s">
        <v>71</v>
      </c>
      <c r="E60" s="102"/>
      <c r="F60" s="103">
        <f aca="true" t="shared" si="35" ref="F60:V60">F48*F24/100</f>
        <v>0.3070124738704557</v>
      </c>
      <c r="G60" s="104">
        <f t="shared" si="35"/>
        <v>0.3923736318689635</v>
      </c>
      <c r="H60" s="104">
        <f t="shared" si="35"/>
        <v>0.47462861283766355</v>
      </c>
      <c r="I60" s="104">
        <f t="shared" si="35"/>
        <v>0.3033299345039905</v>
      </c>
      <c r="J60" s="104">
        <f t="shared" si="35"/>
        <v>0.5608528100181459</v>
      </c>
      <c r="K60" s="104">
        <f t="shared" si="35"/>
        <v>0.2664434525291068</v>
      </c>
      <c r="L60" s="104">
        <f t="shared" si="35"/>
        <v>0.18067082591980235</v>
      </c>
      <c r="M60" s="104">
        <f t="shared" si="35"/>
        <v>0.25235723776911656</v>
      </c>
      <c r="N60" s="105">
        <f t="shared" si="35"/>
        <v>0.2908501704470933</v>
      </c>
      <c r="O60" s="104">
        <f t="shared" si="35"/>
        <v>0.47622171257082563</v>
      </c>
      <c r="P60" s="106">
        <f t="shared" si="35"/>
        <v>0.4761086374575853</v>
      </c>
      <c r="Q60" s="106">
        <f t="shared" si="35"/>
        <v>0.5855458610463014</v>
      </c>
      <c r="R60" s="106">
        <f t="shared" si="35"/>
        <v>0.06757521202262436</v>
      </c>
      <c r="S60" s="104">
        <f t="shared" si="35"/>
        <v>-0.36193174655218935</v>
      </c>
      <c r="T60" s="104">
        <f t="shared" si="35"/>
        <v>0.5761949497546079</v>
      </c>
      <c r="U60" s="107">
        <f t="shared" si="35"/>
        <v>-0.16867419994321825</v>
      </c>
      <c r="V60" s="108">
        <f t="shared" si="35"/>
        <v>0.3955682600267576</v>
      </c>
    </row>
    <row r="61" spans="4:22" ht="13.5">
      <c r="D61" s="110" t="s">
        <v>72</v>
      </c>
      <c r="E61" s="111"/>
      <c r="F61" s="112">
        <f aca="true" t="shared" si="36" ref="F61:V61">F49</f>
        <v>2.3459324275513893</v>
      </c>
      <c r="G61" s="113">
        <f t="shared" si="36"/>
        <v>1.2702661968580609</v>
      </c>
      <c r="H61" s="113">
        <f t="shared" si="36"/>
        <v>-1.864674505858177</v>
      </c>
      <c r="I61" s="113">
        <f t="shared" si="36"/>
        <v>0.3575327836012887</v>
      </c>
      <c r="J61" s="113">
        <f t="shared" si="36"/>
        <v>1.966719471436762</v>
      </c>
      <c r="K61" s="113">
        <f t="shared" si="36"/>
        <v>-0.7177283175490601</v>
      </c>
      <c r="L61" s="113">
        <f t="shared" si="36"/>
        <v>-0.3785734525770579</v>
      </c>
      <c r="M61" s="113">
        <f t="shared" si="36"/>
        <v>0.7690367003850618</v>
      </c>
      <c r="N61" s="114">
        <f t="shared" si="36"/>
        <v>1.1832055053830892</v>
      </c>
      <c r="O61" s="113">
        <f t="shared" si="36"/>
        <v>2.58407431650558</v>
      </c>
      <c r="P61" s="115">
        <f t="shared" si="36"/>
        <v>0.7760399884686464</v>
      </c>
      <c r="Q61" s="115">
        <f t="shared" si="36"/>
        <v>0.5691268532596272</v>
      </c>
      <c r="R61" s="115">
        <f t="shared" si="36"/>
        <v>-1.236399681312983</v>
      </c>
      <c r="S61" s="113">
        <f t="shared" si="36"/>
        <v>-5.818747584689454</v>
      </c>
      <c r="T61" s="113">
        <f t="shared" si="36"/>
        <v>3.0675461516737945</v>
      </c>
      <c r="U61" s="116">
        <f t="shared" si="36"/>
        <v>-1.3341583243047461</v>
      </c>
      <c r="V61" s="117">
        <f t="shared" si="36"/>
        <v>0.19877194193052006</v>
      </c>
    </row>
    <row r="62" ht="13.5">
      <c r="V62" s="1" t="s">
        <v>97</v>
      </c>
    </row>
    <row r="63" ht="13.5">
      <c r="V63" s="1" t="s">
        <v>98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6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114</v>
      </c>
    </row>
    <row r="2" spans="4:6" ht="13.5">
      <c r="D2" s="4" t="s">
        <v>115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116</v>
      </c>
    </row>
    <row r="4" spans="4:22" ht="13.5">
      <c r="D4" s="7"/>
      <c r="E4" s="8"/>
      <c r="F4" s="9" t="s">
        <v>47</v>
      </c>
      <c r="G4" s="10" t="s">
        <v>48</v>
      </c>
      <c r="H4" s="10" t="s">
        <v>49</v>
      </c>
      <c r="I4" s="10" t="s">
        <v>50</v>
      </c>
      <c r="J4" s="10" t="s">
        <v>51</v>
      </c>
      <c r="K4" s="10" t="s">
        <v>52</v>
      </c>
      <c r="L4" s="10" t="s">
        <v>53</v>
      </c>
      <c r="M4" s="10" t="s">
        <v>54</v>
      </c>
      <c r="N4" s="11" t="s">
        <v>55</v>
      </c>
      <c r="O4" s="10" t="s">
        <v>56</v>
      </c>
      <c r="P4" s="12" t="s">
        <v>57</v>
      </c>
      <c r="Q4" s="12" t="s">
        <v>58</v>
      </c>
      <c r="R4" s="12" t="s">
        <v>59</v>
      </c>
      <c r="S4" s="10" t="s">
        <v>60</v>
      </c>
      <c r="T4" s="10" t="s">
        <v>61</v>
      </c>
      <c r="U4" s="10" t="s">
        <v>62</v>
      </c>
      <c r="V4" s="13" t="s">
        <v>63</v>
      </c>
    </row>
    <row r="5" spans="4:22" ht="16.5" customHeight="1">
      <c r="D5" s="14" t="s">
        <v>64</v>
      </c>
      <c r="E5" s="15"/>
      <c r="F5" s="50">
        <v>39.9496</v>
      </c>
      <c r="G5" s="50">
        <v>38.6813</v>
      </c>
      <c r="H5" s="50">
        <v>37.3713</v>
      </c>
      <c r="I5" s="50">
        <v>35.6418</v>
      </c>
      <c r="J5" s="50">
        <v>33.4085</v>
      </c>
      <c r="K5" s="50">
        <v>32.6374</v>
      </c>
      <c r="L5" s="50">
        <v>31.2484</v>
      </c>
      <c r="M5" s="50">
        <v>29.5414</v>
      </c>
      <c r="N5" s="50">
        <v>29.4107</v>
      </c>
      <c r="O5" s="50">
        <v>29.9255</v>
      </c>
      <c r="P5" s="50">
        <v>31.0596</v>
      </c>
      <c r="Q5" s="50">
        <v>30.6486</v>
      </c>
      <c r="R5" s="50">
        <v>31.1216</v>
      </c>
      <c r="S5" s="50">
        <v>29.4033</v>
      </c>
      <c r="T5" s="50">
        <v>26.7411</v>
      </c>
      <c r="U5" s="50">
        <v>26.0254</v>
      </c>
      <c r="V5" s="50">
        <v>25.7755</v>
      </c>
    </row>
    <row r="6" spans="4:22" ht="16.5" customHeight="1">
      <c r="D6" s="21" t="s">
        <v>65</v>
      </c>
      <c r="E6" s="22"/>
      <c r="F6" s="50">
        <v>148.7768</v>
      </c>
      <c r="G6" s="50">
        <v>146.0689</v>
      </c>
      <c r="H6" s="50">
        <v>145.1479</v>
      </c>
      <c r="I6" s="50">
        <v>141.8151</v>
      </c>
      <c r="J6" s="50">
        <v>136.7059</v>
      </c>
      <c r="K6" s="50">
        <v>134.9705</v>
      </c>
      <c r="L6" s="50">
        <v>124.6423</v>
      </c>
      <c r="M6" s="50">
        <v>113.0245</v>
      </c>
      <c r="N6" s="50">
        <v>107.9068</v>
      </c>
      <c r="O6" s="50">
        <v>105.8882</v>
      </c>
      <c r="P6" s="50">
        <v>105.4016</v>
      </c>
      <c r="Q6" s="50">
        <v>109.1547</v>
      </c>
      <c r="R6" s="50">
        <v>114.0086</v>
      </c>
      <c r="S6" s="50">
        <v>113.228</v>
      </c>
      <c r="T6" s="50">
        <v>99.9291</v>
      </c>
      <c r="U6" s="50">
        <v>100.0043</v>
      </c>
      <c r="V6" s="50">
        <v>97.277</v>
      </c>
    </row>
    <row r="7" spans="4:22" ht="16.5" customHeight="1">
      <c r="D7" s="14" t="s">
        <v>66</v>
      </c>
      <c r="E7" s="28"/>
      <c r="F7" s="50">
        <v>104.8908</v>
      </c>
      <c r="G7" s="50">
        <v>104.3958</v>
      </c>
      <c r="H7" s="50">
        <v>103.8713</v>
      </c>
      <c r="I7" s="50">
        <v>101.4667</v>
      </c>
      <c r="J7" s="50">
        <v>97.4072</v>
      </c>
      <c r="K7" s="50">
        <v>95.9605</v>
      </c>
      <c r="L7" s="50">
        <v>93.989</v>
      </c>
      <c r="M7" s="50">
        <v>93.1738</v>
      </c>
      <c r="N7" s="50">
        <v>93.45</v>
      </c>
      <c r="O7" s="50">
        <v>94.4349</v>
      </c>
      <c r="P7" s="50">
        <v>97.3261</v>
      </c>
      <c r="Q7" s="50">
        <v>99.3042</v>
      </c>
      <c r="R7" s="50">
        <v>101.9336</v>
      </c>
      <c r="S7" s="50">
        <v>99.2482</v>
      </c>
      <c r="T7" s="50">
        <v>92.8852</v>
      </c>
      <c r="U7" s="50">
        <v>93.7649</v>
      </c>
      <c r="V7" s="50">
        <v>92.9746</v>
      </c>
    </row>
    <row r="8" spans="4:22" ht="16.5" customHeight="1">
      <c r="D8" s="34" t="s">
        <v>67</v>
      </c>
      <c r="E8" s="35"/>
      <c r="F8" s="50">
        <v>547.9515</v>
      </c>
      <c r="G8" s="50">
        <v>554.4789</v>
      </c>
      <c r="H8" s="50">
        <v>564.7955</v>
      </c>
      <c r="I8" s="50">
        <v>543.0719</v>
      </c>
      <c r="J8" s="50">
        <v>537.0976</v>
      </c>
      <c r="K8" s="50">
        <v>525.3866</v>
      </c>
      <c r="L8" s="50">
        <v>507.2212</v>
      </c>
      <c r="M8" s="50">
        <v>492.4811</v>
      </c>
      <c r="N8" s="50">
        <v>478.2499</v>
      </c>
      <c r="O8" s="50">
        <v>457.177</v>
      </c>
      <c r="P8" s="50">
        <v>445.4876</v>
      </c>
      <c r="Q8" s="50">
        <v>440.7817</v>
      </c>
      <c r="R8" s="50">
        <v>436.4113</v>
      </c>
      <c r="S8" s="50">
        <v>420.6998</v>
      </c>
      <c r="T8" s="50">
        <v>405.8276</v>
      </c>
      <c r="U8" s="50">
        <v>387.7476</v>
      </c>
      <c r="V8" s="50">
        <v>386.9681</v>
      </c>
    </row>
    <row r="9" spans="4:22" ht="16.5" customHeight="1">
      <c r="D9" s="21" t="s">
        <v>68</v>
      </c>
      <c r="E9" s="41"/>
      <c r="F9" s="50">
        <v>473.5261</v>
      </c>
      <c r="G9" s="50">
        <v>475.1527</v>
      </c>
      <c r="H9" s="50">
        <v>462.4812</v>
      </c>
      <c r="I9" s="50">
        <v>465.5709</v>
      </c>
      <c r="J9" s="50">
        <v>464.6836</v>
      </c>
      <c r="K9" s="50">
        <v>454.353</v>
      </c>
      <c r="L9" s="50">
        <v>452.1777</v>
      </c>
      <c r="M9" s="50">
        <v>433.7289</v>
      </c>
      <c r="N9" s="50">
        <v>423.1927</v>
      </c>
      <c r="O9" s="50">
        <v>423.303</v>
      </c>
      <c r="P9" s="50">
        <v>422.0347</v>
      </c>
      <c r="Q9" s="50">
        <v>422.6347</v>
      </c>
      <c r="R9" s="50">
        <v>423.9666</v>
      </c>
      <c r="S9" s="50">
        <v>418.1486</v>
      </c>
      <c r="T9" s="50">
        <v>415.0409</v>
      </c>
      <c r="U9" s="50">
        <v>416.2892</v>
      </c>
      <c r="V9" s="50">
        <v>414.869</v>
      </c>
    </row>
    <row r="10" spans="4:22" ht="16.5" customHeight="1">
      <c r="D10" s="21" t="s">
        <v>69</v>
      </c>
      <c r="E10" s="41"/>
      <c r="F10" s="50">
        <v>694.5643</v>
      </c>
      <c r="G10" s="50">
        <v>711.0977</v>
      </c>
      <c r="H10" s="50">
        <v>723.2289</v>
      </c>
      <c r="I10" s="50">
        <v>716.3538</v>
      </c>
      <c r="J10" s="50">
        <v>713.8692</v>
      </c>
      <c r="K10" s="50">
        <v>711.2937</v>
      </c>
      <c r="L10" s="50">
        <v>705.83</v>
      </c>
      <c r="M10" s="50">
        <v>686.061</v>
      </c>
      <c r="N10" s="50">
        <v>674.365</v>
      </c>
      <c r="O10" s="50">
        <v>663.2216</v>
      </c>
      <c r="P10" s="50">
        <v>659.114</v>
      </c>
      <c r="Q10" s="50">
        <v>660.0511</v>
      </c>
      <c r="R10" s="50">
        <v>662.1311</v>
      </c>
      <c r="S10" s="50">
        <v>653.0448</v>
      </c>
      <c r="T10" s="50">
        <v>648.1915</v>
      </c>
      <c r="U10" s="50">
        <v>650.1409</v>
      </c>
      <c r="V10" s="50">
        <v>647.9229</v>
      </c>
    </row>
    <row r="11" spans="4:22" ht="16.5" customHeight="1">
      <c r="D11" s="21" t="s">
        <v>70</v>
      </c>
      <c r="E11" s="41"/>
      <c r="F11" s="50">
        <v>319.5358</v>
      </c>
      <c r="G11" s="50">
        <v>321.1051</v>
      </c>
      <c r="H11" s="50">
        <v>318.5268</v>
      </c>
      <c r="I11" s="50">
        <v>307.8996</v>
      </c>
      <c r="J11" s="50">
        <v>303.3542</v>
      </c>
      <c r="K11" s="50">
        <v>304.3824</v>
      </c>
      <c r="L11" s="50">
        <v>307.2862</v>
      </c>
      <c r="M11" s="50">
        <v>312.2861</v>
      </c>
      <c r="N11" s="50">
        <v>313.5572</v>
      </c>
      <c r="O11" s="50">
        <v>315.3741</v>
      </c>
      <c r="P11" s="50">
        <v>318.2443</v>
      </c>
      <c r="Q11" s="50">
        <v>326.7914</v>
      </c>
      <c r="R11" s="50">
        <v>330.6457</v>
      </c>
      <c r="S11" s="50">
        <v>340.0102</v>
      </c>
      <c r="T11" s="50">
        <v>345.9002</v>
      </c>
      <c r="U11" s="50">
        <v>347.4741</v>
      </c>
      <c r="V11" s="50">
        <v>343.8562</v>
      </c>
    </row>
    <row r="12" spans="4:22" ht="16.5" customHeight="1">
      <c r="D12" s="14" t="s">
        <v>71</v>
      </c>
      <c r="E12" s="35"/>
      <c r="F12" s="135">
        <v>360.2818</v>
      </c>
      <c r="G12" s="135">
        <v>367.0058</v>
      </c>
      <c r="H12" s="135">
        <v>390.209</v>
      </c>
      <c r="I12" s="135">
        <v>395.3116</v>
      </c>
      <c r="J12" s="135">
        <v>397.9202</v>
      </c>
      <c r="K12" s="135">
        <v>404.243</v>
      </c>
      <c r="L12" s="135">
        <v>396.5547</v>
      </c>
      <c r="M12" s="135">
        <v>371.8732</v>
      </c>
      <c r="N12" s="135">
        <v>363.1768</v>
      </c>
      <c r="O12" s="135">
        <v>360.9135</v>
      </c>
      <c r="P12" s="135">
        <v>362.2665</v>
      </c>
      <c r="Q12" s="135">
        <v>371.8563</v>
      </c>
      <c r="R12" s="135">
        <v>373.3935</v>
      </c>
      <c r="S12" s="135">
        <v>382.547</v>
      </c>
      <c r="T12" s="135">
        <v>388.4271</v>
      </c>
      <c r="U12" s="135">
        <v>382.761</v>
      </c>
      <c r="V12" s="135">
        <v>389.6932</v>
      </c>
    </row>
    <row r="13" spans="4:22" ht="21.75" customHeight="1">
      <c r="D13" s="42" t="s">
        <v>72</v>
      </c>
      <c r="E13" s="43"/>
      <c r="F13" s="136">
        <v>5516.5585</v>
      </c>
      <c r="G13" s="136">
        <v>5572.0712</v>
      </c>
      <c r="H13" s="136">
        <v>5635.1089</v>
      </c>
      <c r="I13" s="136">
        <v>5603.3098</v>
      </c>
      <c r="J13" s="136">
        <v>5557.2534</v>
      </c>
      <c r="K13" s="136">
        <v>5575.8257</v>
      </c>
      <c r="L13" s="136">
        <v>5579.4241</v>
      </c>
      <c r="M13" s="136">
        <v>5526.9197</v>
      </c>
      <c r="N13" s="136">
        <v>5510.7395</v>
      </c>
      <c r="O13" s="136">
        <v>5509.8254</v>
      </c>
      <c r="P13" s="136">
        <v>5530.3615</v>
      </c>
      <c r="Q13" s="136">
        <v>5611.3736</v>
      </c>
      <c r="R13" s="136">
        <v>5663.673</v>
      </c>
      <c r="S13" s="136">
        <v>5664.6982</v>
      </c>
      <c r="T13" s="136">
        <v>5599.0681</v>
      </c>
      <c r="U13" s="136">
        <v>5602.1442</v>
      </c>
      <c r="V13" s="136">
        <v>5610.3481</v>
      </c>
    </row>
    <row r="15" spans="4:22" ht="13.5">
      <c r="D15" s="49" t="s">
        <v>117</v>
      </c>
      <c r="U15" s="6"/>
      <c r="V15" s="6" t="s">
        <v>74</v>
      </c>
    </row>
    <row r="16" spans="4:22" ht="13.5">
      <c r="D16" s="7"/>
      <c r="E16" s="8"/>
      <c r="F16" s="9" t="s">
        <v>47</v>
      </c>
      <c r="G16" s="10" t="s">
        <v>48</v>
      </c>
      <c r="H16" s="10" t="s">
        <v>49</v>
      </c>
      <c r="I16" s="10" t="s">
        <v>50</v>
      </c>
      <c r="J16" s="10" t="s">
        <v>51</v>
      </c>
      <c r="K16" s="10" t="s">
        <v>52</v>
      </c>
      <c r="L16" s="10" t="s">
        <v>53</v>
      </c>
      <c r="M16" s="10" t="s">
        <v>54</v>
      </c>
      <c r="N16" s="11" t="s">
        <v>55</v>
      </c>
      <c r="O16" s="10" t="s">
        <v>56</v>
      </c>
      <c r="P16" s="12" t="s">
        <v>57</v>
      </c>
      <c r="Q16" s="12" t="s">
        <v>58</v>
      </c>
      <c r="R16" s="12" t="s">
        <v>59</v>
      </c>
      <c r="S16" s="10" t="s">
        <v>60</v>
      </c>
      <c r="T16" s="10" t="s">
        <v>61</v>
      </c>
      <c r="U16" s="10" t="s">
        <v>62</v>
      </c>
      <c r="V16" s="13" t="s">
        <v>63</v>
      </c>
    </row>
    <row r="17" spans="4:22" ht="16.5" customHeight="1">
      <c r="D17" s="14" t="s">
        <v>64</v>
      </c>
      <c r="E17" s="15"/>
      <c r="F17" s="50">
        <f aca="true" t="shared" si="0" ref="F17:V17">F5/F$13*100</f>
        <v>0.7241761326377667</v>
      </c>
      <c r="G17" s="51">
        <f t="shared" si="0"/>
        <v>0.6941996721075638</v>
      </c>
      <c r="H17" s="51">
        <f t="shared" si="0"/>
        <v>0.6631868285633308</v>
      </c>
      <c r="I17" s="51">
        <f t="shared" si="0"/>
        <v>0.6360847654720073</v>
      </c>
      <c r="J17" s="51">
        <f t="shared" si="0"/>
        <v>0.6011692754553895</v>
      </c>
      <c r="K17" s="51">
        <f t="shared" si="0"/>
        <v>0.5853375222973702</v>
      </c>
      <c r="L17" s="51">
        <f t="shared" si="0"/>
        <v>0.5600649715801314</v>
      </c>
      <c r="M17" s="51">
        <f t="shared" si="0"/>
        <v>0.5345002569876309</v>
      </c>
      <c r="N17" s="52">
        <f t="shared" si="0"/>
        <v>0.5336978821081998</v>
      </c>
      <c r="O17" s="51">
        <f t="shared" si="0"/>
        <v>0.5431297332942709</v>
      </c>
      <c r="P17" s="53">
        <f t="shared" si="0"/>
        <v>0.5616197060535735</v>
      </c>
      <c r="Q17" s="53">
        <f t="shared" si="0"/>
        <v>0.5461871225255791</v>
      </c>
      <c r="R17" s="53">
        <f t="shared" si="0"/>
        <v>0.5494950008589832</v>
      </c>
      <c r="S17" s="51">
        <f t="shared" si="0"/>
        <v>0.5190620746573931</v>
      </c>
      <c r="T17" s="51">
        <f t="shared" si="0"/>
        <v>0.4775991204679221</v>
      </c>
      <c r="U17" s="51">
        <f t="shared" si="0"/>
        <v>0.4645614084692787</v>
      </c>
      <c r="V17" s="54">
        <f t="shared" si="0"/>
        <v>0.459427820530423</v>
      </c>
    </row>
    <row r="18" spans="4:22" ht="16.5" customHeight="1">
      <c r="D18" s="21" t="s">
        <v>65</v>
      </c>
      <c r="E18" s="22"/>
      <c r="F18" s="55">
        <f aca="true" t="shared" si="1" ref="F18:V18">F6/F$13*100</f>
        <v>2.696913302016103</v>
      </c>
      <c r="G18" s="56">
        <f t="shared" si="1"/>
        <v>2.621447120058337</v>
      </c>
      <c r="H18" s="56">
        <f t="shared" si="1"/>
        <v>2.57577808301096</v>
      </c>
      <c r="I18" s="56">
        <f t="shared" si="1"/>
        <v>2.530916637877135</v>
      </c>
      <c r="J18" s="56">
        <f t="shared" si="1"/>
        <v>2.4599544084133362</v>
      </c>
      <c r="K18" s="56">
        <f t="shared" si="1"/>
        <v>2.4206370009019467</v>
      </c>
      <c r="L18" s="56">
        <f t="shared" si="1"/>
        <v>2.233963537562954</v>
      </c>
      <c r="M18" s="56">
        <f t="shared" si="1"/>
        <v>2.0449817644356223</v>
      </c>
      <c r="N18" s="57">
        <f t="shared" si="1"/>
        <v>1.9581183251358554</v>
      </c>
      <c r="O18" s="56">
        <f t="shared" si="1"/>
        <v>1.921806814422831</v>
      </c>
      <c r="P18" s="58">
        <f t="shared" si="1"/>
        <v>1.905871795180116</v>
      </c>
      <c r="Q18" s="58">
        <f t="shared" si="1"/>
        <v>1.9452402884028255</v>
      </c>
      <c r="R18" s="58">
        <f t="shared" si="1"/>
        <v>2.0129799160368194</v>
      </c>
      <c r="S18" s="56">
        <f t="shared" si="1"/>
        <v>1.9988355249005145</v>
      </c>
      <c r="T18" s="56">
        <f t="shared" si="1"/>
        <v>1.7847452150117622</v>
      </c>
      <c r="U18" s="56">
        <f t="shared" si="1"/>
        <v>1.7851075664921299</v>
      </c>
      <c r="V18" s="59">
        <f t="shared" si="1"/>
        <v>1.733885282447982</v>
      </c>
    </row>
    <row r="19" spans="4:22" ht="16.5" customHeight="1">
      <c r="D19" s="14" t="s">
        <v>66</v>
      </c>
      <c r="E19" s="28"/>
      <c r="F19" s="60">
        <f aca="true" t="shared" si="2" ref="F19:V19">F7/F$13*100</f>
        <v>1.9013810875022896</v>
      </c>
      <c r="G19" s="61">
        <f t="shared" si="2"/>
        <v>1.8735546667099299</v>
      </c>
      <c r="H19" s="61">
        <f t="shared" si="2"/>
        <v>1.843288245946764</v>
      </c>
      <c r="I19" s="61">
        <f t="shared" si="2"/>
        <v>1.8108350889326164</v>
      </c>
      <c r="J19" s="61">
        <f t="shared" si="2"/>
        <v>1.7527939251429494</v>
      </c>
      <c r="K19" s="61">
        <f t="shared" si="2"/>
        <v>1.7210096793377168</v>
      </c>
      <c r="L19" s="61">
        <f t="shared" si="2"/>
        <v>1.6845645413475558</v>
      </c>
      <c r="M19" s="61">
        <f t="shared" si="2"/>
        <v>1.6858178706667295</v>
      </c>
      <c r="N19" s="62">
        <f t="shared" si="2"/>
        <v>1.6957796680463668</v>
      </c>
      <c r="O19" s="61">
        <f t="shared" si="2"/>
        <v>1.713936343609001</v>
      </c>
      <c r="P19" s="63">
        <f t="shared" si="2"/>
        <v>1.7598505992781848</v>
      </c>
      <c r="Q19" s="63">
        <f t="shared" si="2"/>
        <v>1.7696950350980016</v>
      </c>
      <c r="R19" s="63">
        <f t="shared" si="2"/>
        <v>1.799779047978229</v>
      </c>
      <c r="S19" s="61">
        <f t="shared" si="2"/>
        <v>1.752047443586668</v>
      </c>
      <c r="T19" s="61">
        <f t="shared" si="2"/>
        <v>1.65894035116308</v>
      </c>
      <c r="U19" s="61">
        <f t="shared" si="2"/>
        <v>1.6737323541225517</v>
      </c>
      <c r="V19" s="64">
        <f t="shared" si="2"/>
        <v>1.6571984187576525</v>
      </c>
    </row>
    <row r="20" spans="4:22" ht="16.5" customHeight="1">
      <c r="D20" s="34" t="s">
        <v>67</v>
      </c>
      <c r="E20" s="35"/>
      <c r="F20" s="65">
        <f aca="true" t="shared" si="3" ref="F20:V20">F8/F$13*100</f>
        <v>9.932850345011296</v>
      </c>
      <c r="G20" s="66">
        <f t="shared" si="3"/>
        <v>9.951037596217361</v>
      </c>
      <c r="H20" s="66">
        <f t="shared" si="3"/>
        <v>10.02279654258323</v>
      </c>
      <c r="I20" s="66">
        <f t="shared" si="3"/>
        <v>9.691984191200708</v>
      </c>
      <c r="J20" s="66">
        <f t="shared" si="3"/>
        <v>9.664803120188834</v>
      </c>
      <c r="K20" s="66">
        <f t="shared" si="3"/>
        <v>9.422579332061977</v>
      </c>
      <c r="L20" s="66">
        <f t="shared" si="3"/>
        <v>9.090923918115491</v>
      </c>
      <c r="M20" s="66">
        <f t="shared" si="3"/>
        <v>8.910589021222798</v>
      </c>
      <c r="N20" s="67">
        <f t="shared" si="3"/>
        <v>8.678506759392276</v>
      </c>
      <c r="O20" s="66">
        <f t="shared" si="3"/>
        <v>8.297486159906265</v>
      </c>
      <c r="P20" s="68">
        <f t="shared" si="3"/>
        <v>8.055307053616657</v>
      </c>
      <c r="Q20" s="68">
        <f t="shared" si="3"/>
        <v>7.855147980166567</v>
      </c>
      <c r="R20" s="68">
        <f t="shared" si="3"/>
        <v>7.705446624478498</v>
      </c>
      <c r="S20" s="66">
        <f t="shared" si="3"/>
        <v>7.426693976388715</v>
      </c>
      <c r="T20" s="66">
        <f t="shared" si="3"/>
        <v>7.248127594661689</v>
      </c>
      <c r="U20" s="66">
        <f t="shared" si="3"/>
        <v>6.921414125684233</v>
      </c>
      <c r="V20" s="69">
        <f t="shared" si="3"/>
        <v>6.897399111474027</v>
      </c>
    </row>
    <row r="21" spans="4:22" ht="16.5" customHeight="1">
      <c r="D21" s="21" t="s">
        <v>68</v>
      </c>
      <c r="E21" s="41"/>
      <c r="F21" s="55">
        <f aca="true" t="shared" si="4" ref="F21:V21">F9/F$13*100</f>
        <v>8.583722985988455</v>
      </c>
      <c r="G21" s="56">
        <f t="shared" si="4"/>
        <v>8.527398214150601</v>
      </c>
      <c r="H21" s="56">
        <f t="shared" si="4"/>
        <v>8.207138641100618</v>
      </c>
      <c r="I21" s="56">
        <f t="shared" si="4"/>
        <v>8.308855241236172</v>
      </c>
      <c r="J21" s="56">
        <f t="shared" si="4"/>
        <v>8.361749349057938</v>
      </c>
      <c r="K21" s="56">
        <f t="shared" si="4"/>
        <v>8.148622723267694</v>
      </c>
      <c r="L21" s="56">
        <f t="shared" si="4"/>
        <v>8.104379446617079</v>
      </c>
      <c r="M21" s="56">
        <f t="shared" si="4"/>
        <v>7.847570139294769</v>
      </c>
      <c r="N21" s="57">
        <f t="shared" si="4"/>
        <v>7.679417617181869</v>
      </c>
      <c r="O21" s="56">
        <f t="shared" si="4"/>
        <v>7.682693538709956</v>
      </c>
      <c r="P21" s="58">
        <f t="shared" si="4"/>
        <v>7.631231701580448</v>
      </c>
      <c r="Q21" s="58">
        <f t="shared" si="4"/>
        <v>7.531751227542576</v>
      </c>
      <c r="R21" s="58">
        <f t="shared" si="4"/>
        <v>7.485718190298063</v>
      </c>
      <c r="S21" s="56">
        <f t="shared" si="4"/>
        <v>7.381657155186132</v>
      </c>
      <c r="T21" s="56">
        <f t="shared" si="4"/>
        <v>7.412678191929832</v>
      </c>
      <c r="U21" s="56">
        <f t="shared" si="4"/>
        <v>7.4308904793989425</v>
      </c>
      <c r="V21" s="59">
        <f t="shared" si="4"/>
        <v>7.394710499336039</v>
      </c>
    </row>
    <row r="22" spans="4:22" ht="16.5" customHeight="1">
      <c r="D22" s="21" t="s">
        <v>69</v>
      </c>
      <c r="E22" s="41"/>
      <c r="F22" s="55">
        <f aca="true" t="shared" si="5" ref="F22:V22">F10/F$13*100</f>
        <v>12.59053629178409</v>
      </c>
      <c r="G22" s="56">
        <f t="shared" si="5"/>
        <v>12.761820057144998</v>
      </c>
      <c r="H22" s="56">
        <f t="shared" si="5"/>
        <v>12.834337593724229</v>
      </c>
      <c r="I22" s="56">
        <f t="shared" si="5"/>
        <v>12.784476060916711</v>
      </c>
      <c r="J22" s="56">
        <f t="shared" si="5"/>
        <v>12.84571979388235</v>
      </c>
      <c r="K22" s="56">
        <f t="shared" si="5"/>
        <v>12.75674201939275</v>
      </c>
      <c r="L22" s="56">
        <f t="shared" si="5"/>
        <v>12.650588794639217</v>
      </c>
      <c r="M22" s="56">
        <f t="shared" si="5"/>
        <v>12.413080653225341</v>
      </c>
      <c r="N22" s="57">
        <f t="shared" si="5"/>
        <v>12.237286846892328</v>
      </c>
      <c r="O22" s="56">
        <f t="shared" si="5"/>
        <v>12.037071083958487</v>
      </c>
      <c r="P22" s="58">
        <f t="shared" si="5"/>
        <v>11.91809974809061</v>
      </c>
      <c r="Q22" s="58">
        <f t="shared" si="5"/>
        <v>11.762736667542507</v>
      </c>
      <c r="R22" s="58">
        <f t="shared" si="5"/>
        <v>11.690842674003248</v>
      </c>
      <c r="S22" s="56">
        <f t="shared" si="5"/>
        <v>11.528324668735221</v>
      </c>
      <c r="T22" s="56">
        <f t="shared" si="5"/>
        <v>11.576774713634935</v>
      </c>
      <c r="U22" s="56">
        <f t="shared" si="5"/>
        <v>11.605215374498929</v>
      </c>
      <c r="V22" s="59">
        <f t="shared" si="5"/>
        <v>11.548711210985287</v>
      </c>
    </row>
    <row r="23" spans="4:22" ht="16.5" customHeight="1">
      <c r="D23" s="21" t="s">
        <v>70</v>
      </c>
      <c r="E23" s="41"/>
      <c r="F23" s="55">
        <f aca="true" t="shared" si="6" ref="F23:V23">F11/F$13*100</f>
        <v>5.792303299239916</v>
      </c>
      <c r="G23" s="56">
        <f t="shared" si="6"/>
        <v>5.7627601743495305</v>
      </c>
      <c r="H23" s="56">
        <f t="shared" si="6"/>
        <v>5.6525402730016445</v>
      </c>
      <c r="I23" s="56">
        <f t="shared" si="6"/>
        <v>5.494959425588069</v>
      </c>
      <c r="J23" s="56">
        <f t="shared" si="6"/>
        <v>5.458707353528274</v>
      </c>
      <c r="K23" s="56">
        <f t="shared" si="6"/>
        <v>5.45896547662887</v>
      </c>
      <c r="L23" s="56">
        <f t="shared" si="6"/>
        <v>5.5074895633045715</v>
      </c>
      <c r="M23" s="56">
        <f t="shared" si="6"/>
        <v>5.65027387678529</v>
      </c>
      <c r="N23" s="57">
        <f t="shared" si="6"/>
        <v>5.689929636485267</v>
      </c>
      <c r="O23" s="56">
        <f t="shared" si="6"/>
        <v>5.723849253008997</v>
      </c>
      <c r="P23" s="58">
        <f t="shared" si="6"/>
        <v>5.754493625778352</v>
      </c>
      <c r="Q23" s="58">
        <f t="shared" si="6"/>
        <v>5.823732713145317</v>
      </c>
      <c r="R23" s="58">
        <f t="shared" si="6"/>
        <v>5.838008303092357</v>
      </c>
      <c r="S23" s="56">
        <f t="shared" si="6"/>
        <v>6.002265045647092</v>
      </c>
      <c r="T23" s="56">
        <f t="shared" si="6"/>
        <v>6.177817340710679</v>
      </c>
      <c r="U23" s="56">
        <f t="shared" si="6"/>
        <v>6.20251974235151</v>
      </c>
      <c r="V23" s="59">
        <f t="shared" si="6"/>
        <v>6.1289637268675</v>
      </c>
    </row>
    <row r="24" spans="4:22" ht="16.5" customHeight="1">
      <c r="D24" s="14" t="s">
        <v>71</v>
      </c>
      <c r="E24" s="35"/>
      <c r="F24" s="65">
        <f aca="true" t="shared" si="7" ref="F24:V24">F12/F$13*100</f>
        <v>6.530915968714915</v>
      </c>
      <c r="G24" s="66">
        <f t="shared" si="7"/>
        <v>6.58652387643575</v>
      </c>
      <c r="H24" s="66">
        <f t="shared" si="7"/>
        <v>6.924604420688303</v>
      </c>
      <c r="I24" s="66">
        <f t="shared" si="7"/>
        <v>7.0549659774299815</v>
      </c>
      <c r="J24" s="66">
        <f t="shared" si="7"/>
        <v>7.160375303382784</v>
      </c>
      <c r="K24" s="66">
        <f t="shared" si="7"/>
        <v>7.249921747015872</v>
      </c>
      <c r="L24" s="66">
        <f t="shared" si="7"/>
        <v>7.107448598503203</v>
      </c>
      <c r="M24" s="66">
        <f t="shared" si="7"/>
        <v>6.728398822222801</v>
      </c>
      <c r="N24" s="67">
        <f t="shared" si="7"/>
        <v>6.590345996213394</v>
      </c>
      <c r="O24" s="66">
        <f t="shared" si="7"/>
        <v>6.550361831792347</v>
      </c>
      <c r="P24" s="68">
        <f t="shared" si="7"/>
        <v>6.550503072900388</v>
      </c>
      <c r="Q24" s="68">
        <f t="shared" si="7"/>
        <v>6.626831975685953</v>
      </c>
      <c r="R24" s="68">
        <f t="shared" si="7"/>
        <v>6.592779985708922</v>
      </c>
      <c r="S24" s="66">
        <f t="shared" si="7"/>
        <v>6.753175305967757</v>
      </c>
      <c r="T24" s="66">
        <f t="shared" si="7"/>
        <v>6.937352664097799</v>
      </c>
      <c r="U24" s="66">
        <f t="shared" si="7"/>
        <v>6.8324017793044325</v>
      </c>
      <c r="V24" s="69">
        <f t="shared" si="7"/>
        <v>6.945971855115371</v>
      </c>
    </row>
    <row r="25" spans="4:22" ht="21.75" customHeight="1">
      <c r="D25" s="42" t="s">
        <v>72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74">
        <f t="shared" si="8"/>
        <v>100</v>
      </c>
    </row>
    <row r="27" spans="4:22" ht="13.5">
      <c r="D27" s="49" t="s">
        <v>118</v>
      </c>
      <c r="T27" s="75"/>
      <c r="U27" s="76"/>
      <c r="V27" s="76" t="s">
        <v>76</v>
      </c>
    </row>
    <row r="28" spans="4:22" ht="13.5">
      <c r="D28" s="7"/>
      <c r="E28" s="8"/>
      <c r="F28" s="9" t="s">
        <v>47</v>
      </c>
      <c r="G28" s="10" t="s">
        <v>48</v>
      </c>
      <c r="H28" s="10" t="s">
        <v>49</v>
      </c>
      <c r="I28" s="10" t="s">
        <v>50</v>
      </c>
      <c r="J28" s="10" t="s">
        <v>51</v>
      </c>
      <c r="K28" s="10" t="s">
        <v>52</v>
      </c>
      <c r="L28" s="10" t="s">
        <v>53</v>
      </c>
      <c r="M28" s="10" t="s">
        <v>54</v>
      </c>
      <c r="N28" s="11" t="s">
        <v>55</v>
      </c>
      <c r="O28" s="10" t="s">
        <v>56</v>
      </c>
      <c r="P28" s="12" t="s">
        <v>57</v>
      </c>
      <c r="Q28" s="12" t="s">
        <v>58</v>
      </c>
      <c r="R28" s="12" t="s">
        <v>59</v>
      </c>
      <c r="S28" s="10" t="s">
        <v>60</v>
      </c>
      <c r="T28" s="10" t="s">
        <v>61</v>
      </c>
      <c r="U28" s="10" t="s">
        <v>62</v>
      </c>
      <c r="V28" s="13" t="s">
        <v>63</v>
      </c>
    </row>
    <row r="29" spans="4:22" ht="16.5" customHeight="1">
      <c r="D29" s="14" t="s">
        <v>64</v>
      </c>
      <c r="E29" s="15"/>
      <c r="F29" s="50">
        <f aca="true" t="shared" si="9" ref="F29:V29">F5/$P5*100</f>
        <v>128.62239050084352</v>
      </c>
      <c r="G29" s="51">
        <f t="shared" si="9"/>
        <v>124.5389509201664</v>
      </c>
      <c r="H29" s="51">
        <f t="shared" si="9"/>
        <v>120.32125333230306</v>
      </c>
      <c r="I29" s="51">
        <f t="shared" si="9"/>
        <v>114.75292663137968</v>
      </c>
      <c r="J29" s="51">
        <f t="shared" si="9"/>
        <v>107.5625571481925</v>
      </c>
      <c r="K29" s="51">
        <f t="shared" si="9"/>
        <v>105.07991088101585</v>
      </c>
      <c r="L29" s="51">
        <f t="shared" si="9"/>
        <v>100.60786359128902</v>
      </c>
      <c r="M29" s="51">
        <f t="shared" si="9"/>
        <v>95.11197826114953</v>
      </c>
      <c r="N29" s="52">
        <f t="shared" si="9"/>
        <v>94.69117438730697</v>
      </c>
      <c r="O29" s="51">
        <f t="shared" si="9"/>
        <v>96.3486329508429</v>
      </c>
      <c r="P29" s="53">
        <f t="shared" si="9"/>
        <v>100</v>
      </c>
      <c r="Q29" s="53">
        <f t="shared" si="9"/>
        <v>98.67673762701386</v>
      </c>
      <c r="R29" s="53">
        <f t="shared" si="9"/>
        <v>100.19961622171567</v>
      </c>
      <c r="S29" s="51">
        <f t="shared" si="9"/>
        <v>94.66734922536028</v>
      </c>
      <c r="T29" s="51">
        <f t="shared" si="9"/>
        <v>86.09608623420777</v>
      </c>
      <c r="U29" s="51">
        <f t="shared" si="9"/>
        <v>83.79180671998353</v>
      </c>
      <c r="V29" s="54">
        <f t="shared" si="9"/>
        <v>82.98722456181021</v>
      </c>
    </row>
    <row r="30" spans="4:22" ht="16.5" customHeight="1">
      <c r="D30" s="21" t="s">
        <v>65</v>
      </c>
      <c r="E30" s="22"/>
      <c r="F30" s="55">
        <f aca="true" t="shared" si="10" ref="F30:V30">F6/$P6*100</f>
        <v>141.15231647337424</v>
      </c>
      <c r="G30" s="56">
        <f t="shared" si="10"/>
        <v>138.5831903880017</v>
      </c>
      <c r="H30" s="56">
        <f t="shared" si="10"/>
        <v>137.7093896107839</v>
      </c>
      <c r="I30" s="56">
        <f t="shared" si="10"/>
        <v>134.5473882749408</v>
      </c>
      <c r="J30" s="56">
        <f t="shared" si="10"/>
        <v>129.70002352905462</v>
      </c>
      <c r="K30" s="56">
        <f t="shared" si="10"/>
        <v>128.05355895925678</v>
      </c>
      <c r="L30" s="56">
        <f t="shared" si="10"/>
        <v>118.25465647580302</v>
      </c>
      <c r="M30" s="56">
        <f t="shared" si="10"/>
        <v>107.2322431538041</v>
      </c>
      <c r="N30" s="57">
        <f t="shared" si="10"/>
        <v>102.3768140142085</v>
      </c>
      <c r="O30" s="56">
        <f t="shared" si="10"/>
        <v>100.46166282105776</v>
      </c>
      <c r="P30" s="58">
        <f t="shared" si="10"/>
        <v>100</v>
      </c>
      <c r="Q30" s="58">
        <f t="shared" si="10"/>
        <v>103.5607618859676</v>
      </c>
      <c r="R30" s="58">
        <f t="shared" si="10"/>
        <v>108.16591019491165</v>
      </c>
      <c r="S30" s="56">
        <f t="shared" si="10"/>
        <v>107.425314226729</v>
      </c>
      <c r="T30" s="56">
        <f t="shared" si="10"/>
        <v>94.8079535794523</v>
      </c>
      <c r="U30" s="56">
        <f t="shared" si="10"/>
        <v>94.87929974497541</v>
      </c>
      <c r="V30" s="59">
        <f t="shared" si="10"/>
        <v>92.29176786690145</v>
      </c>
    </row>
    <row r="31" spans="4:22" ht="16.5" customHeight="1">
      <c r="D31" s="14" t="s">
        <v>66</v>
      </c>
      <c r="E31" s="28"/>
      <c r="F31" s="60">
        <f aca="true" t="shared" si="11" ref="F31:V31">F7/$P7*100</f>
        <v>107.77252967086939</v>
      </c>
      <c r="G31" s="61">
        <f t="shared" si="11"/>
        <v>107.2639302304315</v>
      </c>
      <c r="H31" s="61">
        <f t="shared" si="11"/>
        <v>106.72502031829079</v>
      </c>
      <c r="I31" s="61">
        <f t="shared" si="11"/>
        <v>104.2543572587415</v>
      </c>
      <c r="J31" s="61">
        <f t="shared" si="11"/>
        <v>100.08332811034246</v>
      </c>
      <c r="K31" s="61">
        <f t="shared" si="11"/>
        <v>98.59688202856172</v>
      </c>
      <c r="L31" s="61">
        <f t="shared" si="11"/>
        <v>96.57121779255515</v>
      </c>
      <c r="M31" s="61">
        <f t="shared" si="11"/>
        <v>95.73362129993907</v>
      </c>
      <c r="N31" s="62">
        <f t="shared" si="11"/>
        <v>96.01740951296723</v>
      </c>
      <c r="O31" s="61">
        <f t="shared" si="11"/>
        <v>97.02936827839603</v>
      </c>
      <c r="P31" s="63">
        <f t="shared" si="11"/>
        <v>100</v>
      </c>
      <c r="Q31" s="63">
        <f t="shared" si="11"/>
        <v>102.03244556187909</v>
      </c>
      <c r="R31" s="63">
        <f t="shared" si="11"/>
        <v>104.73408469054036</v>
      </c>
      <c r="S31" s="61">
        <f t="shared" si="11"/>
        <v>101.9749070393245</v>
      </c>
      <c r="T31" s="61">
        <f t="shared" si="11"/>
        <v>95.43709241405955</v>
      </c>
      <c r="U31" s="61">
        <f t="shared" si="11"/>
        <v>96.34096095497507</v>
      </c>
      <c r="V31" s="64">
        <f t="shared" si="11"/>
        <v>95.52894855542347</v>
      </c>
    </row>
    <row r="32" spans="4:22" ht="16.5" customHeight="1">
      <c r="D32" s="34" t="s">
        <v>67</v>
      </c>
      <c r="E32" s="35"/>
      <c r="F32" s="65">
        <f aca="true" t="shared" si="12" ref="F32:V32">F8/$P8*100</f>
        <v>123.0003932769397</v>
      </c>
      <c r="G32" s="66">
        <f t="shared" si="12"/>
        <v>124.46561924506989</v>
      </c>
      <c r="H32" s="66">
        <f t="shared" si="12"/>
        <v>126.78141883185974</v>
      </c>
      <c r="I32" s="66">
        <f t="shared" si="12"/>
        <v>121.90505414741062</v>
      </c>
      <c r="J32" s="66">
        <f t="shared" si="12"/>
        <v>120.563984272514</v>
      </c>
      <c r="K32" s="66">
        <f t="shared" si="12"/>
        <v>117.93517934056976</v>
      </c>
      <c r="L32" s="66">
        <f t="shared" si="12"/>
        <v>113.85753497964927</v>
      </c>
      <c r="M32" s="66">
        <f t="shared" si="12"/>
        <v>110.54877846207167</v>
      </c>
      <c r="N32" s="67">
        <f t="shared" si="12"/>
        <v>107.35425632497966</v>
      </c>
      <c r="O32" s="66">
        <f t="shared" si="12"/>
        <v>102.62395631213978</v>
      </c>
      <c r="P32" s="68">
        <f t="shared" si="12"/>
        <v>100</v>
      </c>
      <c r="Q32" s="68">
        <f t="shared" si="12"/>
        <v>98.94365185473177</v>
      </c>
      <c r="R32" s="68">
        <f t="shared" si="12"/>
        <v>97.96261444762997</v>
      </c>
      <c r="S32" s="66">
        <f t="shared" si="12"/>
        <v>94.43580472273526</v>
      </c>
      <c r="T32" s="66">
        <f t="shared" si="12"/>
        <v>91.0973953034832</v>
      </c>
      <c r="U32" s="66">
        <f t="shared" si="12"/>
        <v>87.03892094864145</v>
      </c>
      <c r="V32" s="69">
        <f t="shared" si="12"/>
        <v>86.86394413671671</v>
      </c>
    </row>
    <row r="33" spans="4:22" ht="16.5" customHeight="1">
      <c r="D33" s="21" t="s">
        <v>68</v>
      </c>
      <c r="E33" s="41"/>
      <c r="F33" s="55">
        <f aca="true" t="shared" si="13" ref="F33:V33">F9/$P9*100</f>
        <v>112.2007503174502</v>
      </c>
      <c r="G33" s="56">
        <f t="shared" si="13"/>
        <v>112.58616886241819</v>
      </c>
      <c r="H33" s="56">
        <f t="shared" si="13"/>
        <v>109.58369063017805</v>
      </c>
      <c r="I33" s="56">
        <f t="shared" si="13"/>
        <v>110.31578682985072</v>
      </c>
      <c r="J33" s="56">
        <f t="shared" si="13"/>
        <v>110.10554345412831</v>
      </c>
      <c r="K33" s="56">
        <f t="shared" si="13"/>
        <v>107.65773525257521</v>
      </c>
      <c r="L33" s="56">
        <f t="shared" si="13"/>
        <v>107.14230370156767</v>
      </c>
      <c r="M33" s="56">
        <f t="shared" si="13"/>
        <v>102.77090959582233</v>
      </c>
      <c r="N33" s="57">
        <f t="shared" si="13"/>
        <v>100.27438502094735</v>
      </c>
      <c r="O33" s="56">
        <f t="shared" si="13"/>
        <v>100.30052031266624</v>
      </c>
      <c r="P33" s="58">
        <f t="shared" si="13"/>
        <v>100</v>
      </c>
      <c r="Q33" s="58">
        <f t="shared" si="13"/>
        <v>100.14216840463592</v>
      </c>
      <c r="R33" s="58">
        <f t="shared" si="13"/>
        <v>100.45775856819357</v>
      </c>
      <c r="S33" s="56">
        <f t="shared" si="13"/>
        <v>99.07919893790724</v>
      </c>
      <c r="T33" s="56">
        <f t="shared" si="13"/>
        <v>98.34283768609549</v>
      </c>
      <c r="U33" s="56">
        <f t="shared" si="13"/>
        <v>98.63861905194051</v>
      </c>
      <c r="V33" s="59">
        <f t="shared" si="13"/>
        <v>98.3021064381673</v>
      </c>
    </row>
    <row r="34" spans="4:22" ht="16.5" customHeight="1">
      <c r="D34" s="21" t="s">
        <v>69</v>
      </c>
      <c r="E34" s="41"/>
      <c r="F34" s="55">
        <f aca="true" t="shared" si="14" ref="F34:V34">F10/$P10*100</f>
        <v>105.37847777470968</v>
      </c>
      <c r="G34" s="56">
        <f t="shared" si="14"/>
        <v>107.88690575530183</v>
      </c>
      <c r="H34" s="56">
        <f t="shared" si="14"/>
        <v>109.72743713530586</v>
      </c>
      <c r="I34" s="56">
        <f t="shared" si="14"/>
        <v>108.68435505845726</v>
      </c>
      <c r="J34" s="56">
        <f t="shared" si="14"/>
        <v>108.30739447197297</v>
      </c>
      <c r="K34" s="56">
        <f t="shared" si="14"/>
        <v>107.91664264451974</v>
      </c>
      <c r="L34" s="56">
        <f t="shared" si="14"/>
        <v>107.0876965138049</v>
      </c>
      <c r="M34" s="56">
        <f t="shared" si="14"/>
        <v>104.08836711100054</v>
      </c>
      <c r="N34" s="57">
        <f t="shared" si="14"/>
        <v>102.3138637625661</v>
      </c>
      <c r="O34" s="56">
        <f t="shared" si="14"/>
        <v>100.6232002354676</v>
      </c>
      <c r="P34" s="58">
        <f t="shared" si="14"/>
        <v>100</v>
      </c>
      <c r="Q34" s="58">
        <f t="shared" si="14"/>
        <v>100.14217570860275</v>
      </c>
      <c r="R34" s="58">
        <f t="shared" si="14"/>
        <v>100.45775085948712</v>
      </c>
      <c r="S34" s="56">
        <f t="shared" si="14"/>
        <v>99.07918812223681</v>
      </c>
      <c r="T34" s="56">
        <f t="shared" si="14"/>
        <v>98.3428511608007</v>
      </c>
      <c r="U34" s="56">
        <f t="shared" si="14"/>
        <v>98.63861183346128</v>
      </c>
      <c r="V34" s="59">
        <f t="shared" si="14"/>
        <v>98.30209948506632</v>
      </c>
    </row>
    <row r="35" spans="4:22" ht="16.5" customHeight="1">
      <c r="D35" s="21" t="s">
        <v>70</v>
      </c>
      <c r="E35" s="41"/>
      <c r="F35" s="55">
        <f aca="true" t="shared" si="15" ref="F35:V35">F11/$P11*100</f>
        <v>100.40582030848628</v>
      </c>
      <c r="G35" s="56">
        <f t="shared" si="15"/>
        <v>100.89893204685833</v>
      </c>
      <c r="H35" s="56">
        <f t="shared" si="15"/>
        <v>100.08876828273121</v>
      </c>
      <c r="I35" s="56">
        <f t="shared" si="15"/>
        <v>96.74944688718699</v>
      </c>
      <c r="J35" s="56">
        <f t="shared" si="15"/>
        <v>95.32117307364186</v>
      </c>
      <c r="K35" s="56">
        <f t="shared" si="15"/>
        <v>95.64425820038254</v>
      </c>
      <c r="L35" s="56">
        <f t="shared" si="15"/>
        <v>96.5567018796566</v>
      </c>
      <c r="M35" s="56">
        <f t="shared" si="15"/>
        <v>98.12779050559584</v>
      </c>
      <c r="N35" s="57">
        <f t="shared" si="15"/>
        <v>98.52720064428492</v>
      </c>
      <c r="O35" s="56">
        <f t="shared" si="15"/>
        <v>99.09811424745078</v>
      </c>
      <c r="P35" s="58">
        <f t="shared" si="15"/>
        <v>100</v>
      </c>
      <c r="Q35" s="58">
        <f t="shared" si="15"/>
        <v>102.68570403303374</v>
      </c>
      <c r="R35" s="58">
        <f t="shared" si="15"/>
        <v>103.89681763349728</v>
      </c>
      <c r="S35" s="56">
        <f t="shared" si="15"/>
        <v>106.83936837203368</v>
      </c>
      <c r="T35" s="56">
        <f t="shared" si="15"/>
        <v>108.69014778897845</v>
      </c>
      <c r="U35" s="56">
        <f t="shared" si="15"/>
        <v>109.18470495779499</v>
      </c>
      <c r="V35" s="59">
        <f t="shared" si="15"/>
        <v>108.04787391321697</v>
      </c>
    </row>
    <row r="36" spans="4:22" ht="16.5" customHeight="1">
      <c r="D36" s="14" t="s">
        <v>71</v>
      </c>
      <c r="E36" s="35"/>
      <c r="F36" s="65">
        <f aca="true" t="shared" si="16" ref="F36:V36">F12/$P12*100</f>
        <v>99.45214365667263</v>
      </c>
      <c r="G36" s="66">
        <f t="shared" si="16"/>
        <v>101.3082357877419</v>
      </c>
      <c r="H36" s="66">
        <f t="shared" si="16"/>
        <v>107.71324425526512</v>
      </c>
      <c r="I36" s="66">
        <f t="shared" si="16"/>
        <v>109.1217653302196</v>
      </c>
      <c r="J36" s="66">
        <f t="shared" si="16"/>
        <v>109.84184295263294</v>
      </c>
      <c r="K36" s="66">
        <f t="shared" si="16"/>
        <v>111.58718788516188</v>
      </c>
      <c r="L36" s="66">
        <f t="shared" si="16"/>
        <v>109.46491050097097</v>
      </c>
      <c r="M36" s="66">
        <f t="shared" si="16"/>
        <v>102.6518322836917</v>
      </c>
      <c r="N36" s="67">
        <f t="shared" si="16"/>
        <v>100.25127909977876</v>
      </c>
      <c r="O36" s="66">
        <f t="shared" si="16"/>
        <v>99.62651804679705</v>
      </c>
      <c r="P36" s="68">
        <f t="shared" si="16"/>
        <v>100</v>
      </c>
      <c r="Q36" s="68">
        <f t="shared" si="16"/>
        <v>102.64716720977512</v>
      </c>
      <c r="R36" s="68">
        <f t="shared" si="16"/>
        <v>103.07149570827</v>
      </c>
      <c r="S36" s="66">
        <f t="shared" si="16"/>
        <v>105.59822671983194</v>
      </c>
      <c r="T36" s="66">
        <f t="shared" si="16"/>
        <v>107.2213687989367</v>
      </c>
      <c r="U36" s="66">
        <f t="shared" si="16"/>
        <v>105.65729925345015</v>
      </c>
      <c r="V36" s="69">
        <f t="shared" si="16"/>
        <v>107.57086288685262</v>
      </c>
    </row>
    <row r="37" spans="4:22" ht="21.75" customHeight="1">
      <c r="D37" s="42" t="s">
        <v>72</v>
      </c>
      <c r="E37" s="43"/>
      <c r="F37" s="70">
        <f aca="true" t="shared" si="17" ref="F37:V37">F13/$P13*100</f>
        <v>99.7504141456214</v>
      </c>
      <c r="G37" s="71">
        <f t="shared" si="17"/>
        <v>100.75419482071833</v>
      </c>
      <c r="H37" s="71">
        <f t="shared" si="17"/>
        <v>101.894042550383</v>
      </c>
      <c r="I37" s="71">
        <f t="shared" si="17"/>
        <v>101.31905120488054</v>
      </c>
      <c r="J37" s="71">
        <f t="shared" si="17"/>
        <v>100.48625935212372</v>
      </c>
      <c r="K37" s="71">
        <f t="shared" si="17"/>
        <v>100.82208369199736</v>
      </c>
      <c r="L37" s="71">
        <f t="shared" si="17"/>
        <v>100.88714996298162</v>
      </c>
      <c r="M37" s="71">
        <f t="shared" si="17"/>
        <v>99.9377653703108</v>
      </c>
      <c r="N37" s="72">
        <f t="shared" si="17"/>
        <v>99.64519498408919</v>
      </c>
      <c r="O37" s="71">
        <f t="shared" si="17"/>
        <v>99.62866622733432</v>
      </c>
      <c r="P37" s="73">
        <f t="shared" si="17"/>
        <v>100</v>
      </c>
      <c r="Q37" s="73">
        <f t="shared" si="17"/>
        <v>101.46486084137538</v>
      </c>
      <c r="R37" s="73">
        <f t="shared" si="17"/>
        <v>102.41053862392178</v>
      </c>
      <c r="S37" s="71">
        <f t="shared" si="17"/>
        <v>102.42907629094408</v>
      </c>
      <c r="T37" s="71">
        <f t="shared" si="17"/>
        <v>101.24235278290578</v>
      </c>
      <c r="U37" s="71">
        <f t="shared" si="17"/>
        <v>101.297974824973</v>
      </c>
      <c r="V37" s="74">
        <f t="shared" si="17"/>
        <v>101.44631774975291</v>
      </c>
    </row>
    <row r="39" spans="4:22" ht="13.5">
      <c r="D39" s="49" t="s">
        <v>119</v>
      </c>
      <c r="T39" s="75"/>
      <c r="U39" s="6"/>
      <c r="V39" s="6" t="s">
        <v>74</v>
      </c>
    </row>
    <row r="40" spans="4:22" ht="13.5">
      <c r="D40" s="7"/>
      <c r="E40" s="8"/>
      <c r="F40" s="9" t="s">
        <v>78</v>
      </c>
      <c r="G40" s="10" t="s">
        <v>79</v>
      </c>
      <c r="H40" s="10" t="s">
        <v>80</v>
      </c>
      <c r="I40" s="10" t="s">
        <v>81</v>
      </c>
      <c r="J40" s="10" t="s">
        <v>82</v>
      </c>
      <c r="K40" s="10" t="s">
        <v>83</v>
      </c>
      <c r="L40" s="10" t="s">
        <v>84</v>
      </c>
      <c r="M40" s="10" t="s">
        <v>85</v>
      </c>
      <c r="N40" s="11" t="s">
        <v>86</v>
      </c>
      <c r="O40" s="10" t="s">
        <v>87</v>
      </c>
      <c r="P40" s="12" t="s">
        <v>88</v>
      </c>
      <c r="Q40" s="12" t="s">
        <v>89</v>
      </c>
      <c r="R40" s="12" t="s">
        <v>90</v>
      </c>
      <c r="S40" s="10" t="s">
        <v>91</v>
      </c>
      <c r="T40" s="10" t="s">
        <v>92</v>
      </c>
      <c r="U40" s="77" t="s">
        <v>93</v>
      </c>
      <c r="V40" s="13" t="s">
        <v>94</v>
      </c>
    </row>
    <row r="41" spans="4:22" ht="13.5">
      <c r="D41" s="78" t="s">
        <v>64</v>
      </c>
      <c r="E41" s="79"/>
      <c r="F41" s="80">
        <f aca="true" t="shared" si="18" ref="F41:U41">(G5/F5-1)*100</f>
        <v>-3.174750185233388</v>
      </c>
      <c r="G41" s="81">
        <f t="shared" si="18"/>
        <v>-3.386649362870442</v>
      </c>
      <c r="H41" s="81">
        <f t="shared" si="18"/>
        <v>-4.627882894092517</v>
      </c>
      <c r="I41" s="81">
        <f t="shared" si="18"/>
        <v>-6.265957387112908</v>
      </c>
      <c r="J41" s="81">
        <f t="shared" si="18"/>
        <v>-2.3080952452220194</v>
      </c>
      <c r="K41" s="81">
        <f t="shared" si="18"/>
        <v>-4.2558537138374986</v>
      </c>
      <c r="L41" s="81">
        <f t="shared" si="18"/>
        <v>-5.4626796892000895</v>
      </c>
      <c r="M41" s="81">
        <f t="shared" si="18"/>
        <v>-0.4424299457710279</v>
      </c>
      <c r="N41" s="82">
        <f t="shared" si="18"/>
        <v>1.7503833638777833</v>
      </c>
      <c r="O41" s="81">
        <f t="shared" si="18"/>
        <v>3.7897445322550904</v>
      </c>
      <c r="P41" s="83">
        <f t="shared" si="18"/>
        <v>-1.3232623729861337</v>
      </c>
      <c r="Q41" s="83">
        <f t="shared" si="18"/>
        <v>1.5433005096480823</v>
      </c>
      <c r="R41" s="83">
        <f t="shared" si="18"/>
        <v>-5.521245694308774</v>
      </c>
      <c r="S41" s="81">
        <f t="shared" si="18"/>
        <v>-9.054085765883425</v>
      </c>
      <c r="T41" s="81">
        <f t="shared" si="18"/>
        <v>-2.676404485978501</v>
      </c>
      <c r="U41" s="84">
        <f t="shared" si="18"/>
        <v>-0.960215789190566</v>
      </c>
      <c r="V41" s="85">
        <f aca="true" t="shared" si="19" ref="V41:V49">((V5/F5)^(1/16)-1)*100</f>
        <v>-2.7015512084006876</v>
      </c>
    </row>
    <row r="42" spans="4:22" ht="13.5">
      <c r="D42" s="86" t="s">
        <v>65</v>
      </c>
      <c r="E42" s="87"/>
      <c r="F42" s="88">
        <f aca="true" t="shared" si="20" ref="F42:U42">(G6/F6-1)*100</f>
        <v>-1.8201090492603655</v>
      </c>
      <c r="G42" s="89">
        <f t="shared" si="20"/>
        <v>-0.6305243621332224</v>
      </c>
      <c r="H42" s="89">
        <f t="shared" si="20"/>
        <v>-2.2961406951116703</v>
      </c>
      <c r="I42" s="89">
        <f t="shared" si="20"/>
        <v>-3.602719315503067</v>
      </c>
      <c r="J42" s="89">
        <f t="shared" si="20"/>
        <v>-1.2694404557521133</v>
      </c>
      <c r="K42" s="89">
        <f t="shared" si="20"/>
        <v>-7.6521906638857935</v>
      </c>
      <c r="L42" s="89">
        <f t="shared" si="20"/>
        <v>-9.320912723850572</v>
      </c>
      <c r="M42" s="89">
        <f t="shared" si="20"/>
        <v>-4.527956328052762</v>
      </c>
      <c r="N42" s="90">
        <f t="shared" si="20"/>
        <v>-1.8706884088861897</v>
      </c>
      <c r="O42" s="89">
        <f t="shared" si="20"/>
        <v>-0.4595412897754336</v>
      </c>
      <c r="P42" s="91">
        <f t="shared" si="20"/>
        <v>3.5607618859675894</v>
      </c>
      <c r="Q42" s="91">
        <f t="shared" si="20"/>
        <v>4.446808062318897</v>
      </c>
      <c r="R42" s="91">
        <f t="shared" si="20"/>
        <v>-0.6846851904154683</v>
      </c>
      <c r="S42" s="89">
        <f t="shared" si="20"/>
        <v>-11.745239693362052</v>
      </c>
      <c r="T42" s="89">
        <f t="shared" si="20"/>
        <v>0.07525335462843508</v>
      </c>
      <c r="U42" s="92">
        <f t="shared" si="20"/>
        <v>-2.7271827311425634</v>
      </c>
      <c r="V42" s="93">
        <f t="shared" si="19"/>
        <v>-2.6205797355065896</v>
      </c>
    </row>
    <row r="43" spans="4:22" ht="13.5">
      <c r="D43" s="78" t="s">
        <v>66</v>
      </c>
      <c r="E43" s="94"/>
      <c r="F43" s="95">
        <f aca="true" t="shared" si="21" ref="F43:U43">(G7/F7-1)*100</f>
        <v>-0.47191936757084996</v>
      </c>
      <c r="G43" s="96">
        <f t="shared" si="21"/>
        <v>-0.5024148481069024</v>
      </c>
      <c r="H43" s="96">
        <f t="shared" si="21"/>
        <v>-2.314980172578951</v>
      </c>
      <c r="I43" s="96">
        <f t="shared" si="21"/>
        <v>-4.0008199734494205</v>
      </c>
      <c r="J43" s="96">
        <f t="shared" si="21"/>
        <v>-1.4852084856150305</v>
      </c>
      <c r="K43" s="96">
        <f t="shared" si="21"/>
        <v>-2.0544911708463287</v>
      </c>
      <c r="L43" s="96">
        <f t="shared" si="21"/>
        <v>-0.8673355392652349</v>
      </c>
      <c r="M43" s="96">
        <f t="shared" si="21"/>
        <v>0.29643526399052433</v>
      </c>
      <c r="N43" s="97">
        <f t="shared" si="21"/>
        <v>1.0539325842696678</v>
      </c>
      <c r="O43" s="96">
        <f t="shared" si="21"/>
        <v>3.061579987907015</v>
      </c>
      <c r="P43" s="98">
        <f t="shared" si="21"/>
        <v>2.0324455618790926</v>
      </c>
      <c r="Q43" s="98">
        <f t="shared" si="21"/>
        <v>2.6478235563047736</v>
      </c>
      <c r="R43" s="98">
        <f t="shared" si="21"/>
        <v>-2.634460079895151</v>
      </c>
      <c r="S43" s="96">
        <f t="shared" si="21"/>
        <v>-6.411199397067147</v>
      </c>
      <c r="T43" s="96">
        <f t="shared" si="21"/>
        <v>0.9470830659782159</v>
      </c>
      <c r="U43" s="99">
        <f t="shared" si="21"/>
        <v>-0.8428527092760763</v>
      </c>
      <c r="V43" s="100">
        <f t="shared" si="19"/>
        <v>-0.7508759312248259</v>
      </c>
    </row>
    <row r="44" spans="4:22" ht="13.5">
      <c r="D44" s="101" t="s">
        <v>67</v>
      </c>
      <c r="E44" s="102"/>
      <c r="F44" s="103">
        <f aca="true" t="shared" si="22" ref="F44:U44">(G8/F8-1)*100</f>
        <v>1.1912368156670627</v>
      </c>
      <c r="G44" s="104">
        <f t="shared" si="22"/>
        <v>1.8605937935600503</v>
      </c>
      <c r="H44" s="104">
        <f t="shared" si="22"/>
        <v>-3.8462771038366816</v>
      </c>
      <c r="I44" s="104">
        <f t="shared" si="22"/>
        <v>-1.1000937444931247</v>
      </c>
      <c r="J44" s="104">
        <f t="shared" si="22"/>
        <v>-2.1804230739441044</v>
      </c>
      <c r="K44" s="104">
        <f t="shared" si="22"/>
        <v>-3.4575301311453366</v>
      </c>
      <c r="L44" s="104">
        <f t="shared" si="22"/>
        <v>-2.9060496682709602</v>
      </c>
      <c r="M44" s="104">
        <f t="shared" si="22"/>
        <v>-2.889694650210939</v>
      </c>
      <c r="N44" s="105">
        <f t="shared" si="22"/>
        <v>-4.406252881600182</v>
      </c>
      <c r="O44" s="104">
        <f t="shared" si="22"/>
        <v>-2.556865284124099</v>
      </c>
      <c r="P44" s="106">
        <f t="shared" si="22"/>
        <v>-1.0563481452682377</v>
      </c>
      <c r="Q44" s="106">
        <f t="shared" si="22"/>
        <v>-0.9915112174575302</v>
      </c>
      <c r="R44" s="106">
        <f t="shared" si="22"/>
        <v>-3.6001588409832697</v>
      </c>
      <c r="S44" s="104">
        <f t="shared" si="22"/>
        <v>-3.535109833662853</v>
      </c>
      <c r="T44" s="104">
        <f t="shared" si="22"/>
        <v>-4.455093739311977</v>
      </c>
      <c r="U44" s="107">
        <f t="shared" si="22"/>
        <v>-0.20103283682477713</v>
      </c>
      <c r="V44" s="108">
        <f t="shared" si="19"/>
        <v>-2.150566576486146</v>
      </c>
    </row>
    <row r="45" spans="4:22" ht="13.5">
      <c r="D45" s="86" t="s">
        <v>68</v>
      </c>
      <c r="E45" s="109"/>
      <c r="F45" s="88">
        <f aca="true" t="shared" si="23" ref="F45:U45">(G9/F9-1)*100</f>
        <v>0.34350799248445973</v>
      </c>
      <c r="G45" s="89">
        <f t="shared" si="23"/>
        <v>-2.6668268958589536</v>
      </c>
      <c r="H45" s="89">
        <f t="shared" si="23"/>
        <v>0.6680703994021764</v>
      </c>
      <c r="I45" s="89">
        <f t="shared" si="23"/>
        <v>-0.19058321729300554</v>
      </c>
      <c r="J45" s="89">
        <f t="shared" si="23"/>
        <v>-2.22314710482574</v>
      </c>
      <c r="K45" s="89">
        <f t="shared" si="23"/>
        <v>-0.47876871067209503</v>
      </c>
      <c r="L45" s="89">
        <f t="shared" si="23"/>
        <v>-4.079988907015986</v>
      </c>
      <c r="M45" s="89">
        <f t="shared" si="23"/>
        <v>-2.42921327123925</v>
      </c>
      <c r="N45" s="90">
        <f t="shared" si="23"/>
        <v>0.026063776619955625</v>
      </c>
      <c r="O45" s="89">
        <f t="shared" si="23"/>
        <v>-0.2996198940239059</v>
      </c>
      <c r="P45" s="91">
        <f t="shared" si="23"/>
        <v>0.14216840463592284</v>
      </c>
      <c r="Q45" s="91">
        <f t="shared" si="23"/>
        <v>0.31514213101764277</v>
      </c>
      <c r="R45" s="91">
        <f t="shared" si="23"/>
        <v>-1.3722779105712624</v>
      </c>
      <c r="S45" s="89">
        <f t="shared" si="23"/>
        <v>-0.7432046884767729</v>
      </c>
      <c r="T45" s="89">
        <f t="shared" si="23"/>
        <v>0.3007655390107278</v>
      </c>
      <c r="U45" s="92">
        <f t="shared" si="23"/>
        <v>-0.34115706100469323</v>
      </c>
      <c r="V45" s="93">
        <f t="shared" si="19"/>
        <v>-0.8231200667001004</v>
      </c>
    </row>
    <row r="46" spans="4:22" ht="13.5">
      <c r="D46" s="86" t="s">
        <v>69</v>
      </c>
      <c r="E46" s="109"/>
      <c r="F46" s="88">
        <f aca="true" t="shared" si="24" ref="F46:U46">(G10/F10-1)*100</f>
        <v>2.380398762216829</v>
      </c>
      <c r="G46" s="89">
        <f t="shared" si="24"/>
        <v>1.7059821737575476</v>
      </c>
      <c r="H46" s="89">
        <f t="shared" si="24"/>
        <v>-0.9506119017091197</v>
      </c>
      <c r="I46" s="89">
        <f t="shared" si="24"/>
        <v>-0.3468397878255147</v>
      </c>
      <c r="J46" s="89">
        <f t="shared" si="24"/>
        <v>-0.3607803782541774</v>
      </c>
      <c r="K46" s="89">
        <f t="shared" si="24"/>
        <v>-0.7681355816872681</v>
      </c>
      <c r="L46" s="89">
        <f t="shared" si="24"/>
        <v>-2.8008160605244914</v>
      </c>
      <c r="M46" s="89">
        <f t="shared" si="24"/>
        <v>-1.7048046748029733</v>
      </c>
      <c r="N46" s="90">
        <f t="shared" si="24"/>
        <v>-1.6524285809613515</v>
      </c>
      <c r="O46" s="89">
        <f t="shared" si="24"/>
        <v>-0.619340503988397</v>
      </c>
      <c r="P46" s="91">
        <f t="shared" si="24"/>
        <v>0.1421757086027542</v>
      </c>
      <c r="Q46" s="91">
        <f t="shared" si="24"/>
        <v>0.31512711667323057</v>
      </c>
      <c r="R46" s="91">
        <f t="shared" si="24"/>
        <v>-1.3722811086807285</v>
      </c>
      <c r="S46" s="89">
        <f t="shared" si="24"/>
        <v>-0.7431802534833776</v>
      </c>
      <c r="T46" s="89">
        <f t="shared" si="24"/>
        <v>0.30074445592080945</v>
      </c>
      <c r="U46" s="92">
        <f t="shared" si="24"/>
        <v>-0.34115681692998834</v>
      </c>
      <c r="V46" s="93">
        <f t="shared" si="19"/>
        <v>-0.433514070091201</v>
      </c>
    </row>
    <row r="47" spans="4:22" ht="13.5">
      <c r="D47" s="86" t="s">
        <v>70</v>
      </c>
      <c r="E47" s="109"/>
      <c r="F47" s="88">
        <f aca="true" t="shared" si="25" ref="F47:U47">(G11/F11-1)*100</f>
        <v>0.49111867903377515</v>
      </c>
      <c r="G47" s="89">
        <f t="shared" si="25"/>
        <v>-0.8029458267713618</v>
      </c>
      <c r="H47" s="89">
        <f t="shared" si="25"/>
        <v>-3.3363597662739664</v>
      </c>
      <c r="I47" s="89">
        <f t="shared" si="25"/>
        <v>-1.4762604433393278</v>
      </c>
      <c r="J47" s="89">
        <f t="shared" si="25"/>
        <v>0.33894371661906675</v>
      </c>
      <c r="K47" s="89">
        <f t="shared" si="25"/>
        <v>0.9539973401878621</v>
      </c>
      <c r="L47" s="89">
        <f t="shared" si="25"/>
        <v>1.627115047795824</v>
      </c>
      <c r="M47" s="89">
        <f t="shared" si="25"/>
        <v>0.40703060430804516</v>
      </c>
      <c r="N47" s="90">
        <f t="shared" si="25"/>
        <v>0.5794477052352809</v>
      </c>
      <c r="O47" s="89">
        <f t="shared" si="25"/>
        <v>0.9100937584918922</v>
      </c>
      <c r="P47" s="91">
        <f t="shared" si="25"/>
        <v>2.6857040330337423</v>
      </c>
      <c r="Q47" s="91">
        <f t="shared" si="25"/>
        <v>1.179437402575445</v>
      </c>
      <c r="R47" s="91">
        <f t="shared" si="25"/>
        <v>2.832185629512196</v>
      </c>
      <c r="S47" s="89">
        <f t="shared" si="25"/>
        <v>1.7323009721472937</v>
      </c>
      <c r="T47" s="89">
        <f t="shared" si="25"/>
        <v>0.45501563745844464</v>
      </c>
      <c r="U47" s="92">
        <f t="shared" si="25"/>
        <v>-1.041199905259127</v>
      </c>
      <c r="V47" s="93">
        <f t="shared" si="19"/>
        <v>0.4595164856885825</v>
      </c>
    </row>
    <row r="48" spans="4:22" ht="13.5">
      <c r="D48" s="78" t="s">
        <v>71</v>
      </c>
      <c r="E48" s="102"/>
      <c r="F48" s="103">
        <f aca="true" t="shared" si="26" ref="F48:U48">(G12/F12-1)*100</f>
        <v>1.8663168664084795</v>
      </c>
      <c r="G48" s="104">
        <f t="shared" si="26"/>
        <v>6.322297903738838</v>
      </c>
      <c r="H48" s="104">
        <f t="shared" si="26"/>
        <v>1.307658203680595</v>
      </c>
      <c r="I48" s="104">
        <f t="shared" si="26"/>
        <v>0.659884506298325</v>
      </c>
      <c r="J48" s="104">
        <f t="shared" si="26"/>
        <v>1.5889618069150568</v>
      </c>
      <c r="K48" s="104">
        <f t="shared" si="26"/>
        <v>-1.9019005894969077</v>
      </c>
      <c r="L48" s="104">
        <f t="shared" si="26"/>
        <v>-6.223983727843862</v>
      </c>
      <c r="M48" s="104">
        <f t="shared" si="26"/>
        <v>-2.3385390504074954</v>
      </c>
      <c r="N48" s="105">
        <f t="shared" si="26"/>
        <v>-0.6231950939597497</v>
      </c>
      <c r="O48" s="104">
        <f t="shared" si="26"/>
        <v>0.37488207008049557</v>
      </c>
      <c r="P48" s="106">
        <f t="shared" si="26"/>
        <v>2.647167209775114</v>
      </c>
      <c r="Q48" s="106">
        <f t="shared" si="26"/>
        <v>0.413385493267171</v>
      </c>
      <c r="R48" s="106">
        <f t="shared" si="26"/>
        <v>2.451435282081782</v>
      </c>
      <c r="S48" s="104">
        <f t="shared" si="26"/>
        <v>1.5370921742949184</v>
      </c>
      <c r="T48" s="104">
        <f t="shared" si="26"/>
        <v>-1.4587293214093355</v>
      </c>
      <c r="U48" s="107">
        <f t="shared" si="26"/>
        <v>1.8111040571008985</v>
      </c>
      <c r="V48" s="108">
        <f t="shared" si="19"/>
        <v>0.4916625874584968</v>
      </c>
    </row>
    <row r="49" spans="4:22" ht="13.5">
      <c r="D49" s="110" t="s">
        <v>72</v>
      </c>
      <c r="E49" s="111"/>
      <c r="F49" s="112">
        <f aca="true" t="shared" si="27" ref="F49:U49">(G13/F13-1)*100</f>
        <v>1.00629223817712</v>
      </c>
      <c r="G49" s="113">
        <f t="shared" si="27"/>
        <v>1.1313154074556575</v>
      </c>
      <c r="H49" s="113">
        <f t="shared" si="27"/>
        <v>-0.564303202729588</v>
      </c>
      <c r="I49" s="113">
        <f t="shared" si="27"/>
        <v>-0.8219499125320606</v>
      </c>
      <c r="J49" s="113">
        <f t="shared" si="27"/>
        <v>0.3341992646943348</v>
      </c>
      <c r="K49" s="113">
        <f t="shared" si="27"/>
        <v>0.0645357332457408</v>
      </c>
      <c r="L49" s="113">
        <f t="shared" si="27"/>
        <v>-0.9410361904555686</v>
      </c>
      <c r="M49" s="113">
        <f t="shared" si="27"/>
        <v>-0.29275257970549085</v>
      </c>
      <c r="N49" s="114">
        <f t="shared" si="27"/>
        <v>-0.016587610428686617</v>
      </c>
      <c r="O49" s="113">
        <f t="shared" si="27"/>
        <v>0.3727177997328246</v>
      </c>
      <c r="P49" s="115">
        <f t="shared" si="27"/>
        <v>1.4648608413753816</v>
      </c>
      <c r="Q49" s="115">
        <f t="shared" si="27"/>
        <v>0.9320249145414294</v>
      </c>
      <c r="R49" s="115">
        <f t="shared" si="27"/>
        <v>0.01810132753072846</v>
      </c>
      <c r="S49" s="113">
        <f t="shared" si="27"/>
        <v>-1.1585806989682035</v>
      </c>
      <c r="T49" s="113">
        <f t="shared" si="27"/>
        <v>0.054939499664219404</v>
      </c>
      <c r="U49" s="116">
        <f t="shared" si="27"/>
        <v>0.14644214263532795</v>
      </c>
      <c r="V49" s="117">
        <f t="shared" si="19"/>
        <v>0.10542154078605481</v>
      </c>
    </row>
    <row r="51" spans="4:22" ht="13.5">
      <c r="D51" s="49" t="s">
        <v>120</v>
      </c>
      <c r="T51" s="75"/>
      <c r="U51" s="6"/>
      <c r="V51" s="6" t="s">
        <v>74</v>
      </c>
    </row>
    <row r="52" spans="4:22" ht="13.5">
      <c r="D52" s="7"/>
      <c r="E52" s="8"/>
      <c r="F52" s="9" t="s">
        <v>78</v>
      </c>
      <c r="G52" s="10" t="s">
        <v>79</v>
      </c>
      <c r="H52" s="10" t="s">
        <v>80</v>
      </c>
      <c r="I52" s="10" t="s">
        <v>81</v>
      </c>
      <c r="J52" s="10" t="s">
        <v>82</v>
      </c>
      <c r="K52" s="10" t="s">
        <v>83</v>
      </c>
      <c r="L52" s="10" t="s">
        <v>84</v>
      </c>
      <c r="M52" s="10" t="s">
        <v>85</v>
      </c>
      <c r="N52" s="11" t="s">
        <v>86</v>
      </c>
      <c r="O52" s="10" t="s">
        <v>87</v>
      </c>
      <c r="P52" s="12" t="s">
        <v>88</v>
      </c>
      <c r="Q52" s="12" t="s">
        <v>89</v>
      </c>
      <c r="R52" s="12" t="s">
        <v>90</v>
      </c>
      <c r="S52" s="10" t="s">
        <v>91</v>
      </c>
      <c r="T52" s="10" t="s">
        <v>92</v>
      </c>
      <c r="U52" s="77" t="s">
        <v>93</v>
      </c>
      <c r="V52" s="13" t="s">
        <v>96</v>
      </c>
    </row>
    <row r="53" spans="4:22" ht="13.5">
      <c r="D53" s="78" t="s">
        <v>64</v>
      </c>
      <c r="E53" s="79"/>
      <c r="F53" s="80">
        <f aca="true" t="shared" si="28" ref="F53:V53">F41*F17/100</f>
        <v>-0.022990783112333487</v>
      </c>
      <c r="G53" s="81">
        <f t="shared" si="28"/>
        <v>-0.02351010877247951</v>
      </c>
      <c r="H53" s="81">
        <f t="shared" si="28"/>
        <v>-0.03069150979495705</v>
      </c>
      <c r="I53" s="81">
        <f t="shared" si="28"/>
        <v>-0.03985680035039306</v>
      </c>
      <c r="J53" s="81">
        <f t="shared" si="28"/>
        <v>-0.013875559462521508</v>
      </c>
      <c r="K53" s="81">
        <f t="shared" si="28"/>
        <v>-0.024911108681177026</v>
      </c>
      <c r="L53" s="81">
        <f t="shared" si="28"/>
        <v>-0.030594555448832092</v>
      </c>
      <c r="M53" s="81">
        <f t="shared" si="28"/>
        <v>-0.00236478919713638</v>
      </c>
      <c r="N53" s="82">
        <f t="shared" si="28"/>
        <v>0.009341758941789994</v>
      </c>
      <c r="O53" s="81">
        <f t="shared" si="28"/>
        <v>0.020583229370571287</v>
      </c>
      <c r="P53" s="83">
        <f t="shared" si="28"/>
        <v>-0.007431702249482265</v>
      </c>
      <c r="Q53" s="83">
        <f t="shared" si="28"/>
        <v>0.008429308645569457</v>
      </c>
      <c r="R53" s="83">
        <f t="shared" si="28"/>
        <v>-0.030338969075368573</v>
      </c>
      <c r="S53" s="81">
        <f t="shared" si="28"/>
        <v>-0.04699632541765422</v>
      </c>
      <c r="T53" s="81">
        <f t="shared" si="28"/>
        <v>-0.012782484285197331</v>
      </c>
      <c r="U53" s="84">
        <f t="shared" si="28"/>
        <v>-0.004460791994608093</v>
      </c>
      <c r="V53" s="85">
        <f t="shared" si="28"/>
        <v>-0.012411677837268587</v>
      </c>
    </row>
    <row r="54" spans="4:22" ht="13.5">
      <c r="D54" s="86" t="s">
        <v>65</v>
      </c>
      <c r="E54" s="87"/>
      <c r="F54" s="88">
        <f aca="true" t="shared" si="29" ref="F54:V54">F42*F18/100</f>
        <v>-0.04908676306070163</v>
      </c>
      <c r="G54" s="89">
        <f t="shared" si="29"/>
        <v>-0.016528862732407557</v>
      </c>
      <c r="H54" s="89">
        <f t="shared" si="29"/>
        <v>-0.05914348877978191</v>
      </c>
      <c r="I54" s="89">
        <f t="shared" si="29"/>
        <v>-0.09118182257208035</v>
      </c>
      <c r="J54" s="89">
        <f t="shared" si="29"/>
        <v>-0.031227656453456456</v>
      </c>
      <c r="K54" s="89">
        <f t="shared" si="29"/>
        <v>-0.18523175858958382</v>
      </c>
      <c r="L54" s="89">
        <f t="shared" si="29"/>
        <v>-0.2082257916188877</v>
      </c>
      <c r="M54" s="89">
        <f t="shared" si="29"/>
        <v>-0.09259588121028779</v>
      </c>
      <c r="N54" s="90">
        <f t="shared" si="29"/>
        <v>-0.03663029254059284</v>
      </c>
      <c r="O54" s="89">
        <f t="shared" si="29"/>
        <v>-0.008831495821990852</v>
      </c>
      <c r="P54" s="91">
        <f t="shared" si="29"/>
        <v>0.06786355647817985</v>
      </c>
      <c r="Q54" s="91">
        <f t="shared" si="29"/>
        <v>0.0865011019761722</v>
      </c>
      <c r="R54" s="91">
        <f t="shared" si="29"/>
        <v>-0.013782575371141829</v>
      </c>
      <c r="S54" s="89">
        <f t="shared" si="29"/>
        <v>-0.23476802347563694</v>
      </c>
      <c r="T54" s="89">
        <f t="shared" si="29"/>
        <v>0.0013430806458668277</v>
      </c>
      <c r="U54" s="92">
        <f t="shared" si="29"/>
        <v>-0.04868314528569262</v>
      </c>
      <c r="V54" s="93">
        <f t="shared" si="29"/>
        <v>-0.045437846348763015</v>
      </c>
    </row>
    <row r="55" spans="4:22" ht="13.5">
      <c r="D55" s="78" t="s">
        <v>66</v>
      </c>
      <c r="E55" s="94"/>
      <c r="F55" s="95">
        <f aca="true" t="shared" si="30" ref="F55:V55">F43*F19/100</f>
        <v>-0.008972985603252555</v>
      </c>
      <c r="G55" s="96">
        <f t="shared" si="30"/>
        <v>-0.009413016832950476</v>
      </c>
      <c r="H55" s="96">
        <f t="shared" si="30"/>
        <v>-0.04267175741714592</v>
      </c>
      <c r="I55" s="96">
        <f t="shared" si="30"/>
        <v>-0.0724482519242467</v>
      </c>
      <c r="J55" s="96">
        <f t="shared" si="30"/>
        <v>-0.02603264411156785</v>
      </c>
      <c r="K55" s="96">
        <f t="shared" si="30"/>
        <v>-0.0353579919114041</v>
      </c>
      <c r="L55" s="96">
        <f t="shared" si="30"/>
        <v>-0.014610826948967754</v>
      </c>
      <c r="M55" s="96">
        <f t="shared" si="30"/>
        <v>0.004997358655310356</v>
      </c>
      <c r="N55" s="97">
        <f t="shared" si="30"/>
        <v>0.01787237447896067</v>
      </c>
      <c r="O55" s="96">
        <f t="shared" si="30"/>
        <v>0.052473532101398386</v>
      </c>
      <c r="P55" s="98">
        <f t="shared" si="30"/>
        <v>0.035768005400732085</v>
      </c>
      <c r="Q55" s="98">
        <f t="shared" si="30"/>
        <v>0.04685840201408092</v>
      </c>
      <c r="R55" s="98">
        <f t="shared" si="30"/>
        <v>-0.04741446054530345</v>
      </c>
      <c r="S55" s="96">
        <f t="shared" si="30"/>
        <v>-0.11232725513955882</v>
      </c>
      <c r="T55" s="96">
        <f t="shared" si="30"/>
        <v>0.01571154314054508</v>
      </c>
      <c r="U55" s="99">
        <f t="shared" si="30"/>
        <v>-0.014107098492752178</v>
      </c>
      <c r="V55" s="100">
        <f t="shared" si="30"/>
        <v>-0.012443504059089611</v>
      </c>
    </row>
    <row r="56" spans="4:22" ht="13.5">
      <c r="D56" s="101" t="s">
        <v>67</v>
      </c>
      <c r="E56" s="102"/>
      <c r="F56" s="103">
        <f aca="true" t="shared" si="31" ref="F56:V56">F44*F20/100</f>
        <v>0.11832377015488742</v>
      </c>
      <c r="G56" s="104">
        <f t="shared" si="31"/>
        <v>0.18514838791004745</v>
      </c>
      <c r="H56" s="104">
        <f t="shared" si="31"/>
        <v>-0.3855045285815133</v>
      </c>
      <c r="I56" s="104">
        <f t="shared" si="31"/>
        <v>-0.10662091180466156</v>
      </c>
      <c r="J56" s="104">
        <f t="shared" si="31"/>
        <v>-0.2107335972838671</v>
      </c>
      <c r="K56" s="104">
        <f t="shared" si="31"/>
        <v>-0.32578851953711585</v>
      </c>
      <c r="L56" s="104">
        <f t="shared" si="31"/>
        <v>-0.26418676436516064</v>
      </c>
      <c r="M56" s="104">
        <f t="shared" si="31"/>
        <v>-0.25748881424855846</v>
      </c>
      <c r="N56" s="105">
        <f t="shared" si="31"/>
        <v>-0.38239695416558867</v>
      </c>
      <c r="O56" s="104">
        <f t="shared" si="31"/>
        <v>-0.21215554307764514</v>
      </c>
      <c r="P56" s="106">
        <f t="shared" si="31"/>
        <v>-0.08509208665654108</v>
      </c>
      <c r="Q56" s="106">
        <f t="shared" si="31"/>
        <v>-0.07788467337124012</v>
      </c>
      <c r="R56" s="106">
        <f t="shared" si="31"/>
        <v>-0.2774083178884096</v>
      </c>
      <c r="S56" s="104">
        <f t="shared" si="31"/>
        <v>-0.2625417890753642</v>
      </c>
      <c r="T56" s="104">
        <f t="shared" si="31"/>
        <v>-0.3229108786871167</v>
      </c>
      <c r="U56" s="107">
        <f t="shared" si="31"/>
        <v>-0.01391431516525386</v>
      </c>
      <c r="V56" s="108">
        <f t="shared" si="31"/>
        <v>-0.14833315993821283</v>
      </c>
    </row>
    <row r="57" spans="4:22" ht="13.5">
      <c r="D57" s="86" t="s">
        <v>68</v>
      </c>
      <c r="E57" s="109"/>
      <c r="F57" s="88">
        <f aca="true" t="shared" si="32" ref="F57:V57">F45*F21/100</f>
        <v>0.029485774509596063</v>
      </c>
      <c r="G57" s="89">
        <f t="shared" si="32"/>
        <v>-0.2274109490919643</v>
      </c>
      <c r="H57" s="89">
        <f t="shared" si="32"/>
        <v>0.054829463899091255</v>
      </c>
      <c r="I57" s="89">
        <f t="shared" si="32"/>
        <v>-0.015835283638966413</v>
      </c>
      <c r="J57" s="89">
        <f t="shared" si="32"/>
        <v>-0.1858939885663667</v>
      </c>
      <c r="K57" s="89">
        <f t="shared" si="32"/>
        <v>-0.0390130559497221</v>
      </c>
      <c r="L57" s="89">
        <f t="shared" si="32"/>
        <v>-0.33065778240446037</v>
      </c>
      <c r="M57" s="89">
        <f t="shared" si="32"/>
        <v>-0.190634215293557</v>
      </c>
      <c r="N57" s="90">
        <f t="shared" si="32"/>
        <v>0.0020015462534558014</v>
      </c>
      <c r="O57" s="89">
        <f t="shared" si="32"/>
        <v>-0.023018878238864234</v>
      </c>
      <c r="P57" s="91">
        <f t="shared" si="32"/>
        <v>0.010849200364207709</v>
      </c>
      <c r="Q57" s="91">
        <f t="shared" si="32"/>
        <v>0.02373572132142514</v>
      </c>
      <c r="R57" s="91">
        <f t="shared" si="32"/>
        <v>-0.10272485717307518</v>
      </c>
      <c r="S57" s="89">
        <f t="shared" si="32"/>
        <v>-0.05486082206462451</v>
      </c>
      <c r="T57" s="89">
        <f t="shared" si="32"/>
        <v>0.022294781519088428</v>
      </c>
      <c r="U57" s="92">
        <f t="shared" si="32"/>
        <v>-0.02535100756599499</v>
      </c>
      <c r="V57" s="93">
        <f t="shared" si="32"/>
        <v>-0.06086734599441413</v>
      </c>
    </row>
    <row r="58" spans="4:22" ht="13.5">
      <c r="D58" s="86" t="s">
        <v>69</v>
      </c>
      <c r="E58" s="109"/>
      <c r="F58" s="88">
        <f aca="true" t="shared" si="33" ref="F58:V58">F46*F22/100</f>
        <v>0.2997049700460891</v>
      </c>
      <c r="G58" s="89">
        <f t="shared" si="33"/>
        <v>0.21771437522190895</v>
      </c>
      <c r="H58" s="89">
        <f t="shared" si="33"/>
        <v>-0.12200474067147037</v>
      </c>
      <c r="I58" s="89">
        <f t="shared" si="33"/>
        <v>-0.044341649644287245</v>
      </c>
      <c r="J58" s="89">
        <f t="shared" si="33"/>
        <v>-0.04634483646184049</v>
      </c>
      <c r="K58" s="89">
        <f t="shared" si="33"/>
        <v>-0.09798907451500666</v>
      </c>
      <c r="L58" s="89">
        <f t="shared" si="33"/>
        <v>-0.35431972271116685</v>
      </c>
      <c r="M58" s="89">
        <f t="shared" si="33"/>
        <v>-0.21161877926324904</v>
      </c>
      <c r="N58" s="90">
        <f t="shared" si="33"/>
        <v>-0.20221242539227302</v>
      </c>
      <c r="O58" s="89">
        <f t="shared" si="33"/>
        <v>-0.0745504567168301</v>
      </c>
      <c r="P58" s="91">
        <f t="shared" si="33"/>
        <v>0.016944642768830887</v>
      </c>
      <c r="Q58" s="91">
        <f t="shared" si="33"/>
        <v>0.03706757290229155</v>
      </c>
      <c r="R58" s="91">
        <f t="shared" si="33"/>
        <v>-0.16043122546093147</v>
      </c>
      <c r="S58" s="89">
        <f t="shared" si="33"/>
        <v>-0.08567623249549318</v>
      </c>
      <c r="T58" s="89">
        <f t="shared" si="33"/>
        <v>0.03481650812569923</v>
      </c>
      <c r="U58" s="92">
        <f t="shared" si="33"/>
        <v>-0.03959198336951017</v>
      </c>
      <c r="V58" s="93">
        <f t="shared" si="33"/>
        <v>-0.050065288013821145</v>
      </c>
    </row>
    <row r="59" spans="4:22" ht="13.5">
      <c r="D59" s="86" t="s">
        <v>70</v>
      </c>
      <c r="E59" s="109"/>
      <c r="F59" s="88">
        <f aca="true" t="shared" si="34" ref="F59:V59">F47*F23/100</f>
        <v>0.028447083448856852</v>
      </c>
      <c r="G59" s="89">
        <f t="shared" si="34"/>
        <v>-0.04627184232678161</v>
      </c>
      <c r="H59" s="89">
        <f t="shared" si="34"/>
        <v>-0.18858907944085948</v>
      </c>
      <c r="I59" s="89">
        <f t="shared" si="34"/>
        <v>-0.08111991237750261</v>
      </c>
      <c r="J59" s="89">
        <f t="shared" si="34"/>
        <v>0.01850194558340703</v>
      </c>
      <c r="K59" s="89">
        <f t="shared" si="34"/>
        <v>0.05207838544881307</v>
      </c>
      <c r="L59" s="89">
        <f t="shared" si="34"/>
        <v>0.0896131914403132</v>
      </c>
      <c r="M59" s="89">
        <f t="shared" si="34"/>
        <v>0.02299834390573878</v>
      </c>
      <c r="N59" s="90">
        <f t="shared" si="34"/>
        <v>0.03297016670811604</v>
      </c>
      <c r="O59" s="89">
        <f t="shared" si="34"/>
        <v>0.05209239479711968</v>
      </c>
      <c r="P59" s="91">
        <f t="shared" si="34"/>
        <v>0.15454866738819883</v>
      </c>
      <c r="Q59" s="91">
        <f t="shared" si="34"/>
        <v>0.06868728184485762</v>
      </c>
      <c r="R59" s="91">
        <f t="shared" si="34"/>
        <v>0.16534323220991054</v>
      </c>
      <c r="S59" s="89">
        <f t="shared" si="34"/>
        <v>0.10397729573660178</v>
      </c>
      <c r="T59" s="89">
        <f t="shared" si="34"/>
        <v>0.02811003495385303</v>
      </c>
      <c r="U59" s="92">
        <f t="shared" si="34"/>
        <v>-0.06458062968104256</v>
      </c>
      <c r="V59" s="93">
        <f t="shared" si="34"/>
        <v>0.02816359872682951</v>
      </c>
    </row>
    <row r="60" spans="4:22" ht="13.5">
      <c r="D60" s="78" t="s">
        <v>71</v>
      </c>
      <c r="E60" s="102"/>
      <c r="F60" s="103">
        <f aca="true" t="shared" si="35" ref="F60:V60">F48*F24/100</f>
        <v>0.12188758625509118</v>
      </c>
      <c r="G60" s="104">
        <f t="shared" si="35"/>
        <v>0.4164196609691555</v>
      </c>
      <c r="H60" s="104">
        <f t="shared" si="35"/>
        <v>0.09055015777955974</v>
      </c>
      <c r="I60" s="104">
        <f t="shared" si="35"/>
        <v>0.04655462740967863</v>
      </c>
      <c r="J60" s="104">
        <f t="shared" si="35"/>
        <v>0.11377562880253057</v>
      </c>
      <c r="K60" s="104">
        <f t="shared" si="35"/>
        <v>-0.13788630444455938</v>
      </c>
      <c r="L60" s="104">
        <f t="shared" si="35"/>
        <v>-0.44236644423570604</v>
      </c>
      <c r="M60" s="104">
        <f t="shared" si="35"/>
        <v>-0.1573462339248382</v>
      </c>
      <c r="N60" s="105">
        <f t="shared" si="35"/>
        <v>-0.04107071292337466</v>
      </c>
      <c r="O60" s="104">
        <f t="shared" si="35"/>
        <v>0.02455613203278582</v>
      </c>
      <c r="P60" s="106">
        <f t="shared" si="35"/>
        <v>0.1734027694211303</v>
      </c>
      <c r="Q60" s="106">
        <f t="shared" si="35"/>
        <v>0.02739436205067599</v>
      </c>
      <c r="R60" s="106">
        <f t="shared" si="35"/>
        <v>0.16161773463969478</v>
      </c>
      <c r="S60" s="104">
        <f t="shared" si="35"/>
        <v>0.1038025291444473</v>
      </c>
      <c r="T60" s="104">
        <f t="shared" si="35"/>
        <v>-0.10119719744076627</v>
      </c>
      <c r="U60" s="107">
        <f t="shared" si="35"/>
        <v>0.12374190582241656</v>
      </c>
      <c r="V60" s="108">
        <f t="shared" si="35"/>
        <v>0.034150744946999184</v>
      </c>
    </row>
    <row r="61" spans="4:22" ht="13.5">
      <c r="D61" s="110" t="s">
        <v>72</v>
      </c>
      <c r="E61" s="111"/>
      <c r="F61" s="112">
        <f aca="true" t="shared" si="36" ref="F61:V61">F49</f>
        <v>1.00629223817712</v>
      </c>
      <c r="G61" s="113">
        <f t="shared" si="36"/>
        <v>1.1313154074556575</v>
      </c>
      <c r="H61" s="113">
        <f t="shared" si="36"/>
        <v>-0.564303202729588</v>
      </c>
      <c r="I61" s="113">
        <f t="shared" si="36"/>
        <v>-0.8219499125320606</v>
      </c>
      <c r="J61" s="113">
        <f t="shared" si="36"/>
        <v>0.3341992646943348</v>
      </c>
      <c r="K61" s="113">
        <f t="shared" si="36"/>
        <v>0.0645357332457408</v>
      </c>
      <c r="L61" s="113">
        <f t="shared" si="36"/>
        <v>-0.9410361904555686</v>
      </c>
      <c r="M61" s="113">
        <f t="shared" si="36"/>
        <v>-0.29275257970549085</v>
      </c>
      <c r="N61" s="114">
        <f t="shared" si="36"/>
        <v>-0.016587610428686617</v>
      </c>
      <c r="O61" s="113">
        <f t="shared" si="36"/>
        <v>0.3727177997328246</v>
      </c>
      <c r="P61" s="115">
        <f t="shared" si="36"/>
        <v>1.4648608413753816</v>
      </c>
      <c r="Q61" s="115">
        <f t="shared" si="36"/>
        <v>0.9320249145414294</v>
      </c>
      <c r="R61" s="115">
        <f t="shared" si="36"/>
        <v>0.01810132753072846</v>
      </c>
      <c r="S61" s="113">
        <f t="shared" si="36"/>
        <v>-1.1585806989682035</v>
      </c>
      <c r="T61" s="113">
        <f t="shared" si="36"/>
        <v>0.054939499664219404</v>
      </c>
      <c r="U61" s="116">
        <f t="shared" si="36"/>
        <v>0.14644214263532795</v>
      </c>
      <c r="V61" s="117">
        <f t="shared" si="36"/>
        <v>0.10542154078605481</v>
      </c>
    </row>
    <row r="62" ht="13.5">
      <c r="V62" s="1" t="s">
        <v>97</v>
      </c>
    </row>
    <row r="63" ht="13.5">
      <c r="V63" s="1" t="s">
        <v>98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dimension ref="D1:X44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1" width="10.421875" style="137" customWidth="1"/>
    <col min="22" max="22" width="12.28125" style="137" customWidth="1"/>
    <col min="23" max="23" width="3.7109375" style="137" customWidth="1"/>
    <col min="24" max="24" width="65.140625" style="137" customWidth="1"/>
    <col min="25" max="16384" width="12.00390625" style="137" customWidth="1"/>
  </cols>
  <sheetData>
    <row r="1" ht="13.5">
      <c r="D1" s="139" t="s">
        <v>121</v>
      </c>
    </row>
    <row r="2" spans="4:6" ht="13.5">
      <c r="D2" s="140" t="s">
        <v>122</v>
      </c>
      <c r="F2" s="141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46</v>
      </c>
    </row>
    <row r="4" spans="4:24" ht="13.5">
      <c r="D4" s="143"/>
      <c r="E4" s="144"/>
      <c r="F4" s="145" t="s">
        <v>47</v>
      </c>
      <c r="G4" s="146" t="s">
        <v>48</v>
      </c>
      <c r="H4" s="146" t="s">
        <v>49</v>
      </c>
      <c r="I4" s="146" t="s">
        <v>50</v>
      </c>
      <c r="J4" s="146" t="s">
        <v>51</v>
      </c>
      <c r="K4" s="146" t="s">
        <v>52</v>
      </c>
      <c r="L4" s="146" t="s">
        <v>53</v>
      </c>
      <c r="M4" s="146" t="s">
        <v>54</v>
      </c>
      <c r="N4" s="145" t="s">
        <v>55</v>
      </c>
      <c r="O4" s="146" t="s">
        <v>56</v>
      </c>
      <c r="P4" s="147" t="s">
        <v>57</v>
      </c>
      <c r="Q4" s="147" t="s">
        <v>58</v>
      </c>
      <c r="R4" s="147" t="s">
        <v>59</v>
      </c>
      <c r="S4" s="146" t="s">
        <v>60</v>
      </c>
      <c r="T4" s="145" t="s">
        <v>61</v>
      </c>
      <c r="U4" s="146" t="s">
        <v>62</v>
      </c>
      <c r="V4" s="145" t="s">
        <v>63</v>
      </c>
      <c r="W4" s="148"/>
      <c r="X4" s="148" t="s">
        <v>123</v>
      </c>
    </row>
    <row r="5" spans="4:22" ht="16.5" customHeight="1">
      <c r="D5" s="149" t="s">
        <v>4</v>
      </c>
      <c r="E5" s="150"/>
      <c r="F5" s="151">
        <v>12083.475</v>
      </c>
      <c r="G5" s="152">
        <v>13764.206999999999</v>
      </c>
      <c r="H5" s="152">
        <v>15423.299000000003</v>
      </c>
      <c r="I5" s="152">
        <v>16356.361</v>
      </c>
      <c r="J5" s="152">
        <v>17518.228</v>
      </c>
      <c r="K5" s="152">
        <v>18852.078</v>
      </c>
      <c r="L5" s="152">
        <v>18975.763000000003</v>
      </c>
      <c r="M5" s="152">
        <v>18898.488</v>
      </c>
      <c r="N5" s="151">
        <v>19079.106</v>
      </c>
      <c r="O5" s="152">
        <v>18113.254</v>
      </c>
      <c r="P5" s="153">
        <v>16358.194</v>
      </c>
      <c r="Q5" s="153">
        <v>16756.258</v>
      </c>
      <c r="R5" s="153">
        <v>17158.757</v>
      </c>
      <c r="S5" s="152">
        <v>16620.968</v>
      </c>
      <c r="T5" s="151">
        <v>16262.243</v>
      </c>
      <c r="U5" s="152">
        <v>15483.337000000001</v>
      </c>
      <c r="V5" s="151">
        <v>15159.156</v>
      </c>
    </row>
    <row r="6" spans="4:22" ht="16.5" customHeight="1">
      <c r="D6" s="154"/>
      <c r="E6" s="155" t="s">
        <v>5</v>
      </c>
      <c r="F6" s="156">
        <v>2142.138</v>
      </c>
      <c r="G6" s="157">
        <v>2180.302</v>
      </c>
      <c r="H6" s="157">
        <v>2185.594</v>
      </c>
      <c r="I6" s="157">
        <v>2134.057</v>
      </c>
      <c r="J6" s="157">
        <v>2128.498</v>
      </c>
      <c r="K6" s="157">
        <v>2122.84</v>
      </c>
      <c r="L6" s="157">
        <v>2095.559</v>
      </c>
      <c r="M6" s="157">
        <v>2048.355</v>
      </c>
      <c r="N6" s="156">
        <v>1992.044</v>
      </c>
      <c r="O6" s="157">
        <v>1952.171</v>
      </c>
      <c r="P6" s="158">
        <v>1903.83</v>
      </c>
      <c r="Q6" s="158">
        <v>1901.964</v>
      </c>
      <c r="R6" s="158">
        <v>1907.632</v>
      </c>
      <c r="S6" s="157">
        <v>1891.559</v>
      </c>
      <c r="T6" s="156">
        <v>1845.991</v>
      </c>
      <c r="U6" s="157">
        <v>1807.636</v>
      </c>
      <c r="V6" s="156">
        <v>1787.871</v>
      </c>
    </row>
    <row r="7" spans="4:24" ht="16.5" customHeight="1">
      <c r="D7" s="154"/>
      <c r="E7" s="155" t="s">
        <v>6</v>
      </c>
      <c r="F7" s="156">
        <v>8236.397</v>
      </c>
      <c r="G7" s="157">
        <v>8835.651</v>
      </c>
      <c r="H7" s="157">
        <v>9327.878</v>
      </c>
      <c r="I7" s="157">
        <v>9561.373</v>
      </c>
      <c r="J7" s="157">
        <v>10204.925</v>
      </c>
      <c r="K7" s="157">
        <v>10877.207</v>
      </c>
      <c r="L7" s="157">
        <v>10877.843</v>
      </c>
      <c r="M7" s="157">
        <v>10893.771</v>
      </c>
      <c r="N7" s="156">
        <v>10760.519</v>
      </c>
      <c r="O7" s="157">
        <v>9373.803</v>
      </c>
      <c r="P7" s="158">
        <v>7029.918</v>
      </c>
      <c r="Q7" s="158">
        <v>7177.366</v>
      </c>
      <c r="R7" s="158">
        <v>7646.641</v>
      </c>
      <c r="S7" s="157">
        <v>7563.051</v>
      </c>
      <c r="T7" s="156">
        <v>7572.239</v>
      </c>
      <c r="U7" s="157">
        <v>7061.293</v>
      </c>
      <c r="V7" s="156">
        <v>6598.074</v>
      </c>
      <c r="W7" s="148"/>
      <c r="X7" s="148" t="s">
        <v>124</v>
      </c>
    </row>
    <row r="8" spans="4:24" ht="16.5" customHeight="1">
      <c r="D8" s="154"/>
      <c r="E8" s="155" t="s">
        <v>7</v>
      </c>
      <c r="F8" s="156">
        <v>1640.858</v>
      </c>
      <c r="G8" s="157">
        <v>2683.185</v>
      </c>
      <c r="H8" s="157">
        <v>3845.012</v>
      </c>
      <c r="I8" s="157">
        <v>4594.832</v>
      </c>
      <c r="J8" s="157">
        <v>5123.24</v>
      </c>
      <c r="K8" s="157">
        <v>5788.533</v>
      </c>
      <c r="L8" s="157">
        <v>5939.854</v>
      </c>
      <c r="M8" s="157">
        <v>5884.376</v>
      </c>
      <c r="N8" s="156">
        <v>6255.969</v>
      </c>
      <c r="O8" s="157">
        <v>6715.059</v>
      </c>
      <c r="P8" s="158">
        <v>7349.914</v>
      </c>
      <c r="Q8" s="158">
        <v>7602.75</v>
      </c>
      <c r="R8" s="158">
        <v>7531.404</v>
      </c>
      <c r="S8" s="157">
        <v>7095.574</v>
      </c>
      <c r="T8" s="156">
        <v>6775.689</v>
      </c>
      <c r="U8" s="157">
        <v>6548.6</v>
      </c>
      <c r="V8" s="156">
        <v>6708.912</v>
      </c>
      <c r="X8" s="148" t="s">
        <v>125</v>
      </c>
    </row>
    <row r="9" spans="4:24" ht="16.5" customHeight="1">
      <c r="D9" s="159"/>
      <c r="E9" s="160" t="s">
        <v>8</v>
      </c>
      <c r="F9" s="161">
        <v>64.082</v>
      </c>
      <c r="G9" s="162">
        <v>65.069</v>
      </c>
      <c r="H9" s="162">
        <v>64.815</v>
      </c>
      <c r="I9" s="162">
        <v>66.099</v>
      </c>
      <c r="J9" s="162">
        <v>61.565</v>
      </c>
      <c r="K9" s="162">
        <v>63.498</v>
      </c>
      <c r="L9" s="162">
        <v>62.507</v>
      </c>
      <c r="M9" s="162">
        <v>71.986</v>
      </c>
      <c r="N9" s="161">
        <v>70.574</v>
      </c>
      <c r="O9" s="162">
        <v>72.221</v>
      </c>
      <c r="P9" s="163">
        <v>74.532</v>
      </c>
      <c r="Q9" s="163">
        <v>74.178</v>
      </c>
      <c r="R9" s="163">
        <v>73.08</v>
      </c>
      <c r="S9" s="162">
        <v>70.784</v>
      </c>
      <c r="T9" s="161">
        <v>68.324</v>
      </c>
      <c r="U9" s="162">
        <v>65.808</v>
      </c>
      <c r="V9" s="161">
        <v>64.299</v>
      </c>
      <c r="X9" s="148" t="s">
        <v>125</v>
      </c>
    </row>
    <row r="10" spans="4:22" ht="16.5" customHeight="1">
      <c r="D10" s="164" t="s">
        <v>9</v>
      </c>
      <c r="E10" s="165"/>
      <c r="F10" s="166">
        <v>2695.398</v>
      </c>
      <c r="G10" s="167">
        <v>2834.515</v>
      </c>
      <c r="H10" s="167">
        <v>2980.8549999999996</v>
      </c>
      <c r="I10" s="167">
        <v>3003.91</v>
      </c>
      <c r="J10" s="167">
        <v>3059.4969999999994</v>
      </c>
      <c r="K10" s="167">
        <v>3306.554</v>
      </c>
      <c r="L10" s="167">
        <v>3391.853</v>
      </c>
      <c r="M10" s="167">
        <v>3419.328</v>
      </c>
      <c r="N10" s="166">
        <v>3494.519</v>
      </c>
      <c r="O10" s="167">
        <v>3614.072</v>
      </c>
      <c r="P10" s="168">
        <v>3678.429</v>
      </c>
      <c r="Q10" s="168">
        <v>3715.3009999999995</v>
      </c>
      <c r="R10" s="168">
        <v>3791.0139999999997</v>
      </c>
      <c r="S10" s="167">
        <v>3657.9210000000003</v>
      </c>
      <c r="T10" s="166">
        <v>3544.882</v>
      </c>
      <c r="U10" s="167">
        <v>3434.105</v>
      </c>
      <c r="V10" s="166">
        <v>3122.739</v>
      </c>
    </row>
    <row r="11" spans="4:22" ht="16.5" customHeight="1">
      <c r="D11" s="154"/>
      <c r="E11" s="155" t="s">
        <v>10</v>
      </c>
      <c r="F11" s="156">
        <v>569.553</v>
      </c>
      <c r="G11" s="157">
        <v>587.202</v>
      </c>
      <c r="H11" s="157">
        <v>614.814</v>
      </c>
      <c r="I11" s="157">
        <v>653.119</v>
      </c>
      <c r="J11" s="157">
        <v>679.001</v>
      </c>
      <c r="K11" s="157">
        <v>699.321</v>
      </c>
      <c r="L11" s="157">
        <v>703.463</v>
      </c>
      <c r="M11" s="157">
        <v>705.397</v>
      </c>
      <c r="N11" s="156">
        <v>705.739</v>
      </c>
      <c r="O11" s="157">
        <v>699.661</v>
      </c>
      <c r="P11" s="158">
        <v>668.525</v>
      </c>
      <c r="Q11" s="158">
        <v>666.557</v>
      </c>
      <c r="R11" s="158">
        <v>673.379</v>
      </c>
      <c r="S11" s="157">
        <v>658.488</v>
      </c>
      <c r="T11" s="156">
        <v>656.064</v>
      </c>
      <c r="U11" s="157">
        <v>664.592</v>
      </c>
      <c r="V11" s="156">
        <v>680.851</v>
      </c>
    </row>
    <row r="12" spans="4:22" ht="16.5" customHeight="1">
      <c r="D12" s="154"/>
      <c r="E12" s="155" t="s">
        <v>11</v>
      </c>
      <c r="F12" s="156">
        <v>1868.268</v>
      </c>
      <c r="G12" s="157">
        <v>2017.779</v>
      </c>
      <c r="H12" s="157">
        <v>2099.604</v>
      </c>
      <c r="I12" s="157">
        <v>2054.422</v>
      </c>
      <c r="J12" s="157">
        <v>2054.716</v>
      </c>
      <c r="K12" s="157">
        <v>2269</v>
      </c>
      <c r="L12" s="157">
        <v>2335.815</v>
      </c>
      <c r="M12" s="157">
        <v>2329.284</v>
      </c>
      <c r="N12" s="156">
        <v>2373.182</v>
      </c>
      <c r="O12" s="157">
        <v>2477.354</v>
      </c>
      <c r="P12" s="158">
        <v>2543.84</v>
      </c>
      <c r="Q12" s="158">
        <v>2558.638</v>
      </c>
      <c r="R12" s="158">
        <v>2567.912</v>
      </c>
      <c r="S12" s="157">
        <v>2436.16</v>
      </c>
      <c r="T12" s="156">
        <v>2298.659</v>
      </c>
      <c r="U12" s="157">
        <v>2147.243</v>
      </c>
      <c r="V12" s="156">
        <v>1835.701</v>
      </c>
    </row>
    <row r="13" spans="4:22" ht="16.5" customHeight="1">
      <c r="D13" s="159"/>
      <c r="E13" s="160" t="s">
        <v>12</v>
      </c>
      <c r="F13" s="161">
        <v>257.577</v>
      </c>
      <c r="G13" s="162">
        <v>229.534</v>
      </c>
      <c r="H13" s="162">
        <v>266.437</v>
      </c>
      <c r="I13" s="162">
        <v>296.369</v>
      </c>
      <c r="J13" s="162">
        <v>325.78</v>
      </c>
      <c r="K13" s="162">
        <v>338.233</v>
      </c>
      <c r="L13" s="162">
        <v>352.575</v>
      </c>
      <c r="M13" s="162">
        <v>384.647</v>
      </c>
      <c r="N13" s="161">
        <v>415.598</v>
      </c>
      <c r="O13" s="162">
        <v>437.057</v>
      </c>
      <c r="P13" s="163">
        <v>466.064</v>
      </c>
      <c r="Q13" s="163">
        <v>490.106</v>
      </c>
      <c r="R13" s="163">
        <v>549.723</v>
      </c>
      <c r="S13" s="162">
        <v>563.273</v>
      </c>
      <c r="T13" s="161">
        <v>590.159</v>
      </c>
      <c r="U13" s="162">
        <v>622.27</v>
      </c>
      <c r="V13" s="161">
        <v>606.187</v>
      </c>
    </row>
    <row r="14" spans="4:22" ht="16.5" customHeight="1">
      <c r="D14" s="164" t="s">
        <v>13</v>
      </c>
      <c r="E14" s="165"/>
      <c r="F14" s="166">
        <v>6942.085000000001</v>
      </c>
      <c r="G14" s="166">
        <v>8314.302</v>
      </c>
      <c r="H14" s="166">
        <v>10010.142</v>
      </c>
      <c r="I14" s="166">
        <v>11621.736</v>
      </c>
      <c r="J14" s="166">
        <v>12633.46</v>
      </c>
      <c r="K14" s="166">
        <v>14062.75</v>
      </c>
      <c r="L14" s="166">
        <v>15562.633000000002</v>
      </c>
      <c r="M14" s="166">
        <v>16206.905999999999</v>
      </c>
      <c r="N14" s="166">
        <v>16445.497</v>
      </c>
      <c r="O14" s="166">
        <v>17017.626</v>
      </c>
      <c r="P14" s="166">
        <v>17403.051</v>
      </c>
      <c r="Q14" s="166">
        <v>18083.263</v>
      </c>
      <c r="R14" s="166">
        <v>18522.720999999998</v>
      </c>
      <c r="S14" s="166">
        <v>18992.619</v>
      </c>
      <c r="T14" s="166">
        <v>18162.685</v>
      </c>
      <c r="U14" s="166">
        <v>17651.104</v>
      </c>
      <c r="V14" s="166">
        <v>17174.98</v>
      </c>
    </row>
    <row r="15" spans="4:22" ht="16.5" customHeight="1">
      <c r="D15" s="154"/>
      <c r="E15" s="155" t="s">
        <v>14</v>
      </c>
      <c r="F15" s="156">
        <v>4208.484</v>
      </c>
      <c r="G15" s="157">
        <v>5189.138</v>
      </c>
      <c r="H15" s="157">
        <v>6179.502</v>
      </c>
      <c r="I15" s="157">
        <v>7157.875</v>
      </c>
      <c r="J15" s="157">
        <v>7966.373</v>
      </c>
      <c r="K15" s="157">
        <v>8953.808</v>
      </c>
      <c r="L15" s="157">
        <v>10053.439</v>
      </c>
      <c r="M15" s="157">
        <v>10150.491</v>
      </c>
      <c r="N15" s="156">
        <v>9955.193</v>
      </c>
      <c r="O15" s="157">
        <v>10011.274</v>
      </c>
      <c r="P15" s="158">
        <v>10027.61</v>
      </c>
      <c r="Q15" s="158">
        <v>10689.432</v>
      </c>
      <c r="R15" s="158">
        <v>10903.221</v>
      </c>
      <c r="S15" s="157">
        <v>11153.995</v>
      </c>
      <c r="T15" s="156">
        <v>10417.831</v>
      </c>
      <c r="U15" s="157">
        <v>9907.358</v>
      </c>
      <c r="V15" s="156">
        <v>9600.229</v>
      </c>
    </row>
    <row r="16" spans="4:22" ht="16.5" customHeight="1">
      <c r="D16" s="159"/>
      <c r="E16" s="160" t="s">
        <v>15</v>
      </c>
      <c r="F16" s="161">
        <v>2733.601</v>
      </c>
      <c r="G16" s="162">
        <v>3125.164</v>
      </c>
      <c r="H16" s="162">
        <v>3830.64</v>
      </c>
      <c r="I16" s="162">
        <v>4463.861</v>
      </c>
      <c r="J16" s="162">
        <v>4667.087</v>
      </c>
      <c r="K16" s="162">
        <v>5108.942</v>
      </c>
      <c r="L16" s="162">
        <v>5509.194</v>
      </c>
      <c r="M16" s="162">
        <v>6056.415</v>
      </c>
      <c r="N16" s="161">
        <v>6490.304</v>
      </c>
      <c r="O16" s="162">
        <v>7006.352</v>
      </c>
      <c r="P16" s="163">
        <v>7375.441</v>
      </c>
      <c r="Q16" s="163">
        <v>7393.831</v>
      </c>
      <c r="R16" s="163">
        <v>7619.5</v>
      </c>
      <c r="S16" s="162">
        <v>7838.624</v>
      </c>
      <c r="T16" s="161">
        <v>7744.854</v>
      </c>
      <c r="U16" s="162">
        <v>7743.746</v>
      </c>
      <c r="V16" s="161">
        <v>7574.751</v>
      </c>
    </row>
    <row r="17" spans="4:22" ht="16.5" customHeight="1">
      <c r="D17" s="164" t="s">
        <v>126</v>
      </c>
      <c r="E17" s="169"/>
      <c r="F17" s="170" t="s">
        <v>17</v>
      </c>
      <c r="G17" s="171" t="s">
        <v>17</v>
      </c>
      <c r="H17" s="171" t="s">
        <v>17</v>
      </c>
      <c r="I17" s="171" t="s">
        <v>17</v>
      </c>
      <c r="J17" s="171" t="s">
        <v>17</v>
      </c>
      <c r="K17" s="171" t="s">
        <v>17</v>
      </c>
      <c r="L17" s="171" t="s">
        <v>17</v>
      </c>
      <c r="M17" s="171" t="s">
        <v>17</v>
      </c>
      <c r="N17" s="170" t="s">
        <v>17</v>
      </c>
      <c r="O17" s="171" t="s">
        <v>17</v>
      </c>
      <c r="P17" s="168">
        <v>1216.301</v>
      </c>
      <c r="Q17" s="168">
        <v>1370.591</v>
      </c>
      <c r="R17" s="168">
        <v>1801.308</v>
      </c>
      <c r="S17" s="168">
        <v>2248.909</v>
      </c>
      <c r="T17" s="168">
        <v>2314.375</v>
      </c>
      <c r="U17" s="168">
        <v>2912.283</v>
      </c>
      <c r="V17" s="168">
        <v>3745.716</v>
      </c>
    </row>
    <row r="18" spans="4:22" ht="16.5" customHeight="1">
      <c r="D18" s="159"/>
      <c r="E18" s="160" t="s">
        <v>127</v>
      </c>
      <c r="F18" s="172" t="s">
        <v>17</v>
      </c>
      <c r="G18" s="173" t="s">
        <v>17</v>
      </c>
      <c r="H18" s="173" t="s">
        <v>17</v>
      </c>
      <c r="I18" s="173" t="s">
        <v>17</v>
      </c>
      <c r="J18" s="173" t="s">
        <v>17</v>
      </c>
      <c r="K18" s="173" t="s">
        <v>17</v>
      </c>
      <c r="L18" s="173" t="s">
        <v>17</v>
      </c>
      <c r="M18" s="173" t="s">
        <v>17</v>
      </c>
      <c r="N18" s="172" t="s">
        <v>17</v>
      </c>
      <c r="O18" s="173" t="s">
        <v>17</v>
      </c>
      <c r="P18" s="163">
        <v>1216.301</v>
      </c>
      <c r="Q18" s="163">
        <v>1370.591</v>
      </c>
      <c r="R18" s="163">
        <v>1801.308</v>
      </c>
      <c r="S18" s="162">
        <v>2248.909</v>
      </c>
      <c r="T18" s="161">
        <v>2314.375</v>
      </c>
      <c r="U18" s="162">
        <v>2912.283</v>
      </c>
      <c r="V18" s="161">
        <v>3745.716</v>
      </c>
    </row>
    <row r="19" spans="4:22" ht="16.5" customHeight="1">
      <c r="D19" s="164" t="s">
        <v>19</v>
      </c>
      <c r="E19" s="165"/>
      <c r="F19" s="166">
        <v>6402.174999999999</v>
      </c>
      <c r="G19" s="167">
        <v>6741.547999999999</v>
      </c>
      <c r="H19" s="167">
        <v>6962.9490000000005</v>
      </c>
      <c r="I19" s="167">
        <v>7241.3679999999995</v>
      </c>
      <c r="J19" s="167">
        <v>7365.465</v>
      </c>
      <c r="K19" s="167">
        <v>7213.188999999999</v>
      </c>
      <c r="L19" s="167">
        <v>7169.545000000001</v>
      </c>
      <c r="M19" s="167">
        <v>7072.587</v>
      </c>
      <c r="N19" s="166">
        <v>7013.957</v>
      </c>
      <c r="O19" s="167">
        <v>7135.144</v>
      </c>
      <c r="P19" s="168">
        <v>7201.229</v>
      </c>
      <c r="Q19" s="168">
        <v>7174.106000000001</v>
      </c>
      <c r="R19" s="168">
        <v>7163.823</v>
      </c>
      <c r="S19" s="167">
        <v>7083.771</v>
      </c>
      <c r="T19" s="166">
        <v>6931.228999999999</v>
      </c>
      <c r="U19" s="167">
        <v>6790.965999999999</v>
      </c>
      <c r="V19" s="166">
        <v>6605.038</v>
      </c>
    </row>
    <row r="20" spans="4:22" ht="16.5" customHeight="1">
      <c r="D20" s="154"/>
      <c r="E20" s="155" t="s">
        <v>20</v>
      </c>
      <c r="F20" s="156">
        <v>962.779</v>
      </c>
      <c r="G20" s="157">
        <v>1083.085</v>
      </c>
      <c r="H20" s="157">
        <v>1218.424</v>
      </c>
      <c r="I20" s="157">
        <v>1370.675</v>
      </c>
      <c r="J20" s="157">
        <v>1541.95</v>
      </c>
      <c r="K20" s="157">
        <v>1502.104</v>
      </c>
      <c r="L20" s="157">
        <v>1529.269</v>
      </c>
      <c r="M20" s="157">
        <v>1488.766</v>
      </c>
      <c r="N20" s="156">
        <v>1533.463</v>
      </c>
      <c r="O20" s="157">
        <v>1616.274</v>
      </c>
      <c r="P20" s="158">
        <v>1630.857</v>
      </c>
      <c r="Q20" s="158">
        <v>1642.4</v>
      </c>
      <c r="R20" s="158">
        <v>1650.827</v>
      </c>
      <c r="S20" s="157">
        <v>1647.722</v>
      </c>
      <c r="T20" s="156">
        <v>1648.315</v>
      </c>
      <c r="U20" s="157">
        <v>1666.446</v>
      </c>
      <c r="V20" s="156">
        <v>1638.117</v>
      </c>
    </row>
    <row r="21" spans="4:22" ht="16.5" customHeight="1">
      <c r="D21" s="154"/>
      <c r="E21" s="155" t="s">
        <v>21</v>
      </c>
      <c r="F21" s="156">
        <v>2472.921</v>
      </c>
      <c r="G21" s="157">
        <v>2531.082</v>
      </c>
      <c r="H21" s="157">
        <v>2525.549</v>
      </c>
      <c r="I21" s="157">
        <v>2563.4</v>
      </c>
      <c r="J21" s="157">
        <v>2498.994</v>
      </c>
      <c r="K21" s="157">
        <v>2554.97</v>
      </c>
      <c r="L21" s="157">
        <v>2526.807</v>
      </c>
      <c r="M21" s="157">
        <v>2431.921</v>
      </c>
      <c r="N21" s="156">
        <v>2397.163</v>
      </c>
      <c r="O21" s="157">
        <v>2390.833</v>
      </c>
      <c r="P21" s="158">
        <v>2385.961</v>
      </c>
      <c r="Q21" s="158">
        <v>2374.271</v>
      </c>
      <c r="R21" s="158">
        <v>2363.842</v>
      </c>
      <c r="S21" s="157">
        <v>2348.781</v>
      </c>
      <c r="T21" s="156">
        <v>2303.701</v>
      </c>
      <c r="U21" s="157">
        <v>2273.321</v>
      </c>
      <c r="V21" s="156">
        <v>2233.797</v>
      </c>
    </row>
    <row r="22" spans="4:22" ht="16.5" customHeight="1">
      <c r="D22" s="154"/>
      <c r="E22" s="155" t="s">
        <v>22</v>
      </c>
      <c r="F22" s="156">
        <v>2391.392</v>
      </c>
      <c r="G22" s="157">
        <v>2489.151</v>
      </c>
      <c r="H22" s="157">
        <v>2510.666</v>
      </c>
      <c r="I22" s="157">
        <v>2521.208</v>
      </c>
      <c r="J22" s="157">
        <v>2452.12</v>
      </c>
      <c r="K22" s="157">
        <v>2336.303</v>
      </c>
      <c r="L22" s="157">
        <v>2338.106</v>
      </c>
      <c r="M22" s="157">
        <v>2429.127</v>
      </c>
      <c r="N22" s="156">
        <v>2433.956</v>
      </c>
      <c r="O22" s="157">
        <v>2565.232</v>
      </c>
      <c r="P22" s="158">
        <v>2604.05</v>
      </c>
      <c r="Q22" s="158">
        <v>2584.634</v>
      </c>
      <c r="R22" s="158">
        <v>2582.884</v>
      </c>
      <c r="S22" s="157">
        <v>2524.117</v>
      </c>
      <c r="T22" s="156">
        <v>2415.142</v>
      </c>
      <c r="U22" s="157">
        <v>2303.926</v>
      </c>
      <c r="V22" s="156">
        <v>2195.937</v>
      </c>
    </row>
    <row r="23" spans="4:22" ht="16.5" customHeight="1">
      <c r="D23" s="159"/>
      <c r="E23" s="160" t="s">
        <v>23</v>
      </c>
      <c r="F23" s="161">
        <v>575.083</v>
      </c>
      <c r="G23" s="162">
        <v>638.23</v>
      </c>
      <c r="H23" s="162">
        <v>708.31</v>
      </c>
      <c r="I23" s="162">
        <v>786.085</v>
      </c>
      <c r="J23" s="162">
        <v>872.401</v>
      </c>
      <c r="K23" s="162">
        <v>819.812</v>
      </c>
      <c r="L23" s="162">
        <v>775.363</v>
      </c>
      <c r="M23" s="162">
        <v>722.773</v>
      </c>
      <c r="N23" s="161">
        <v>649.375</v>
      </c>
      <c r="O23" s="162">
        <v>562.805</v>
      </c>
      <c r="P23" s="163">
        <v>580.361</v>
      </c>
      <c r="Q23" s="163">
        <v>572.801</v>
      </c>
      <c r="R23" s="163">
        <v>566.27</v>
      </c>
      <c r="S23" s="162">
        <v>563.151</v>
      </c>
      <c r="T23" s="161">
        <v>564.071</v>
      </c>
      <c r="U23" s="162">
        <v>547.273</v>
      </c>
      <c r="V23" s="161">
        <v>537.187</v>
      </c>
    </row>
    <row r="24" spans="4:24" ht="16.5" customHeight="1">
      <c r="D24" s="164" t="s">
        <v>24</v>
      </c>
      <c r="E24" s="165"/>
      <c r="F24" s="166">
        <v>19318.067000000003</v>
      </c>
      <c r="G24" s="167">
        <v>21595.005</v>
      </c>
      <c r="H24" s="167">
        <v>22763.376</v>
      </c>
      <c r="I24" s="167">
        <v>20756.673000000003</v>
      </c>
      <c r="J24" s="167">
        <v>19346.911999999997</v>
      </c>
      <c r="K24" s="167">
        <v>19583.863</v>
      </c>
      <c r="L24" s="167">
        <v>17398.868</v>
      </c>
      <c r="M24" s="167">
        <v>15165.795</v>
      </c>
      <c r="N24" s="166">
        <v>15018.803000000002</v>
      </c>
      <c r="O24" s="167">
        <v>14386.833</v>
      </c>
      <c r="P24" s="168">
        <v>13235.073999999999</v>
      </c>
      <c r="Q24" s="168">
        <v>13019.065999999999</v>
      </c>
      <c r="R24" s="168">
        <v>13184.884000000002</v>
      </c>
      <c r="S24" s="167">
        <v>12271.921</v>
      </c>
      <c r="T24" s="166">
        <v>9454.661</v>
      </c>
      <c r="U24" s="167">
        <v>9929.15</v>
      </c>
      <c r="V24" s="166">
        <v>8013.703000000001</v>
      </c>
      <c r="X24" s="148"/>
    </row>
    <row r="25" spans="4:24" ht="16.5" customHeight="1">
      <c r="D25" s="154"/>
      <c r="E25" s="155" t="s">
        <v>25</v>
      </c>
      <c r="F25" s="156">
        <v>304.912</v>
      </c>
      <c r="G25" s="157">
        <v>415.835</v>
      </c>
      <c r="H25" s="157">
        <v>438.401</v>
      </c>
      <c r="I25" s="157">
        <v>369.733</v>
      </c>
      <c r="J25" s="157">
        <v>324.152</v>
      </c>
      <c r="K25" s="157">
        <v>364.636</v>
      </c>
      <c r="L25" s="157">
        <v>452.124</v>
      </c>
      <c r="M25" s="157">
        <v>389.288</v>
      </c>
      <c r="N25" s="156">
        <v>372.184</v>
      </c>
      <c r="O25" s="157">
        <v>258.943</v>
      </c>
      <c r="P25" s="158">
        <v>237.344</v>
      </c>
      <c r="Q25" s="158">
        <v>289.215</v>
      </c>
      <c r="R25" s="158">
        <v>276.751</v>
      </c>
      <c r="S25" s="157">
        <v>263.597</v>
      </c>
      <c r="T25" s="156">
        <v>224.188</v>
      </c>
      <c r="U25" s="157">
        <v>259.909</v>
      </c>
      <c r="V25" s="156">
        <v>250.838</v>
      </c>
      <c r="X25" s="148" t="s">
        <v>128</v>
      </c>
    </row>
    <row r="26" spans="4:24" ht="16.5" customHeight="1">
      <c r="D26" s="154"/>
      <c r="E26" s="155" t="s">
        <v>26</v>
      </c>
      <c r="F26" s="156">
        <v>1834.073</v>
      </c>
      <c r="G26" s="157">
        <v>2305.882</v>
      </c>
      <c r="H26" s="157">
        <v>2208.764</v>
      </c>
      <c r="I26" s="157">
        <v>1936.309</v>
      </c>
      <c r="J26" s="157">
        <v>1971.855</v>
      </c>
      <c r="K26" s="157">
        <v>1855.402</v>
      </c>
      <c r="L26" s="157">
        <v>1266.841</v>
      </c>
      <c r="M26" s="157">
        <v>969.805</v>
      </c>
      <c r="N26" s="156">
        <v>815.217</v>
      </c>
      <c r="O26" s="157">
        <v>768.012</v>
      </c>
      <c r="P26" s="158">
        <v>686.538</v>
      </c>
      <c r="Q26" s="158">
        <v>663.577</v>
      </c>
      <c r="R26" s="158">
        <v>622.337</v>
      </c>
      <c r="S26" s="157">
        <v>646.087</v>
      </c>
      <c r="T26" s="156">
        <v>468.791</v>
      </c>
      <c r="U26" s="157">
        <v>454.793</v>
      </c>
      <c r="V26" s="156">
        <v>456.446</v>
      </c>
      <c r="X26" s="148" t="s">
        <v>128</v>
      </c>
    </row>
    <row r="27" spans="4:24" ht="16.5" customHeight="1">
      <c r="D27" s="154"/>
      <c r="E27" s="155" t="s">
        <v>27</v>
      </c>
      <c r="F27" s="156">
        <v>1922.454</v>
      </c>
      <c r="G27" s="157">
        <v>2456.76</v>
      </c>
      <c r="H27" s="157">
        <v>2636.85</v>
      </c>
      <c r="I27" s="157">
        <v>2487.192</v>
      </c>
      <c r="J27" s="157">
        <v>2586.728</v>
      </c>
      <c r="K27" s="157">
        <v>3214.168</v>
      </c>
      <c r="L27" s="157">
        <v>2905.852</v>
      </c>
      <c r="M27" s="157">
        <v>2529.41</v>
      </c>
      <c r="N27" s="156">
        <v>3098.127</v>
      </c>
      <c r="O27" s="157">
        <v>2900.445</v>
      </c>
      <c r="P27" s="158">
        <v>2786.374</v>
      </c>
      <c r="Q27" s="158">
        <v>2910.511</v>
      </c>
      <c r="R27" s="158">
        <v>3030.528</v>
      </c>
      <c r="S27" s="157">
        <v>2719.07</v>
      </c>
      <c r="T27" s="156">
        <v>2020.496</v>
      </c>
      <c r="U27" s="157">
        <v>2109.589</v>
      </c>
      <c r="V27" s="156">
        <v>1793.779</v>
      </c>
      <c r="X27" s="148" t="s">
        <v>128</v>
      </c>
    </row>
    <row r="28" spans="4:24" ht="16.5" customHeight="1">
      <c r="D28" s="154"/>
      <c r="E28" s="155" t="s">
        <v>129</v>
      </c>
      <c r="F28" s="156">
        <v>2203.796</v>
      </c>
      <c r="G28" s="157">
        <v>1988.033</v>
      </c>
      <c r="H28" s="157">
        <v>1990.541</v>
      </c>
      <c r="I28" s="157">
        <v>1862.082</v>
      </c>
      <c r="J28" s="157">
        <v>1726.205</v>
      </c>
      <c r="K28" s="157">
        <v>2095.15</v>
      </c>
      <c r="L28" s="157">
        <v>2004.545</v>
      </c>
      <c r="M28" s="157">
        <v>2180.735</v>
      </c>
      <c r="N28" s="156">
        <v>2422.155</v>
      </c>
      <c r="O28" s="157">
        <v>2478.721</v>
      </c>
      <c r="P28" s="158">
        <v>2278.733</v>
      </c>
      <c r="Q28" s="158">
        <v>2359.363</v>
      </c>
      <c r="R28" s="158">
        <v>2410.978</v>
      </c>
      <c r="S28" s="157">
        <v>2298.026</v>
      </c>
      <c r="T28" s="156">
        <v>2001.671</v>
      </c>
      <c r="U28" s="157">
        <v>2325.408</v>
      </c>
      <c r="V28" s="156">
        <v>1382.287</v>
      </c>
      <c r="X28" s="148" t="s">
        <v>128</v>
      </c>
    </row>
    <row r="29" spans="4:24" ht="16.5" customHeight="1">
      <c r="D29" s="154"/>
      <c r="E29" s="155" t="s">
        <v>29</v>
      </c>
      <c r="F29" s="156">
        <v>2192.762</v>
      </c>
      <c r="G29" s="157">
        <v>1990.073</v>
      </c>
      <c r="H29" s="157">
        <v>2046.975</v>
      </c>
      <c r="I29" s="157">
        <v>2013.11</v>
      </c>
      <c r="J29" s="157">
        <v>1955.133</v>
      </c>
      <c r="K29" s="157">
        <v>1901.362</v>
      </c>
      <c r="L29" s="157">
        <v>1644.456</v>
      </c>
      <c r="M29" s="157">
        <v>1601.675</v>
      </c>
      <c r="N29" s="156">
        <v>1635.779</v>
      </c>
      <c r="O29" s="157">
        <v>1434.975</v>
      </c>
      <c r="P29" s="158">
        <v>1185.641</v>
      </c>
      <c r="Q29" s="158">
        <v>1218.444</v>
      </c>
      <c r="R29" s="158">
        <v>948.042</v>
      </c>
      <c r="S29" s="157">
        <v>715.631</v>
      </c>
      <c r="T29" s="156">
        <v>518.474</v>
      </c>
      <c r="U29" s="157">
        <v>489.025</v>
      </c>
      <c r="V29" s="156">
        <v>466.607</v>
      </c>
      <c r="X29" s="148" t="s">
        <v>128</v>
      </c>
    </row>
    <row r="30" spans="4:24" ht="16.5" customHeight="1">
      <c r="D30" s="154"/>
      <c r="E30" s="155" t="s">
        <v>30</v>
      </c>
      <c r="F30" s="156">
        <v>7895.913</v>
      </c>
      <c r="G30" s="157">
        <v>9498.99</v>
      </c>
      <c r="H30" s="157">
        <v>10003.842</v>
      </c>
      <c r="I30" s="157">
        <v>8723.66</v>
      </c>
      <c r="J30" s="157">
        <v>7621.889</v>
      </c>
      <c r="K30" s="157">
        <v>6990.576</v>
      </c>
      <c r="L30" s="157">
        <v>6379.439</v>
      </c>
      <c r="M30" s="157">
        <v>4972.709</v>
      </c>
      <c r="N30" s="156">
        <v>4402.036</v>
      </c>
      <c r="O30" s="157">
        <v>4148.091</v>
      </c>
      <c r="P30" s="158">
        <v>3681.444</v>
      </c>
      <c r="Q30" s="158">
        <v>3589.028</v>
      </c>
      <c r="R30" s="158">
        <v>3882.691</v>
      </c>
      <c r="S30" s="157">
        <v>3487.76</v>
      </c>
      <c r="T30" s="156">
        <v>2677.042</v>
      </c>
      <c r="U30" s="157">
        <v>2766.682</v>
      </c>
      <c r="V30" s="156">
        <v>2338.431</v>
      </c>
      <c r="X30" s="148" t="s">
        <v>128</v>
      </c>
    </row>
    <row r="31" spans="4:24" ht="16.5" customHeight="1">
      <c r="D31" s="154"/>
      <c r="E31" s="155" t="s">
        <v>31</v>
      </c>
      <c r="F31" s="156">
        <v>475.471</v>
      </c>
      <c r="G31" s="157">
        <v>488.504</v>
      </c>
      <c r="H31" s="157">
        <v>633.925</v>
      </c>
      <c r="I31" s="157">
        <v>663.099</v>
      </c>
      <c r="J31" s="157">
        <v>548.229</v>
      </c>
      <c r="K31" s="157">
        <v>482.069</v>
      </c>
      <c r="L31" s="157">
        <v>450.057</v>
      </c>
      <c r="M31" s="157">
        <v>459.218</v>
      </c>
      <c r="N31" s="156">
        <v>443.486</v>
      </c>
      <c r="O31" s="157">
        <v>445.672</v>
      </c>
      <c r="P31" s="158">
        <v>410.947</v>
      </c>
      <c r="Q31" s="158">
        <v>371.393</v>
      </c>
      <c r="R31" s="158">
        <v>348.983</v>
      </c>
      <c r="S31" s="157">
        <v>318.608</v>
      </c>
      <c r="T31" s="156">
        <v>184.209</v>
      </c>
      <c r="U31" s="157">
        <v>188.132</v>
      </c>
      <c r="V31" s="156">
        <v>180.193</v>
      </c>
      <c r="X31" s="148" t="s">
        <v>128</v>
      </c>
    </row>
    <row r="32" spans="4:24" ht="16.5" customHeight="1">
      <c r="D32" s="154"/>
      <c r="E32" s="155" t="s">
        <v>32</v>
      </c>
      <c r="F32" s="156">
        <v>2229.306</v>
      </c>
      <c r="G32" s="157">
        <v>2199.016</v>
      </c>
      <c r="H32" s="157">
        <v>2549.721</v>
      </c>
      <c r="I32" s="157">
        <v>2444.945</v>
      </c>
      <c r="J32" s="157">
        <v>2362.403</v>
      </c>
      <c r="K32" s="157">
        <v>2425.537</v>
      </c>
      <c r="L32" s="157">
        <v>2092.686</v>
      </c>
      <c r="M32" s="157">
        <v>1889.074</v>
      </c>
      <c r="N32" s="156">
        <v>1642.551</v>
      </c>
      <c r="O32" s="157">
        <v>1764.012</v>
      </c>
      <c r="P32" s="158">
        <v>1776.534</v>
      </c>
      <c r="Q32" s="158">
        <v>1434.19</v>
      </c>
      <c r="R32" s="158">
        <v>1490.759</v>
      </c>
      <c r="S32" s="157">
        <v>1668.696</v>
      </c>
      <c r="T32" s="156">
        <v>1229.604</v>
      </c>
      <c r="U32" s="157">
        <v>1218.273</v>
      </c>
      <c r="V32" s="156">
        <v>1038.54</v>
      </c>
      <c r="X32" s="148" t="s">
        <v>128</v>
      </c>
    </row>
    <row r="33" spans="4:22" ht="16.5" customHeight="1">
      <c r="D33" s="159"/>
      <c r="E33" s="160" t="s">
        <v>33</v>
      </c>
      <c r="F33" s="161">
        <v>259.38</v>
      </c>
      <c r="G33" s="162">
        <v>251.912</v>
      </c>
      <c r="H33" s="162">
        <v>254.357</v>
      </c>
      <c r="I33" s="162">
        <v>256.543</v>
      </c>
      <c r="J33" s="162">
        <v>250.318</v>
      </c>
      <c r="K33" s="162">
        <v>254.963</v>
      </c>
      <c r="L33" s="162">
        <v>202.868</v>
      </c>
      <c r="M33" s="162">
        <v>173.881</v>
      </c>
      <c r="N33" s="161">
        <v>187.268</v>
      </c>
      <c r="O33" s="162">
        <v>187.962</v>
      </c>
      <c r="P33" s="163">
        <v>191.519</v>
      </c>
      <c r="Q33" s="163">
        <v>183.345</v>
      </c>
      <c r="R33" s="163">
        <v>173.815</v>
      </c>
      <c r="S33" s="162">
        <v>154.446</v>
      </c>
      <c r="T33" s="161">
        <v>130.186</v>
      </c>
      <c r="U33" s="162">
        <v>117.339</v>
      </c>
      <c r="V33" s="161">
        <v>106.582</v>
      </c>
    </row>
    <row r="34" spans="4:22" ht="16.5" customHeight="1">
      <c r="D34" s="164" t="s">
        <v>34</v>
      </c>
      <c r="E34" s="165"/>
      <c r="F34" s="166">
        <v>18949.21</v>
      </c>
      <c r="G34" s="167">
        <v>20293.688</v>
      </c>
      <c r="H34" s="167">
        <v>21223.29</v>
      </c>
      <c r="I34" s="167">
        <v>20393.643</v>
      </c>
      <c r="J34" s="167">
        <v>19923.704</v>
      </c>
      <c r="K34" s="167">
        <v>21428.854</v>
      </c>
      <c r="L34" s="167">
        <v>21290.047000000002</v>
      </c>
      <c r="M34" s="167">
        <v>20312.168</v>
      </c>
      <c r="N34" s="166">
        <v>19643.879</v>
      </c>
      <c r="O34" s="167">
        <v>19868.032000000003</v>
      </c>
      <c r="P34" s="168">
        <v>19974.18</v>
      </c>
      <c r="Q34" s="168">
        <v>19686.816</v>
      </c>
      <c r="R34" s="168">
        <v>19725.594</v>
      </c>
      <c r="S34" s="167">
        <v>18325.614</v>
      </c>
      <c r="T34" s="166">
        <v>16007.108</v>
      </c>
      <c r="U34" s="167">
        <v>15861.117</v>
      </c>
      <c r="V34" s="166">
        <v>15665.562</v>
      </c>
    </row>
    <row r="35" spans="4:22" ht="16.5" customHeight="1">
      <c r="D35" s="154"/>
      <c r="E35" s="155" t="s">
        <v>35</v>
      </c>
      <c r="F35" s="156">
        <v>4335.977</v>
      </c>
      <c r="G35" s="157">
        <v>4905.57</v>
      </c>
      <c r="H35" s="157">
        <v>5016.476</v>
      </c>
      <c r="I35" s="157">
        <v>4669.077</v>
      </c>
      <c r="J35" s="157">
        <v>4717.285</v>
      </c>
      <c r="K35" s="157">
        <v>4863.54</v>
      </c>
      <c r="L35" s="157">
        <v>4840.116</v>
      </c>
      <c r="M35" s="157">
        <v>4798.577</v>
      </c>
      <c r="N35" s="156">
        <v>4249.47</v>
      </c>
      <c r="O35" s="157">
        <v>4365.028</v>
      </c>
      <c r="P35" s="158">
        <v>4262.554</v>
      </c>
      <c r="Q35" s="158">
        <v>4088.567</v>
      </c>
      <c r="R35" s="158">
        <v>4037.788</v>
      </c>
      <c r="S35" s="157">
        <v>3436.101</v>
      </c>
      <c r="T35" s="156">
        <v>2882.768</v>
      </c>
      <c r="U35" s="157">
        <v>2826.346</v>
      </c>
      <c r="V35" s="156">
        <v>2845.949</v>
      </c>
    </row>
    <row r="36" spans="4:22" ht="16.5" customHeight="1">
      <c r="D36" s="154"/>
      <c r="E36" s="155" t="s">
        <v>36</v>
      </c>
      <c r="F36" s="156">
        <v>6952.7</v>
      </c>
      <c r="G36" s="157">
        <v>7559.422</v>
      </c>
      <c r="H36" s="157">
        <v>8151.556</v>
      </c>
      <c r="I36" s="157">
        <v>7819.289</v>
      </c>
      <c r="J36" s="157">
        <v>7759.222</v>
      </c>
      <c r="K36" s="157">
        <v>9133.656</v>
      </c>
      <c r="L36" s="157">
        <v>9101.537</v>
      </c>
      <c r="M36" s="157">
        <v>8471.06</v>
      </c>
      <c r="N36" s="156">
        <v>8525.48</v>
      </c>
      <c r="O36" s="157">
        <v>8780.975</v>
      </c>
      <c r="P36" s="158">
        <v>9083.306</v>
      </c>
      <c r="Q36" s="158">
        <v>9080.402</v>
      </c>
      <c r="R36" s="158">
        <v>9191.129</v>
      </c>
      <c r="S36" s="157">
        <v>8639.906</v>
      </c>
      <c r="T36" s="156">
        <v>7290.538</v>
      </c>
      <c r="U36" s="157">
        <v>7320.84</v>
      </c>
      <c r="V36" s="156">
        <v>7348.07</v>
      </c>
    </row>
    <row r="37" spans="4:24" ht="16.5" customHeight="1">
      <c r="D37" s="154"/>
      <c r="E37" s="174" t="s">
        <v>37</v>
      </c>
      <c r="F37" s="156">
        <v>7335.792</v>
      </c>
      <c r="G37" s="157">
        <v>7526.962</v>
      </c>
      <c r="H37" s="157">
        <v>7725.886</v>
      </c>
      <c r="I37" s="157">
        <v>7573.231</v>
      </c>
      <c r="J37" s="157">
        <v>7131.031</v>
      </c>
      <c r="K37" s="157">
        <v>7133.904</v>
      </c>
      <c r="L37" s="157">
        <v>7017.301</v>
      </c>
      <c r="M37" s="157">
        <v>6728.167</v>
      </c>
      <c r="N37" s="156">
        <v>6540.963</v>
      </c>
      <c r="O37" s="157">
        <v>6383.039</v>
      </c>
      <c r="P37" s="158">
        <v>6295.903</v>
      </c>
      <c r="Q37" s="158">
        <v>6185.602</v>
      </c>
      <c r="R37" s="158">
        <v>6172.523</v>
      </c>
      <c r="S37" s="157">
        <v>5930.584</v>
      </c>
      <c r="T37" s="156">
        <v>5506.55</v>
      </c>
      <c r="U37" s="157">
        <v>5382.366</v>
      </c>
      <c r="V37" s="156">
        <v>5188.606</v>
      </c>
      <c r="X37" s="148" t="s">
        <v>128</v>
      </c>
    </row>
    <row r="38" spans="4:22" ht="16.5" customHeight="1">
      <c r="D38" s="159"/>
      <c r="E38" s="160" t="s">
        <v>38</v>
      </c>
      <c r="F38" s="161">
        <v>324.741</v>
      </c>
      <c r="G38" s="162">
        <v>301.734</v>
      </c>
      <c r="H38" s="162">
        <v>329.372</v>
      </c>
      <c r="I38" s="162">
        <v>332.046</v>
      </c>
      <c r="J38" s="162">
        <v>316.166</v>
      </c>
      <c r="K38" s="162">
        <v>297.754</v>
      </c>
      <c r="L38" s="162">
        <v>331.093</v>
      </c>
      <c r="M38" s="162">
        <v>314.364</v>
      </c>
      <c r="N38" s="161">
        <v>327.966</v>
      </c>
      <c r="O38" s="162">
        <v>338.99</v>
      </c>
      <c r="P38" s="163">
        <v>332.417</v>
      </c>
      <c r="Q38" s="163">
        <v>332.245</v>
      </c>
      <c r="R38" s="163">
        <v>324.154</v>
      </c>
      <c r="S38" s="162">
        <v>319.023</v>
      </c>
      <c r="T38" s="161">
        <v>327.252</v>
      </c>
      <c r="U38" s="162">
        <v>331.565</v>
      </c>
      <c r="V38" s="161">
        <v>282.937</v>
      </c>
    </row>
    <row r="39" spans="4:22" ht="16.5" customHeight="1">
      <c r="D39" s="164" t="s">
        <v>39</v>
      </c>
      <c r="E39" s="165"/>
      <c r="F39" s="166">
        <v>780.808</v>
      </c>
      <c r="G39" s="167">
        <v>787.876</v>
      </c>
      <c r="H39" s="167">
        <v>666.653</v>
      </c>
      <c r="I39" s="167">
        <v>896.962</v>
      </c>
      <c r="J39" s="167">
        <v>1075.193</v>
      </c>
      <c r="K39" s="167">
        <v>1444.947</v>
      </c>
      <c r="L39" s="167">
        <v>1412.127</v>
      </c>
      <c r="M39" s="167">
        <v>913.205</v>
      </c>
      <c r="N39" s="166">
        <v>574.278</v>
      </c>
      <c r="O39" s="167">
        <v>443.328</v>
      </c>
      <c r="P39" s="168">
        <v>311.873</v>
      </c>
      <c r="Q39" s="168">
        <v>256.872</v>
      </c>
      <c r="R39" s="168">
        <v>423.054</v>
      </c>
      <c r="S39" s="167">
        <v>408.422</v>
      </c>
      <c r="T39" s="166">
        <v>329.354</v>
      </c>
      <c r="U39" s="167">
        <v>302.864</v>
      </c>
      <c r="V39" s="166">
        <v>287.693</v>
      </c>
    </row>
    <row r="40" spans="4:22" ht="16.5" customHeight="1">
      <c r="D40" s="154"/>
      <c r="E40" s="174" t="s">
        <v>130</v>
      </c>
      <c r="F40" s="175">
        <v>780.808</v>
      </c>
      <c r="G40" s="176">
        <v>787.876</v>
      </c>
      <c r="H40" s="176">
        <v>666.653</v>
      </c>
      <c r="I40" s="176">
        <v>896.962</v>
      </c>
      <c r="J40" s="176">
        <v>1075.193</v>
      </c>
      <c r="K40" s="176">
        <v>1444.947</v>
      </c>
      <c r="L40" s="176">
        <v>1412.127</v>
      </c>
      <c r="M40" s="176">
        <v>913.205</v>
      </c>
      <c r="N40" s="175">
        <v>574.278</v>
      </c>
      <c r="O40" s="176">
        <v>443.328</v>
      </c>
      <c r="P40" s="177">
        <v>311.873</v>
      </c>
      <c r="Q40" s="177">
        <v>256.872</v>
      </c>
      <c r="R40" s="177">
        <v>423.054</v>
      </c>
      <c r="S40" s="176">
        <v>408.422</v>
      </c>
      <c r="T40" s="175">
        <v>329.354</v>
      </c>
      <c r="U40" s="176">
        <v>302.864</v>
      </c>
      <c r="V40" s="175">
        <v>287.693</v>
      </c>
    </row>
    <row r="41" spans="4:22" ht="16.5" customHeight="1">
      <c r="D41" s="178" t="s">
        <v>41</v>
      </c>
      <c r="E41" s="179"/>
      <c r="F41" s="180">
        <v>11010.949</v>
      </c>
      <c r="G41" s="181">
        <v>11355.244</v>
      </c>
      <c r="H41" s="181">
        <v>11675.838</v>
      </c>
      <c r="I41" s="181">
        <v>11970.893</v>
      </c>
      <c r="J41" s="181">
        <v>12194.352</v>
      </c>
      <c r="K41" s="181">
        <v>12562.405</v>
      </c>
      <c r="L41" s="181">
        <v>12749.339</v>
      </c>
      <c r="M41" s="181">
        <v>12744.893</v>
      </c>
      <c r="N41" s="180">
        <v>12632.519</v>
      </c>
      <c r="O41" s="181">
        <v>12939.858</v>
      </c>
      <c r="P41" s="182">
        <v>13153.413</v>
      </c>
      <c r="Q41" s="182">
        <v>13681.086</v>
      </c>
      <c r="R41" s="182">
        <v>14343.582</v>
      </c>
      <c r="S41" s="181">
        <v>14274.059</v>
      </c>
      <c r="T41" s="180">
        <v>13216.433</v>
      </c>
      <c r="U41" s="181">
        <v>12741.195</v>
      </c>
      <c r="V41" s="180">
        <v>12925.339</v>
      </c>
    </row>
    <row r="42" spans="4:22" ht="16.5" customHeight="1">
      <c r="D42" s="183"/>
      <c r="E42" s="184" t="s">
        <v>42</v>
      </c>
      <c r="F42" s="185">
        <v>11010.949</v>
      </c>
      <c r="G42" s="186">
        <v>11355.244</v>
      </c>
      <c r="H42" s="186">
        <v>11675.838</v>
      </c>
      <c r="I42" s="186">
        <v>11970.893</v>
      </c>
      <c r="J42" s="186">
        <v>12194.352</v>
      </c>
      <c r="K42" s="186">
        <v>12562.405</v>
      </c>
      <c r="L42" s="186">
        <v>12749.339</v>
      </c>
      <c r="M42" s="186">
        <v>12744.893</v>
      </c>
      <c r="N42" s="185">
        <v>12632.519</v>
      </c>
      <c r="O42" s="186">
        <v>12939.858</v>
      </c>
      <c r="P42" s="187">
        <v>13153.413</v>
      </c>
      <c r="Q42" s="187">
        <v>13681.086</v>
      </c>
      <c r="R42" s="187">
        <v>14343.582</v>
      </c>
      <c r="S42" s="186">
        <v>14274.059</v>
      </c>
      <c r="T42" s="185">
        <v>13216.433</v>
      </c>
      <c r="U42" s="186">
        <v>12741.195</v>
      </c>
      <c r="V42" s="185">
        <v>12925.339</v>
      </c>
    </row>
    <row r="43" spans="4:22" ht="21.75" customHeight="1">
      <c r="D43" s="188" t="s">
        <v>43</v>
      </c>
      <c r="E43" s="189"/>
      <c r="F43" s="190">
        <v>78182.167</v>
      </c>
      <c r="G43" s="191">
        <v>85686.38499999998</v>
      </c>
      <c r="H43" s="191">
        <v>91706.40199999999</v>
      </c>
      <c r="I43" s="191">
        <v>92241.54600000002</v>
      </c>
      <c r="J43" s="191">
        <v>93116.81100000002</v>
      </c>
      <c r="K43" s="191">
        <v>98454.64</v>
      </c>
      <c r="L43" s="191">
        <v>97950.17500000002</v>
      </c>
      <c r="M43" s="191">
        <v>94733.37</v>
      </c>
      <c r="N43" s="191">
        <v>93902.558</v>
      </c>
      <c r="O43" s="191">
        <v>93518.147</v>
      </c>
      <c r="P43" s="191">
        <v>92531.744</v>
      </c>
      <c r="Q43" s="191">
        <v>93743.359</v>
      </c>
      <c r="R43" s="191">
        <v>96114.737</v>
      </c>
      <c r="S43" s="191">
        <v>93884.204</v>
      </c>
      <c r="T43" s="191">
        <v>86222.97</v>
      </c>
      <c r="U43" s="191">
        <v>85106.121</v>
      </c>
      <c r="V43" s="192">
        <v>82699.926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3"/>
</worksheet>
</file>

<file path=xl/worksheets/sheet8.xml><?xml version="1.0" encoding="utf-8"?>
<worksheet xmlns="http://schemas.openxmlformats.org/spreadsheetml/2006/main" xmlns:r="http://schemas.openxmlformats.org/officeDocument/2006/relationships">
  <dimension ref="D1:X44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0" width="10.421875" style="137" customWidth="1"/>
    <col min="21" max="21" width="10.421875" style="196" customWidth="1"/>
    <col min="22" max="22" width="10.421875" style="137" customWidth="1"/>
    <col min="23" max="23" width="2.421875" style="137" customWidth="1"/>
    <col min="24" max="24" width="61.7109375" style="137" customWidth="1"/>
    <col min="25" max="16384" width="12.00390625" style="137" customWidth="1"/>
  </cols>
  <sheetData>
    <row r="1" spans="4:21" ht="13.5">
      <c r="D1" s="139" t="s">
        <v>131</v>
      </c>
      <c r="U1" s="137"/>
    </row>
    <row r="2" spans="4:21" ht="13.5">
      <c r="D2" s="140" t="s">
        <v>132</v>
      </c>
      <c r="F2" s="141"/>
      <c r="U2" s="137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46</v>
      </c>
    </row>
    <row r="4" spans="4:24" ht="13.5">
      <c r="D4" s="143"/>
      <c r="E4" s="144"/>
      <c r="F4" s="145" t="s">
        <v>47</v>
      </c>
      <c r="G4" s="146" t="s">
        <v>48</v>
      </c>
      <c r="H4" s="146" t="s">
        <v>49</v>
      </c>
      <c r="I4" s="146" t="s">
        <v>50</v>
      </c>
      <c r="J4" s="146" t="s">
        <v>51</v>
      </c>
      <c r="K4" s="146" t="s">
        <v>52</v>
      </c>
      <c r="L4" s="146" t="s">
        <v>53</v>
      </c>
      <c r="M4" s="146" t="s">
        <v>54</v>
      </c>
      <c r="N4" s="145" t="s">
        <v>55</v>
      </c>
      <c r="O4" s="146" t="s">
        <v>56</v>
      </c>
      <c r="P4" s="147" t="s">
        <v>57</v>
      </c>
      <c r="Q4" s="147" t="s">
        <v>58</v>
      </c>
      <c r="R4" s="147" t="s">
        <v>59</v>
      </c>
      <c r="S4" s="146" t="s">
        <v>60</v>
      </c>
      <c r="T4" s="145" t="s">
        <v>61</v>
      </c>
      <c r="U4" s="10" t="s">
        <v>62</v>
      </c>
      <c r="V4" s="145" t="s">
        <v>63</v>
      </c>
      <c r="X4" s="148" t="s">
        <v>123</v>
      </c>
    </row>
    <row r="5" spans="4:22" ht="16.5" customHeight="1">
      <c r="D5" s="149" t="s">
        <v>4</v>
      </c>
      <c r="E5" s="150"/>
      <c r="F5" s="151">
        <v>8893.588</v>
      </c>
      <c r="G5" s="152">
        <v>10341.678</v>
      </c>
      <c r="H5" s="152">
        <v>12004.217</v>
      </c>
      <c r="I5" s="152">
        <v>13429.547</v>
      </c>
      <c r="J5" s="152">
        <v>14761.592</v>
      </c>
      <c r="K5" s="152">
        <v>16230.345</v>
      </c>
      <c r="L5" s="152">
        <v>17353.033000000003</v>
      </c>
      <c r="M5" s="152">
        <v>18029.261</v>
      </c>
      <c r="N5" s="151">
        <v>18581.904000000002</v>
      </c>
      <c r="O5" s="152">
        <v>17934.560999999998</v>
      </c>
      <c r="P5" s="153">
        <v>16358.194</v>
      </c>
      <c r="Q5" s="153">
        <v>17575.546</v>
      </c>
      <c r="R5" s="153">
        <v>18506.869000000002</v>
      </c>
      <c r="S5" s="152">
        <v>18354.709</v>
      </c>
      <c r="T5" s="151">
        <v>18521.244000000002</v>
      </c>
      <c r="U5" s="152">
        <v>18737.539</v>
      </c>
      <c r="V5" s="151">
        <v>18925.32</v>
      </c>
    </row>
    <row r="6" spans="4:22" ht="16.5" customHeight="1">
      <c r="D6" s="154"/>
      <c r="E6" s="155" t="s">
        <v>5</v>
      </c>
      <c r="F6" s="156">
        <v>2067.583</v>
      </c>
      <c r="G6" s="157">
        <v>2110.262</v>
      </c>
      <c r="H6" s="157">
        <v>2122.991</v>
      </c>
      <c r="I6" s="157">
        <v>2118.625</v>
      </c>
      <c r="J6" s="157">
        <v>2113.528</v>
      </c>
      <c r="K6" s="157">
        <v>2107.981</v>
      </c>
      <c r="L6" s="157">
        <v>2084.361</v>
      </c>
      <c r="M6" s="157">
        <v>2038.105</v>
      </c>
      <c r="N6" s="156">
        <v>1985.058</v>
      </c>
      <c r="O6" s="157">
        <v>1952.152</v>
      </c>
      <c r="P6" s="158">
        <v>1903.83</v>
      </c>
      <c r="Q6" s="158">
        <v>1901.964</v>
      </c>
      <c r="R6" s="158">
        <v>1907.632</v>
      </c>
      <c r="S6" s="157">
        <v>1891.559</v>
      </c>
      <c r="T6" s="156">
        <v>1845.991</v>
      </c>
      <c r="U6" s="157">
        <v>1807.636</v>
      </c>
      <c r="V6" s="156">
        <v>1787.871</v>
      </c>
    </row>
    <row r="7" spans="4:24" ht="16.5" customHeight="1">
      <c r="D7" s="154"/>
      <c r="E7" s="155" t="s">
        <v>6</v>
      </c>
      <c r="F7" s="156">
        <v>5909.005</v>
      </c>
      <c r="G7" s="157">
        <v>6601.028</v>
      </c>
      <c r="H7" s="157">
        <v>7127.047</v>
      </c>
      <c r="I7" s="157">
        <v>7551.138</v>
      </c>
      <c r="J7" s="157">
        <v>8174.936</v>
      </c>
      <c r="K7" s="157">
        <v>8869.18</v>
      </c>
      <c r="L7" s="157">
        <v>9642.66</v>
      </c>
      <c r="M7" s="157">
        <v>10239.682</v>
      </c>
      <c r="N7" s="156">
        <v>10353.322</v>
      </c>
      <c r="O7" s="157">
        <v>9215.777</v>
      </c>
      <c r="P7" s="158">
        <v>7029.918</v>
      </c>
      <c r="Q7" s="158">
        <v>7190.783</v>
      </c>
      <c r="R7" s="158">
        <v>7667.663</v>
      </c>
      <c r="S7" s="157">
        <v>7605.581</v>
      </c>
      <c r="T7" s="156">
        <v>7641.679</v>
      </c>
      <c r="U7" s="157">
        <v>7133.197</v>
      </c>
      <c r="V7" s="156">
        <v>6658.377</v>
      </c>
      <c r="X7" s="148" t="s">
        <v>124</v>
      </c>
    </row>
    <row r="8" spans="4:24" ht="16.5" customHeight="1">
      <c r="D8" s="154"/>
      <c r="E8" s="155" t="s">
        <v>7</v>
      </c>
      <c r="F8" s="156">
        <v>862.915</v>
      </c>
      <c r="G8" s="157">
        <v>1574.898</v>
      </c>
      <c r="H8" s="157">
        <v>2699.037</v>
      </c>
      <c r="I8" s="157">
        <v>3703.272</v>
      </c>
      <c r="J8" s="157">
        <v>4419.599</v>
      </c>
      <c r="K8" s="157">
        <v>5197.079</v>
      </c>
      <c r="L8" s="157">
        <v>5569.529</v>
      </c>
      <c r="M8" s="157">
        <v>5684.678</v>
      </c>
      <c r="N8" s="156">
        <v>6176.253</v>
      </c>
      <c r="O8" s="157">
        <v>6696.097</v>
      </c>
      <c r="P8" s="158">
        <v>7349.914</v>
      </c>
      <c r="Q8" s="158">
        <v>8407.796</v>
      </c>
      <c r="R8" s="158">
        <v>8857.003</v>
      </c>
      <c r="S8" s="157">
        <v>8784.369</v>
      </c>
      <c r="T8" s="156">
        <v>8962.552</v>
      </c>
      <c r="U8" s="157">
        <v>9726.847</v>
      </c>
      <c r="V8" s="156">
        <v>10409.484</v>
      </c>
      <c r="X8" s="148" t="s">
        <v>125</v>
      </c>
    </row>
    <row r="9" spans="4:24" ht="16.5" customHeight="1">
      <c r="D9" s="159"/>
      <c r="E9" s="160" t="s">
        <v>8</v>
      </c>
      <c r="F9" s="161">
        <v>54.085</v>
      </c>
      <c r="G9" s="162">
        <v>55.49</v>
      </c>
      <c r="H9" s="162">
        <v>55.142</v>
      </c>
      <c r="I9" s="162">
        <v>56.512</v>
      </c>
      <c r="J9" s="162">
        <v>53.529</v>
      </c>
      <c r="K9" s="162">
        <v>56.105</v>
      </c>
      <c r="L9" s="162">
        <v>56.483</v>
      </c>
      <c r="M9" s="162">
        <v>66.796</v>
      </c>
      <c r="N9" s="161">
        <v>67.271</v>
      </c>
      <c r="O9" s="162">
        <v>70.535</v>
      </c>
      <c r="P9" s="163">
        <v>74.532</v>
      </c>
      <c r="Q9" s="163">
        <v>75.003</v>
      </c>
      <c r="R9" s="163">
        <v>74.571</v>
      </c>
      <c r="S9" s="162">
        <v>73.2</v>
      </c>
      <c r="T9" s="161">
        <v>71.022</v>
      </c>
      <c r="U9" s="162">
        <v>69.859</v>
      </c>
      <c r="V9" s="161">
        <v>69.588</v>
      </c>
      <c r="X9" s="148" t="s">
        <v>125</v>
      </c>
    </row>
    <row r="10" spans="4:22" ht="16.5" customHeight="1">
      <c r="D10" s="164" t="s">
        <v>9</v>
      </c>
      <c r="E10" s="165"/>
      <c r="F10" s="166">
        <v>2993.953</v>
      </c>
      <c r="G10" s="167">
        <v>3019.2</v>
      </c>
      <c r="H10" s="167">
        <v>3039.47</v>
      </c>
      <c r="I10" s="167">
        <v>3112.2290000000003</v>
      </c>
      <c r="J10" s="167">
        <v>3179.7439999999997</v>
      </c>
      <c r="K10" s="167">
        <v>3278.7380000000003</v>
      </c>
      <c r="L10" s="167">
        <v>3338.1709999999994</v>
      </c>
      <c r="M10" s="167">
        <v>3517.104</v>
      </c>
      <c r="N10" s="166">
        <v>3608.806</v>
      </c>
      <c r="O10" s="167">
        <v>3636.9390000000003</v>
      </c>
      <c r="P10" s="168">
        <v>3678.429</v>
      </c>
      <c r="Q10" s="168">
        <v>3678.938</v>
      </c>
      <c r="R10" s="168">
        <v>3745.37</v>
      </c>
      <c r="S10" s="167">
        <v>3657.6140000000005</v>
      </c>
      <c r="T10" s="166">
        <v>3703.569</v>
      </c>
      <c r="U10" s="167">
        <v>3563.558</v>
      </c>
      <c r="V10" s="166">
        <v>3197.047</v>
      </c>
    </row>
    <row r="11" spans="4:22" ht="16.5" customHeight="1">
      <c r="D11" s="154"/>
      <c r="E11" s="155" t="s">
        <v>10</v>
      </c>
      <c r="F11" s="156">
        <v>580.584</v>
      </c>
      <c r="G11" s="157">
        <v>598.575</v>
      </c>
      <c r="H11" s="157">
        <v>617.904</v>
      </c>
      <c r="I11" s="157">
        <v>653.119</v>
      </c>
      <c r="J11" s="157">
        <v>679</v>
      </c>
      <c r="K11" s="157">
        <v>699.321</v>
      </c>
      <c r="L11" s="157">
        <v>703.463</v>
      </c>
      <c r="M11" s="157">
        <v>705.397</v>
      </c>
      <c r="N11" s="156">
        <v>705.739</v>
      </c>
      <c r="O11" s="157">
        <v>699.661</v>
      </c>
      <c r="P11" s="158">
        <v>668.525</v>
      </c>
      <c r="Q11" s="158">
        <v>666.557</v>
      </c>
      <c r="R11" s="158">
        <v>673.379</v>
      </c>
      <c r="S11" s="157">
        <v>658.488</v>
      </c>
      <c r="T11" s="156">
        <v>656.064</v>
      </c>
      <c r="U11" s="157">
        <v>664.592</v>
      </c>
      <c r="V11" s="156">
        <v>680.851</v>
      </c>
    </row>
    <row r="12" spans="4:22" ht="16.5" customHeight="1">
      <c r="D12" s="154"/>
      <c r="E12" s="155" t="s">
        <v>11</v>
      </c>
      <c r="F12" s="156">
        <v>2154.105</v>
      </c>
      <c r="G12" s="157">
        <v>2189.584</v>
      </c>
      <c r="H12" s="157">
        <v>2155.387</v>
      </c>
      <c r="I12" s="157">
        <v>2163.762</v>
      </c>
      <c r="J12" s="157">
        <v>2176.082</v>
      </c>
      <c r="K12" s="157">
        <v>2242.34</v>
      </c>
      <c r="L12" s="157">
        <v>2286.691</v>
      </c>
      <c r="M12" s="157">
        <v>2430.966</v>
      </c>
      <c r="N12" s="156">
        <v>2491.655</v>
      </c>
      <c r="O12" s="157">
        <v>2504.585</v>
      </c>
      <c r="P12" s="158">
        <v>2543.84</v>
      </c>
      <c r="Q12" s="158">
        <v>2522.275</v>
      </c>
      <c r="R12" s="158">
        <v>2522.268</v>
      </c>
      <c r="S12" s="157">
        <v>2435.853</v>
      </c>
      <c r="T12" s="156">
        <v>2457.346</v>
      </c>
      <c r="U12" s="157">
        <v>2276.696</v>
      </c>
      <c r="V12" s="156">
        <v>1910.009</v>
      </c>
    </row>
    <row r="13" spans="4:22" ht="16.5" customHeight="1">
      <c r="D13" s="159"/>
      <c r="E13" s="160" t="s">
        <v>12</v>
      </c>
      <c r="F13" s="161">
        <v>259.264</v>
      </c>
      <c r="G13" s="162">
        <v>231.041</v>
      </c>
      <c r="H13" s="162">
        <v>266.179</v>
      </c>
      <c r="I13" s="162">
        <v>295.348</v>
      </c>
      <c r="J13" s="162">
        <v>324.662</v>
      </c>
      <c r="K13" s="162">
        <v>337.077</v>
      </c>
      <c r="L13" s="162">
        <v>348.017</v>
      </c>
      <c r="M13" s="162">
        <v>380.741</v>
      </c>
      <c r="N13" s="161">
        <v>411.412</v>
      </c>
      <c r="O13" s="162">
        <v>432.693</v>
      </c>
      <c r="P13" s="163">
        <v>466.064</v>
      </c>
      <c r="Q13" s="163">
        <v>490.106</v>
      </c>
      <c r="R13" s="163">
        <v>549.723</v>
      </c>
      <c r="S13" s="162">
        <v>563.273</v>
      </c>
      <c r="T13" s="161">
        <v>590.159</v>
      </c>
      <c r="U13" s="162">
        <v>622.27</v>
      </c>
      <c r="V13" s="161">
        <v>606.187</v>
      </c>
    </row>
    <row r="14" spans="4:24" ht="16.5" customHeight="1">
      <c r="D14" s="164" t="s">
        <v>13</v>
      </c>
      <c r="E14" s="165"/>
      <c r="F14" s="166">
        <v>6486.65</v>
      </c>
      <c r="G14" s="166">
        <v>7854.016</v>
      </c>
      <c r="H14" s="166">
        <v>9333.625</v>
      </c>
      <c r="I14" s="166">
        <v>10757.962</v>
      </c>
      <c r="J14" s="166">
        <v>11702.317</v>
      </c>
      <c r="K14" s="166">
        <v>13048.758</v>
      </c>
      <c r="L14" s="166">
        <v>14686.935000000001</v>
      </c>
      <c r="M14" s="166">
        <v>15555.582999999999</v>
      </c>
      <c r="N14" s="166">
        <v>16264.143</v>
      </c>
      <c r="O14" s="166">
        <v>16916.711</v>
      </c>
      <c r="P14" s="166">
        <v>17403.051</v>
      </c>
      <c r="Q14" s="166">
        <v>17954.898</v>
      </c>
      <c r="R14" s="166">
        <v>18354.435</v>
      </c>
      <c r="S14" s="166">
        <v>18765.446</v>
      </c>
      <c r="T14" s="166">
        <v>18311.543</v>
      </c>
      <c r="U14" s="166">
        <v>17890.265</v>
      </c>
      <c r="V14" s="166">
        <v>17530.676</v>
      </c>
      <c r="X14" s="148" t="s">
        <v>133</v>
      </c>
    </row>
    <row r="15" spans="4:24" ht="16.5" customHeight="1">
      <c r="D15" s="154"/>
      <c r="E15" s="155" t="s">
        <v>14</v>
      </c>
      <c r="F15" s="156">
        <v>4100.689</v>
      </c>
      <c r="G15" s="157">
        <v>5068.784</v>
      </c>
      <c r="H15" s="157">
        <v>5836.012</v>
      </c>
      <c r="I15" s="157">
        <v>6596.289</v>
      </c>
      <c r="J15" s="157">
        <v>7294.07</v>
      </c>
      <c r="K15" s="157">
        <v>8174.827</v>
      </c>
      <c r="L15" s="157">
        <v>9376.984</v>
      </c>
      <c r="M15" s="157">
        <v>9645.837</v>
      </c>
      <c r="N15" s="156">
        <v>9846.907</v>
      </c>
      <c r="O15" s="157">
        <v>9948.28</v>
      </c>
      <c r="P15" s="158">
        <v>10027.61</v>
      </c>
      <c r="Q15" s="158">
        <v>10553.989</v>
      </c>
      <c r="R15" s="158">
        <v>10659.822</v>
      </c>
      <c r="S15" s="157">
        <v>10764.673</v>
      </c>
      <c r="T15" s="156">
        <v>10341.135</v>
      </c>
      <c r="U15" s="157">
        <v>9915.621</v>
      </c>
      <c r="V15" s="156">
        <v>9693.938</v>
      </c>
      <c r="X15" s="148"/>
    </row>
    <row r="16" spans="4:24" ht="16.5" customHeight="1">
      <c r="D16" s="159"/>
      <c r="E16" s="160" t="s">
        <v>15</v>
      </c>
      <c r="F16" s="161">
        <v>2385.961</v>
      </c>
      <c r="G16" s="162">
        <v>2785.232</v>
      </c>
      <c r="H16" s="162">
        <v>3497.613</v>
      </c>
      <c r="I16" s="162">
        <v>4161.673</v>
      </c>
      <c r="J16" s="162">
        <v>4408.247</v>
      </c>
      <c r="K16" s="162">
        <v>4873.931</v>
      </c>
      <c r="L16" s="162">
        <v>5309.951</v>
      </c>
      <c r="M16" s="162">
        <v>5909.746</v>
      </c>
      <c r="N16" s="161">
        <v>6417.236</v>
      </c>
      <c r="O16" s="162">
        <v>6968.431</v>
      </c>
      <c r="P16" s="163">
        <v>7375.441</v>
      </c>
      <c r="Q16" s="163">
        <v>7400.909</v>
      </c>
      <c r="R16" s="163">
        <v>7694.613</v>
      </c>
      <c r="S16" s="162">
        <v>8000.773</v>
      </c>
      <c r="T16" s="161">
        <v>7970.408</v>
      </c>
      <c r="U16" s="162">
        <v>7974.644</v>
      </c>
      <c r="V16" s="161">
        <v>7836.738</v>
      </c>
      <c r="X16" s="148"/>
    </row>
    <row r="17" spans="4:24" ht="16.5" customHeight="1">
      <c r="D17" s="164" t="s">
        <v>126</v>
      </c>
      <c r="E17" s="169"/>
      <c r="F17" s="170" t="s">
        <v>17</v>
      </c>
      <c r="G17" s="171" t="s">
        <v>17</v>
      </c>
      <c r="H17" s="171" t="s">
        <v>17</v>
      </c>
      <c r="I17" s="171" t="s">
        <v>17</v>
      </c>
      <c r="J17" s="171" t="s">
        <v>17</v>
      </c>
      <c r="K17" s="171" t="s">
        <v>17</v>
      </c>
      <c r="L17" s="171" t="s">
        <v>17</v>
      </c>
      <c r="M17" s="171" t="s">
        <v>17</v>
      </c>
      <c r="N17" s="170" t="s">
        <v>17</v>
      </c>
      <c r="O17" s="171" t="s">
        <v>17</v>
      </c>
      <c r="P17" s="168">
        <v>1216.301</v>
      </c>
      <c r="Q17" s="168">
        <v>1405.978</v>
      </c>
      <c r="R17" s="168">
        <v>1904.979</v>
      </c>
      <c r="S17" s="168">
        <v>2403.122</v>
      </c>
      <c r="T17" s="168">
        <v>2324.643</v>
      </c>
      <c r="U17" s="168">
        <v>3070.693</v>
      </c>
      <c r="V17" s="168">
        <v>4051.275</v>
      </c>
      <c r="X17" s="148"/>
    </row>
    <row r="18" spans="4:24" ht="16.5" customHeight="1">
      <c r="D18" s="159"/>
      <c r="E18" s="160" t="s">
        <v>127</v>
      </c>
      <c r="F18" s="172" t="s">
        <v>17</v>
      </c>
      <c r="G18" s="173" t="s">
        <v>17</v>
      </c>
      <c r="H18" s="173" t="s">
        <v>17</v>
      </c>
      <c r="I18" s="173" t="s">
        <v>17</v>
      </c>
      <c r="J18" s="173" t="s">
        <v>17</v>
      </c>
      <c r="K18" s="173" t="s">
        <v>17</v>
      </c>
      <c r="L18" s="173" t="s">
        <v>17</v>
      </c>
      <c r="M18" s="173" t="s">
        <v>17</v>
      </c>
      <c r="N18" s="172" t="s">
        <v>17</v>
      </c>
      <c r="O18" s="173" t="s">
        <v>17</v>
      </c>
      <c r="P18" s="163">
        <v>1216.301</v>
      </c>
      <c r="Q18" s="163">
        <v>1405.978</v>
      </c>
      <c r="R18" s="163">
        <v>1904.979</v>
      </c>
      <c r="S18" s="162">
        <v>2403.122</v>
      </c>
      <c r="T18" s="161">
        <v>2324.643</v>
      </c>
      <c r="U18" s="162">
        <v>3070.693</v>
      </c>
      <c r="V18" s="161">
        <v>4051.275</v>
      </c>
      <c r="X18" s="148"/>
    </row>
    <row r="19" spans="4:24" ht="16.5" customHeight="1">
      <c r="D19" s="164" t="s">
        <v>19</v>
      </c>
      <c r="E19" s="165"/>
      <c r="F19" s="166">
        <v>7153.222</v>
      </c>
      <c r="G19" s="167">
        <v>7407.601000000001</v>
      </c>
      <c r="H19" s="167">
        <v>7424.8060000000005</v>
      </c>
      <c r="I19" s="167">
        <v>7565.459000000001</v>
      </c>
      <c r="J19" s="167">
        <v>7598.214</v>
      </c>
      <c r="K19" s="167">
        <v>7346.0830000000005</v>
      </c>
      <c r="L19" s="167">
        <v>7268.927000000001</v>
      </c>
      <c r="M19" s="167">
        <v>7146.206</v>
      </c>
      <c r="N19" s="166">
        <v>7070.472</v>
      </c>
      <c r="O19" s="167">
        <v>7164.067</v>
      </c>
      <c r="P19" s="168">
        <v>7201.229</v>
      </c>
      <c r="Q19" s="168">
        <v>7189.515000000001</v>
      </c>
      <c r="R19" s="168">
        <v>7186.209000000001</v>
      </c>
      <c r="S19" s="167">
        <v>7112.889</v>
      </c>
      <c r="T19" s="166">
        <v>6936.650999999999</v>
      </c>
      <c r="U19" s="167">
        <v>6817.71</v>
      </c>
      <c r="V19" s="166">
        <v>6657.8060000000005</v>
      </c>
      <c r="X19" s="148" t="s">
        <v>133</v>
      </c>
    </row>
    <row r="20" spans="4:24" ht="16.5" customHeight="1">
      <c r="D20" s="154"/>
      <c r="E20" s="155" t="s">
        <v>20</v>
      </c>
      <c r="F20" s="156">
        <v>1533.941</v>
      </c>
      <c r="G20" s="157">
        <v>1587.552</v>
      </c>
      <c r="H20" s="157">
        <v>1634.276</v>
      </c>
      <c r="I20" s="157">
        <v>1705.329</v>
      </c>
      <c r="J20" s="157">
        <v>1810.473</v>
      </c>
      <c r="K20" s="157">
        <v>1670.96</v>
      </c>
      <c r="L20" s="157">
        <v>1657.47</v>
      </c>
      <c r="M20" s="157">
        <v>1580.595</v>
      </c>
      <c r="N20" s="156">
        <v>1597.286</v>
      </c>
      <c r="O20" s="157">
        <v>1649.296</v>
      </c>
      <c r="P20" s="158">
        <v>1630.857</v>
      </c>
      <c r="Q20" s="158">
        <v>1660.667</v>
      </c>
      <c r="R20" s="158">
        <v>1684.517</v>
      </c>
      <c r="S20" s="157">
        <v>1703.953</v>
      </c>
      <c r="T20" s="156">
        <v>1713.425</v>
      </c>
      <c r="U20" s="157">
        <v>1769.051</v>
      </c>
      <c r="V20" s="156">
        <v>1772.854</v>
      </c>
      <c r="X20" s="148"/>
    </row>
    <row r="21" spans="4:24" ht="16.5" customHeight="1">
      <c r="D21" s="154"/>
      <c r="E21" s="155" t="s">
        <v>21</v>
      </c>
      <c r="F21" s="156">
        <v>2519.907</v>
      </c>
      <c r="G21" s="157">
        <v>2579.359</v>
      </c>
      <c r="H21" s="157">
        <v>2537.053</v>
      </c>
      <c r="I21" s="157">
        <v>2563.03</v>
      </c>
      <c r="J21" s="157">
        <v>2498.814</v>
      </c>
      <c r="K21" s="157">
        <v>2554.97</v>
      </c>
      <c r="L21" s="157">
        <v>2526.807</v>
      </c>
      <c r="M21" s="157">
        <v>2431.921</v>
      </c>
      <c r="N21" s="156">
        <v>2397.163</v>
      </c>
      <c r="O21" s="157">
        <v>2390.833</v>
      </c>
      <c r="P21" s="158">
        <v>2385.961</v>
      </c>
      <c r="Q21" s="158">
        <v>2374.271</v>
      </c>
      <c r="R21" s="158">
        <v>2361.48</v>
      </c>
      <c r="S21" s="157">
        <v>2337.095</v>
      </c>
      <c r="T21" s="156">
        <v>2285.417</v>
      </c>
      <c r="U21" s="157">
        <v>2238.623</v>
      </c>
      <c r="V21" s="156">
        <v>2194.3</v>
      </c>
      <c r="X21" s="148"/>
    </row>
    <row r="22" spans="4:24" ht="16.5" customHeight="1">
      <c r="D22" s="154"/>
      <c r="E22" s="155" t="s">
        <v>22</v>
      </c>
      <c r="F22" s="156">
        <v>2558.598</v>
      </c>
      <c r="G22" s="157">
        <v>2641.192</v>
      </c>
      <c r="H22" s="157">
        <v>2597.261</v>
      </c>
      <c r="I22" s="157">
        <v>2573.512</v>
      </c>
      <c r="J22" s="157">
        <v>2481.463</v>
      </c>
      <c r="K22" s="157">
        <v>2357.728</v>
      </c>
      <c r="L22" s="157">
        <v>2354.555</v>
      </c>
      <c r="M22" s="157">
        <v>2441.869</v>
      </c>
      <c r="N22" s="156">
        <v>2444.019</v>
      </c>
      <c r="O22" s="157">
        <v>2568.486</v>
      </c>
      <c r="P22" s="158">
        <v>2604.05</v>
      </c>
      <c r="Q22" s="158">
        <v>2575.405</v>
      </c>
      <c r="R22" s="158">
        <v>2562.385</v>
      </c>
      <c r="S22" s="157">
        <v>2489.472</v>
      </c>
      <c r="T22" s="156">
        <v>2351.457</v>
      </c>
      <c r="U22" s="157">
        <v>2229.067</v>
      </c>
      <c r="V22" s="156">
        <v>2109.281</v>
      </c>
      <c r="X22" s="148"/>
    </row>
    <row r="23" spans="4:24" ht="16.5" customHeight="1">
      <c r="D23" s="159"/>
      <c r="E23" s="160" t="s">
        <v>23</v>
      </c>
      <c r="F23" s="161">
        <v>540.776</v>
      </c>
      <c r="G23" s="162">
        <v>599.498</v>
      </c>
      <c r="H23" s="162">
        <v>656.216</v>
      </c>
      <c r="I23" s="162">
        <v>723.588</v>
      </c>
      <c r="J23" s="162">
        <v>807.464</v>
      </c>
      <c r="K23" s="162">
        <v>762.425</v>
      </c>
      <c r="L23" s="162">
        <v>730.095</v>
      </c>
      <c r="M23" s="162">
        <v>691.821</v>
      </c>
      <c r="N23" s="161">
        <v>632.004</v>
      </c>
      <c r="O23" s="162">
        <v>555.452</v>
      </c>
      <c r="P23" s="163">
        <v>580.361</v>
      </c>
      <c r="Q23" s="163">
        <v>579.172</v>
      </c>
      <c r="R23" s="163">
        <v>577.827</v>
      </c>
      <c r="S23" s="162">
        <v>582.369</v>
      </c>
      <c r="T23" s="161">
        <v>586.352</v>
      </c>
      <c r="U23" s="162">
        <v>580.969</v>
      </c>
      <c r="V23" s="161">
        <v>581.371</v>
      </c>
      <c r="X23" s="148"/>
    </row>
    <row r="24" spans="4:24" ht="16.5" customHeight="1">
      <c r="D24" s="164" t="s">
        <v>24</v>
      </c>
      <c r="E24" s="165"/>
      <c r="F24" s="166">
        <v>10180.281</v>
      </c>
      <c r="G24" s="167">
        <v>11524.801000000001</v>
      </c>
      <c r="H24" s="167">
        <v>12728.030999999999</v>
      </c>
      <c r="I24" s="167">
        <v>12328.821999999998</v>
      </c>
      <c r="J24" s="167">
        <v>12065.867999999999</v>
      </c>
      <c r="K24" s="167">
        <v>12665.739</v>
      </c>
      <c r="L24" s="167">
        <v>12076.03</v>
      </c>
      <c r="M24" s="167">
        <v>11582.751</v>
      </c>
      <c r="N24" s="166">
        <v>12750.858999999999</v>
      </c>
      <c r="O24" s="167">
        <v>13242.475</v>
      </c>
      <c r="P24" s="168">
        <v>13235.073999999999</v>
      </c>
      <c r="Q24" s="168">
        <v>14074.564999999999</v>
      </c>
      <c r="R24" s="168">
        <v>15702.444</v>
      </c>
      <c r="S24" s="167">
        <v>15856.938</v>
      </c>
      <c r="T24" s="166">
        <v>13855.505000000001</v>
      </c>
      <c r="U24" s="167">
        <v>16440.147</v>
      </c>
      <c r="V24" s="166">
        <v>13868.983</v>
      </c>
      <c r="X24" s="148"/>
    </row>
    <row r="25" spans="4:24" ht="16.5" customHeight="1">
      <c r="D25" s="154"/>
      <c r="E25" s="155" t="s">
        <v>25</v>
      </c>
      <c r="F25" s="156">
        <v>206.823</v>
      </c>
      <c r="G25" s="157">
        <v>297.45</v>
      </c>
      <c r="H25" s="157">
        <v>323.004</v>
      </c>
      <c r="I25" s="157">
        <v>286.241</v>
      </c>
      <c r="J25" s="157">
        <v>274.713</v>
      </c>
      <c r="K25" s="157">
        <v>311.605</v>
      </c>
      <c r="L25" s="157">
        <v>385.382</v>
      </c>
      <c r="M25" s="157">
        <v>332.177</v>
      </c>
      <c r="N25" s="156">
        <v>340.297</v>
      </c>
      <c r="O25" s="157">
        <v>250.884</v>
      </c>
      <c r="P25" s="158">
        <v>237.344</v>
      </c>
      <c r="Q25" s="158">
        <v>272.476</v>
      </c>
      <c r="R25" s="158">
        <v>256.956</v>
      </c>
      <c r="S25" s="157">
        <v>244.292</v>
      </c>
      <c r="T25" s="156">
        <v>210.821</v>
      </c>
      <c r="U25" s="157">
        <v>247.828</v>
      </c>
      <c r="V25" s="156">
        <v>248.211</v>
      </c>
      <c r="X25" s="148" t="s">
        <v>128</v>
      </c>
    </row>
    <row r="26" spans="4:24" ht="16.5" customHeight="1">
      <c r="D26" s="154"/>
      <c r="E26" s="155" t="s">
        <v>26</v>
      </c>
      <c r="F26" s="156">
        <v>1265.026</v>
      </c>
      <c r="G26" s="157">
        <v>1616.374</v>
      </c>
      <c r="H26" s="157">
        <v>1566.574</v>
      </c>
      <c r="I26" s="157">
        <v>1389.506</v>
      </c>
      <c r="J26" s="157">
        <v>1505.295</v>
      </c>
      <c r="K26" s="157">
        <v>1477.463</v>
      </c>
      <c r="L26" s="157">
        <v>1092.192</v>
      </c>
      <c r="M26" s="157">
        <v>884.589</v>
      </c>
      <c r="N26" s="156">
        <v>781.544</v>
      </c>
      <c r="O26" s="157">
        <v>754.873</v>
      </c>
      <c r="P26" s="158">
        <v>686.538</v>
      </c>
      <c r="Q26" s="158">
        <v>676.66</v>
      </c>
      <c r="R26" s="158">
        <v>647.09</v>
      </c>
      <c r="S26" s="157">
        <v>674.59</v>
      </c>
      <c r="T26" s="156">
        <v>490.712</v>
      </c>
      <c r="U26" s="157">
        <v>499.365</v>
      </c>
      <c r="V26" s="156">
        <v>517.714</v>
      </c>
      <c r="X26" s="148" t="s">
        <v>128</v>
      </c>
    </row>
    <row r="27" spans="4:24" ht="16.5" customHeight="1">
      <c r="D27" s="154"/>
      <c r="E27" s="155" t="s">
        <v>27</v>
      </c>
      <c r="F27" s="156">
        <v>1228.327</v>
      </c>
      <c r="G27" s="157">
        <v>1457.434</v>
      </c>
      <c r="H27" s="157">
        <v>1624.259</v>
      </c>
      <c r="I27" s="157">
        <v>1604.337</v>
      </c>
      <c r="J27" s="157">
        <v>1807.786</v>
      </c>
      <c r="K27" s="157">
        <v>2268.563</v>
      </c>
      <c r="L27" s="157">
        <v>2106.006</v>
      </c>
      <c r="M27" s="157">
        <v>2020.791</v>
      </c>
      <c r="N27" s="156">
        <v>2703.305</v>
      </c>
      <c r="O27" s="157">
        <v>2738.831</v>
      </c>
      <c r="P27" s="158">
        <v>2786.374</v>
      </c>
      <c r="Q27" s="158">
        <v>3150.47</v>
      </c>
      <c r="R27" s="158">
        <v>3704.441</v>
      </c>
      <c r="S27" s="157">
        <v>3400.522</v>
      </c>
      <c r="T27" s="156">
        <v>2588.868</v>
      </c>
      <c r="U27" s="157">
        <v>2851.42</v>
      </c>
      <c r="V27" s="156">
        <v>2641.926</v>
      </c>
      <c r="X27" s="148" t="s">
        <v>128</v>
      </c>
    </row>
    <row r="28" spans="4:24" ht="16.5" customHeight="1">
      <c r="D28" s="154"/>
      <c r="E28" s="155" t="s">
        <v>129</v>
      </c>
      <c r="F28" s="156">
        <v>768.478</v>
      </c>
      <c r="G28" s="157">
        <v>722.071</v>
      </c>
      <c r="H28" s="157">
        <v>778.838</v>
      </c>
      <c r="I28" s="157">
        <v>782.725</v>
      </c>
      <c r="J28" s="157">
        <v>755.194</v>
      </c>
      <c r="K28" s="157">
        <v>964.839</v>
      </c>
      <c r="L28" s="157">
        <v>1005.948</v>
      </c>
      <c r="M28" s="157">
        <v>1279.029</v>
      </c>
      <c r="N28" s="156">
        <v>1728.508</v>
      </c>
      <c r="O28" s="157">
        <v>2118.487</v>
      </c>
      <c r="P28" s="158">
        <v>2278.733</v>
      </c>
      <c r="Q28" s="158">
        <v>2802.281</v>
      </c>
      <c r="R28" s="158">
        <v>3420.693</v>
      </c>
      <c r="S28" s="157">
        <v>3953.449</v>
      </c>
      <c r="T28" s="156">
        <v>4267.865</v>
      </c>
      <c r="U28" s="157">
        <v>5968.365</v>
      </c>
      <c r="V28" s="156">
        <v>4179.73</v>
      </c>
      <c r="X28" s="148" t="s">
        <v>128</v>
      </c>
    </row>
    <row r="29" spans="4:24" ht="16.5" customHeight="1">
      <c r="D29" s="154"/>
      <c r="E29" s="155" t="s">
        <v>29</v>
      </c>
      <c r="F29" s="156">
        <v>1448.732</v>
      </c>
      <c r="G29" s="157">
        <v>1385.538</v>
      </c>
      <c r="H29" s="157">
        <v>1544.724</v>
      </c>
      <c r="I29" s="157">
        <v>1580.377</v>
      </c>
      <c r="J29" s="157">
        <v>1580.361</v>
      </c>
      <c r="K29" s="157">
        <v>1562.771</v>
      </c>
      <c r="L29" s="157">
        <v>1402.181</v>
      </c>
      <c r="M29" s="157">
        <v>1437.106</v>
      </c>
      <c r="N29" s="156">
        <v>1544.362</v>
      </c>
      <c r="O29" s="157">
        <v>1383.398</v>
      </c>
      <c r="P29" s="158">
        <v>1185.641</v>
      </c>
      <c r="Q29" s="158">
        <v>1250.976</v>
      </c>
      <c r="R29" s="158">
        <v>978.764</v>
      </c>
      <c r="S29" s="157">
        <v>766.428</v>
      </c>
      <c r="T29" s="156">
        <v>565.423</v>
      </c>
      <c r="U29" s="157">
        <v>543.647</v>
      </c>
      <c r="V29" s="156">
        <v>515.007</v>
      </c>
      <c r="X29" s="148" t="s">
        <v>128</v>
      </c>
    </row>
    <row r="30" spans="4:24" ht="16.5" customHeight="1">
      <c r="D30" s="154"/>
      <c r="E30" s="155" t="s">
        <v>30</v>
      </c>
      <c r="F30" s="156">
        <v>2970.17</v>
      </c>
      <c r="G30" s="157">
        <v>3720.583</v>
      </c>
      <c r="H30" s="157">
        <v>4114.633</v>
      </c>
      <c r="I30" s="157">
        <v>3898.616</v>
      </c>
      <c r="J30" s="157">
        <v>3377.156</v>
      </c>
      <c r="K30" s="157">
        <v>3233.106</v>
      </c>
      <c r="L30" s="157">
        <v>3602.958</v>
      </c>
      <c r="M30" s="157">
        <v>3319.091</v>
      </c>
      <c r="N30" s="156">
        <v>3509.106</v>
      </c>
      <c r="O30" s="157">
        <v>3684.772</v>
      </c>
      <c r="P30" s="158">
        <v>3681.444</v>
      </c>
      <c r="Q30" s="158">
        <v>3840.669</v>
      </c>
      <c r="R30" s="158">
        <v>4538.187</v>
      </c>
      <c r="S30" s="157">
        <v>4471.324</v>
      </c>
      <c r="T30" s="156">
        <v>3949.498</v>
      </c>
      <c r="U30" s="157">
        <v>4494.722</v>
      </c>
      <c r="V30" s="156">
        <v>4195.772</v>
      </c>
      <c r="X30" s="148" t="s">
        <v>128</v>
      </c>
    </row>
    <row r="31" spans="4:24" ht="16.5" customHeight="1">
      <c r="D31" s="154"/>
      <c r="E31" s="155" t="s">
        <v>31</v>
      </c>
      <c r="F31" s="156">
        <v>183.17</v>
      </c>
      <c r="G31" s="157">
        <v>212.649</v>
      </c>
      <c r="H31" s="157">
        <v>288.15</v>
      </c>
      <c r="I31" s="157">
        <v>311.373</v>
      </c>
      <c r="J31" s="157">
        <v>276.094</v>
      </c>
      <c r="K31" s="157">
        <v>257.604</v>
      </c>
      <c r="L31" s="157">
        <v>277.656</v>
      </c>
      <c r="M31" s="157">
        <v>336.012</v>
      </c>
      <c r="N31" s="156">
        <v>365.997</v>
      </c>
      <c r="O31" s="157">
        <v>401.31</v>
      </c>
      <c r="P31" s="158">
        <v>410.947</v>
      </c>
      <c r="Q31" s="158">
        <v>388.758</v>
      </c>
      <c r="R31" s="158">
        <v>385.582</v>
      </c>
      <c r="S31" s="157">
        <v>385.647</v>
      </c>
      <c r="T31" s="156">
        <v>250.455</v>
      </c>
      <c r="U31" s="157">
        <v>264.633</v>
      </c>
      <c r="V31" s="156">
        <v>236.267</v>
      </c>
      <c r="X31" s="148" t="s">
        <v>128</v>
      </c>
    </row>
    <row r="32" spans="4:24" ht="16.5" customHeight="1">
      <c r="D32" s="154"/>
      <c r="E32" s="155" t="s">
        <v>32</v>
      </c>
      <c r="F32" s="156">
        <v>1844.593</v>
      </c>
      <c r="G32" s="157">
        <v>1855.745</v>
      </c>
      <c r="H32" s="157">
        <v>2232.836</v>
      </c>
      <c r="I32" s="157">
        <v>2220.845</v>
      </c>
      <c r="J32" s="157">
        <v>2242.218</v>
      </c>
      <c r="K32" s="157">
        <v>2338.519</v>
      </c>
      <c r="L32" s="157">
        <v>2006.27</v>
      </c>
      <c r="M32" s="157">
        <v>1805.296</v>
      </c>
      <c r="N32" s="156">
        <v>1595.92</v>
      </c>
      <c r="O32" s="157">
        <v>1725.083</v>
      </c>
      <c r="P32" s="158">
        <v>1776.534</v>
      </c>
      <c r="Q32" s="158">
        <v>1508.363</v>
      </c>
      <c r="R32" s="158">
        <v>1605.866</v>
      </c>
      <c r="S32" s="157">
        <v>1807.603</v>
      </c>
      <c r="T32" s="156">
        <v>1399.43</v>
      </c>
      <c r="U32" s="157">
        <v>1450.803</v>
      </c>
      <c r="V32" s="156">
        <v>1225.934</v>
      </c>
      <c r="X32" s="148" t="s">
        <v>128</v>
      </c>
    </row>
    <row r="33" spans="4:22" ht="16.5" customHeight="1">
      <c r="D33" s="159"/>
      <c r="E33" s="160" t="s">
        <v>33</v>
      </c>
      <c r="F33" s="161">
        <v>264.962</v>
      </c>
      <c r="G33" s="162">
        <v>256.957</v>
      </c>
      <c r="H33" s="162">
        <v>255.013</v>
      </c>
      <c r="I33" s="162">
        <v>254.802</v>
      </c>
      <c r="J33" s="162">
        <v>247.051</v>
      </c>
      <c r="K33" s="162">
        <v>251.269</v>
      </c>
      <c r="L33" s="162">
        <v>197.437</v>
      </c>
      <c r="M33" s="162">
        <v>168.66</v>
      </c>
      <c r="N33" s="161">
        <v>181.82</v>
      </c>
      <c r="O33" s="162">
        <v>184.837</v>
      </c>
      <c r="P33" s="163">
        <v>191.519</v>
      </c>
      <c r="Q33" s="163">
        <v>183.912</v>
      </c>
      <c r="R33" s="163">
        <v>164.865</v>
      </c>
      <c r="S33" s="162">
        <v>153.083</v>
      </c>
      <c r="T33" s="161">
        <v>132.433</v>
      </c>
      <c r="U33" s="162">
        <v>119.364</v>
      </c>
      <c r="V33" s="161">
        <v>108.422</v>
      </c>
    </row>
    <row r="34" spans="4:22" ht="16.5" customHeight="1">
      <c r="D34" s="164" t="s">
        <v>34</v>
      </c>
      <c r="E34" s="165"/>
      <c r="F34" s="166">
        <v>16083.25</v>
      </c>
      <c r="G34" s="167">
        <v>17018.407</v>
      </c>
      <c r="H34" s="167">
        <v>17569.942</v>
      </c>
      <c r="I34" s="167">
        <v>16989.867</v>
      </c>
      <c r="J34" s="167">
        <v>16631.628</v>
      </c>
      <c r="K34" s="167">
        <v>18008.347</v>
      </c>
      <c r="L34" s="167">
        <v>18398.353</v>
      </c>
      <c r="M34" s="167">
        <v>18115.655</v>
      </c>
      <c r="N34" s="166">
        <v>18292.597</v>
      </c>
      <c r="O34" s="167">
        <v>19081.683</v>
      </c>
      <c r="P34" s="168">
        <v>19974.18</v>
      </c>
      <c r="Q34" s="168">
        <v>20088.139</v>
      </c>
      <c r="R34" s="168">
        <v>20554.934999999998</v>
      </c>
      <c r="S34" s="167">
        <v>19616.945</v>
      </c>
      <c r="T34" s="166">
        <v>18068.145</v>
      </c>
      <c r="U34" s="167">
        <v>18496.447000000004</v>
      </c>
      <c r="V34" s="166">
        <v>18701.744000000002</v>
      </c>
    </row>
    <row r="35" spans="4:24" ht="16.5" customHeight="1">
      <c r="D35" s="154"/>
      <c r="E35" s="155" t="s">
        <v>35</v>
      </c>
      <c r="F35" s="156">
        <v>1324.052</v>
      </c>
      <c r="G35" s="157">
        <v>1678.07</v>
      </c>
      <c r="H35" s="157">
        <v>1813.306</v>
      </c>
      <c r="I35" s="157">
        <v>1737.051</v>
      </c>
      <c r="J35" s="157">
        <v>1837.17</v>
      </c>
      <c r="K35" s="157">
        <v>2036.855</v>
      </c>
      <c r="L35" s="157">
        <v>2518.31</v>
      </c>
      <c r="M35" s="157">
        <v>2890.775</v>
      </c>
      <c r="N35" s="156">
        <v>3066.048</v>
      </c>
      <c r="O35" s="157">
        <v>3658.814</v>
      </c>
      <c r="P35" s="158">
        <v>4262.554</v>
      </c>
      <c r="Q35" s="158">
        <v>4373.755</v>
      </c>
      <c r="R35" s="158">
        <v>4676.865</v>
      </c>
      <c r="S35" s="157">
        <v>4343.812</v>
      </c>
      <c r="T35" s="156">
        <v>4094.072</v>
      </c>
      <c r="U35" s="157">
        <v>4308.27</v>
      </c>
      <c r="V35" s="156">
        <v>4685.465</v>
      </c>
      <c r="X35" s="148" t="s">
        <v>133</v>
      </c>
    </row>
    <row r="36" spans="4:24" ht="16.5" customHeight="1">
      <c r="D36" s="154"/>
      <c r="E36" s="155" t="s">
        <v>36</v>
      </c>
      <c r="F36" s="156">
        <v>7366.476</v>
      </c>
      <c r="G36" s="157">
        <v>7795.181</v>
      </c>
      <c r="H36" s="157">
        <v>8114.713</v>
      </c>
      <c r="I36" s="157">
        <v>7779.382</v>
      </c>
      <c r="J36" s="157">
        <v>7719.748</v>
      </c>
      <c r="K36" s="157">
        <v>8912.608</v>
      </c>
      <c r="L36" s="157">
        <v>8862.51</v>
      </c>
      <c r="M36" s="157">
        <v>8445.482</v>
      </c>
      <c r="N36" s="156">
        <v>8548.988</v>
      </c>
      <c r="O36" s="157">
        <v>8792.787</v>
      </c>
      <c r="P36" s="158">
        <v>9083.306</v>
      </c>
      <c r="Q36" s="158">
        <v>9144.013</v>
      </c>
      <c r="R36" s="158">
        <v>9288.434</v>
      </c>
      <c r="S36" s="157">
        <v>8934.898</v>
      </c>
      <c r="T36" s="156">
        <v>8005.778</v>
      </c>
      <c r="U36" s="157">
        <v>8216.787</v>
      </c>
      <c r="V36" s="156">
        <v>8303.361</v>
      </c>
      <c r="X36" s="148" t="s">
        <v>133</v>
      </c>
    </row>
    <row r="37" spans="4:24" ht="16.5" customHeight="1">
      <c r="D37" s="154"/>
      <c r="E37" s="174" t="s">
        <v>37</v>
      </c>
      <c r="F37" s="156">
        <v>7077.127</v>
      </c>
      <c r="G37" s="157">
        <v>7251.218</v>
      </c>
      <c r="H37" s="157">
        <v>7323.662</v>
      </c>
      <c r="I37" s="157">
        <v>7152.928</v>
      </c>
      <c r="J37" s="157">
        <v>6767.85</v>
      </c>
      <c r="K37" s="157">
        <v>6767.683</v>
      </c>
      <c r="L37" s="157">
        <v>6691.54</v>
      </c>
      <c r="M37" s="157">
        <v>6467.822</v>
      </c>
      <c r="N37" s="156">
        <v>6351.518</v>
      </c>
      <c r="O37" s="157">
        <v>6292.382</v>
      </c>
      <c r="P37" s="158">
        <v>6295.903</v>
      </c>
      <c r="Q37" s="158">
        <v>6238.106</v>
      </c>
      <c r="R37" s="158">
        <v>6265.46</v>
      </c>
      <c r="S37" s="157">
        <v>6020.898</v>
      </c>
      <c r="T37" s="156">
        <v>5640.993</v>
      </c>
      <c r="U37" s="157">
        <v>5638.938</v>
      </c>
      <c r="V37" s="156">
        <v>5428.358</v>
      </c>
      <c r="X37" s="148" t="s">
        <v>133</v>
      </c>
    </row>
    <row r="38" spans="4:24" ht="16.5" customHeight="1">
      <c r="D38" s="159"/>
      <c r="E38" s="160" t="s">
        <v>38</v>
      </c>
      <c r="F38" s="161">
        <v>315.595</v>
      </c>
      <c r="G38" s="162">
        <v>293.938</v>
      </c>
      <c r="H38" s="162">
        <v>318.261</v>
      </c>
      <c r="I38" s="162">
        <v>320.506</v>
      </c>
      <c r="J38" s="162">
        <v>306.86</v>
      </c>
      <c r="K38" s="162">
        <v>291.201</v>
      </c>
      <c r="L38" s="162">
        <v>325.993</v>
      </c>
      <c r="M38" s="162">
        <v>311.576</v>
      </c>
      <c r="N38" s="161">
        <v>326.043</v>
      </c>
      <c r="O38" s="162">
        <v>337.7</v>
      </c>
      <c r="P38" s="163">
        <v>332.417</v>
      </c>
      <c r="Q38" s="163">
        <v>332.265</v>
      </c>
      <c r="R38" s="163">
        <v>324.176</v>
      </c>
      <c r="S38" s="162">
        <v>317.337</v>
      </c>
      <c r="T38" s="161">
        <v>327.302</v>
      </c>
      <c r="U38" s="162">
        <v>332.452</v>
      </c>
      <c r="V38" s="161">
        <v>284.56</v>
      </c>
      <c r="X38" s="148" t="s">
        <v>133</v>
      </c>
    </row>
    <row r="39" spans="4:22" ht="16.5" customHeight="1">
      <c r="D39" s="164" t="s">
        <v>39</v>
      </c>
      <c r="E39" s="165"/>
      <c r="F39" s="166">
        <v>796.409</v>
      </c>
      <c r="G39" s="167">
        <v>805.651</v>
      </c>
      <c r="H39" s="167">
        <v>678.204</v>
      </c>
      <c r="I39" s="167">
        <v>929.392</v>
      </c>
      <c r="J39" s="167">
        <v>1134.684</v>
      </c>
      <c r="K39" s="167">
        <v>1525.636</v>
      </c>
      <c r="L39" s="167">
        <v>1501.025</v>
      </c>
      <c r="M39" s="167">
        <v>977.897</v>
      </c>
      <c r="N39" s="166">
        <v>609.969</v>
      </c>
      <c r="O39" s="167">
        <v>460.026</v>
      </c>
      <c r="P39" s="168">
        <v>311.873</v>
      </c>
      <c r="Q39" s="168">
        <v>247.621</v>
      </c>
      <c r="R39" s="168">
        <v>398.33</v>
      </c>
      <c r="S39" s="167">
        <v>379.507</v>
      </c>
      <c r="T39" s="166">
        <v>311.958</v>
      </c>
      <c r="U39" s="167">
        <v>287.76</v>
      </c>
      <c r="V39" s="166">
        <v>273.739</v>
      </c>
    </row>
    <row r="40" spans="4:22" ht="16.5" customHeight="1">
      <c r="D40" s="154"/>
      <c r="E40" s="174" t="s">
        <v>130</v>
      </c>
      <c r="F40" s="175">
        <v>796.409</v>
      </c>
      <c r="G40" s="176">
        <v>805.651</v>
      </c>
      <c r="H40" s="176">
        <v>678.204</v>
      </c>
      <c r="I40" s="176">
        <v>929.392</v>
      </c>
      <c r="J40" s="176">
        <v>1134.684</v>
      </c>
      <c r="K40" s="176">
        <v>1525.636</v>
      </c>
      <c r="L40" s="176">
        <v>1501.025</v>
      </c>
      <c r="M40" s="176">
        <v>977.897</v>
      </c>
      <c r="N40" s="175">
        <v>609.969</v>
      </c>
      <c r="O40" s="176">
        <v>460.026</v>
      </c>
      <c r="P40" s="177">
        <v>311.873</v>
      </c>
      <c r="Q40" s="177">
        <v>247.621</v>
      </c>
      <c r="R40" s="177">
        <v>398.33</v>
      </c>
      <c r="S40" s="176">
        <v>379.507</v>
      </c>
      <c r="T40" s="175">
        <v>311.958</v>
      </c>
      <c r="U40" s="176">
        <v>287.76</v>
      </c>
      <c r="V40" s="175">
        <v>273.739</v>
      </c>
    </row>
    <row r="41" spans="4:22" ht="16.5" customHeight="1">
      <c r="D41" s="178" t="s">
        <v>41</v>
      </c>
      <c r="E41" s="179"/>
      <c r="F41" s="180">
        <v>10672.236</v>
      </c>
      <c r="G41" s="181">
        <v>11032.716</v>
      </c>
      <c r="H41" s="181">
        <v>11227.199</v>
      </c>
      <c r="I41" s="181">
        <v>11474.893</v>
      </c>
      <c r="J41" s="181">
        <v>11791.389</v>
      </c>
      <c r="K41" s="181">
        <v>12243.756</v>
      </c>
      <c r="L41" s="181">
        <v>12461.877</v>
      </c>
      <c r="M41" s="181">
        <v>12544.265</v>
      </c>
      <c r="N41" s="180">
        <v>12524.495</v>
      </c>
      <c r="O41" s="181">
        <v>12889.156</v>
      </c>
      <c r="P41" s="182">
        <v>13153.413</v>
      </c>
      <c r="Q41" s="182">
        <v>13833.252</v>
      </c>
      <c r="R41" s="182">
        <v>14636.309</v>
      </c>
      <c r="S41" s="181">
        <v>14761.177</v>
      </c>
      <c r="T41" s="180">
        <v>13738.495</v>
      </c>
      <c r="U41" s="181">
        <v>13525.686</v>
      </c>
      <c r="V41" s="180">
        <v>13988.461</v>
      </c>
    </row>
    <row r="42" spans="4:22" ht="16.5" customHeight="1">
      <c r="D42" s="183"/>
      <c r="E42" s="184" t="s">
        <v>42</v>
      </c>
      <c r="F42" s="185">
        <v>10672.236</v>
      </c>
      <c r="G42" s="186">
        <v>11032.716</v>
      </c>
      <c r="H42" s="186">
        <v>11227.199</v>
      </c>
      <c r="I42" s="186">
        <v>11474.893</v>
      </c>
      <c r="J42" s="186">
        <v>11791.389</v>
      </c>
      <c r="K42" s="186">
        <v>12243.756</v>
      </c>
      <c r="L42" s="186">
        <v>12461.877</v>
      </c>
      <c r="M42" s="186">
        <v>12544.265</v>
      </c>
      <c r="N42" s="185">
        <v>12524.495</v>
      </c>
      <c r="O42" s="186">
        <v>12889.156</v>
      </c>
      <c r="P42" s="187">
        <v>13153.413</v>
      </c>
      <c r="Q42" s="187">
        <v>13833.252</v>
      </c>
      <c r="R42" s="187">
        <v>14636.309</v>
      </c>
      <c r="S42" s="186">
        <v>14761.177</v>
      </c>
      <c r="T42" s="185">
        <v>13738.495</v>
      </c>
      <c r="U42" s="186">
        <v>13525.686</v>
      </c>
      <c r="V42" s="185">
        <v>13988.461</v>
      </c>
    </row>
    <row r="43" spans="4:22" ht="21.75" customHeight="1">
      <c r="D43" s="188" t="s">
        <v>43</v>
      </c>
      <c r="E43" s="189"/>
      <c r="F43" s="190">
        <v>63259.58900000001</v>
      </c>
      <c r="G43" s="191">
        <v>69004.07</v>
      </c>
      <c r="H43" s="191">
        <v>74005.494</v>
      </c>
      <c r="I43" s="191">
        <v>76588.171</v>
      </c>
      <c r="J43" s="191">
        <v>78865.436</v>
      </c>
      <c r="K43" s="191">
        <v>84347.402</v>
      </c>
      <c r="L43" s="191">
        <v>87084.35100000002</v>
      </c>
      <c r="M43" s="191">
        <v>87468.722</v>
      </c>
      <c r="N43" s="191">
        <v>89703.245</v>
      </c>
      <c r="O43" s="191">
        <v>91325.618</v>
      </c>
      <c r="P43" s="191">
        <v>92531.744</v>
      </c>
      <c r="Q43" s="191">
        <v>96048.452</v>
      </c>
      <c r="R43" s="191">
        <v>100989.88</v>
      </c>
      <c r="S43" s="191">
        <v>100908.34700000001</v>
      </c>
      <c r="T43" s="191">
        <v>95771.75300000001</v>
      </c>
      <c r="U43" s="191">
        <v>98829.80500000002</v>
      </c>
      <c r="V43" s="192">
        <v>97195.051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3"/>
</worksheet>
</file>

<file path=xl/worksheets/sheet9.xml><?xml version="1.0" encoding="utf-8"?>
<worksheet xmlns="http://schemas.openxmlformats.org/spreadsheetml/2006/main" xmlns:r="http://schemas.openxmlformats.org/officeDocument/2006/relationships">
  <dimension ref="D1:V44"/>
  <sheetViews>
    <sheetView zoomScaleSheetLayoutView="100" workbookViewId="0" topLeftCell="B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2" width="10.421875" style="137" customWidth="1"/>
    <col min="23" max="16384" width="12.00390625" style="137" customWidth="1"/>
  </cols>
  <sheetData>
    <row r="1" ht="13.5">
      <c r="D1" s="139" t="s">
        <v>134</v>
      </c>
    </row>
    <row r="2" spans="4:6" ht="13.5">
      <c r="D2" s="140" t="s">
        <v>135</v>
      </c>
      <c r="F2" s="141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46</v>
      </c>
    </row>
    <row r="4" spans="4:22" ht="13.5">
      <c r="D4" s="143"/>
      <c r="E4" s="144"/>
      <c r="F4" s="145" t="s">
        <v>47</v>
      </c>
      <c r="G4" s="146" t="s">
        <v>48</v>
      </c>
      <c r="H4" s="146" t="s">
        <v>49</v>
      </c>
      <c r="I4" s="146" t="s">
        <v>50</v>
      </c>
      <c r="J4" s="146" t="s">
        <v>51</v>
      </c>
      <c r="K4" s="146" t="s">
        <v>52</v>
      </c>
      <c r="L4" s="146" t="s">
        <v>53</v>
      </c>
      <c r="M4" s="146" t="s">
        <v>54</v>
      </c>
      <c r="N4" s="145" t="s">
        <v>55</v>
      </c>
      <c r="O4" s="146" t="s">
        <v>56</v>
      </c>
      <c r="P4" s="147" t="s">
        <v>57</v>
      </c>
      <c r="Q4" s="147" t="s">
        <v>58</v>
      </c>
      <c r="R4" s="147" t="s">
        <v>59</v>
      </c>
      <c r="S4" s="146" t="s">
        <v>60</v>
      </c>
      <c r="T4" s="145" t="s">
        <v>61</v>
      </c>
      <c r="U4" s="146" t="s">
        <v>62</v>
      </c>
      <c r="V4" s="197" t="s">
        <v>63</v>
      </c>
    </row>
    <row r="5" spans="4:22" ht="16.5" customHeight="1">
      <c r="D5" s="149" t="s">
        <v>4</v>
      </c>
      <c r="E5" s="150"/>
      <c r="F5" s="151">
        <v>8600.502999999999</v>
      </c>
      <c r="G5" s="152">
        <v>9504.6955582446</v>
      </c>
      <c r="H5" s="152">
        <v>10175.632109578115</v>
      </c>
      <c r="I5" s="152">
        <v>10314.944662285452</v>
      </c>
      <c r="J5" s="152">
        <v>10317.97676643806</v>
      </c>
      <c r="K5" s="152">
        <v>10543.196</v>
      </c>
      <c r="L5" s="152">
        <v>10597.66856076001</v>
      </c>
      <c r="M5" s="152">
        <v>10595.20238069289</v>
      </c>
      <c r="N5" s="151">
        <v>10704.904204964265</v>
      </c>
      <c r="O5" s="152">
        <v>10130.451726536343</v>
      </c>
      <c r="P5" s="153">
        <v>9307.745</v>
      </c>
      <c r="Q5" s="153">
        <v>9034.399203037665</v>
      </c>
      <c r="R5" s="153">
        <v>8971.017230308116</v>
      </c>
      <c r="S5" s="152">
        <v>8615.87410137776</v>
      </c>
      <c r="T5" s="151">
        <v>8391.527414771565</v>
      </c>
      <c r="U5" s="152">
        <v>7888.6380479945865</v>
      </c>
      <c r="V5" s="198">
        <v>7573.745512286331</v>
      </c>
    </row>
    <row r="6" spans="4:22" ht="16.5" customHeight="1">
      <c r="D6" s="154"/>
      <c r="E6" s="155" t="s">
        <v>5</v>
      </c>
      <c r="F6" s="156">
        <v>1644.745</v>
      </c>
      <c r="G6" s="157">
        <v>1699.6517165678217</v>
      </c>
      <c r="H6" s="157">
        <v>1706.680413896836</v>
      </c>
      <c r="I6" s="157">
        <v>1668.96745120149</v>
      </c>
      <c r="J6" s="157">
        <v>1625.286847907231</v>
      </c>
      <c r="K6" s="157">
        <v>1602.181</v>
      </c>
      <c r="L6" s="157">
        <v>1605.151910566777</v>
      </c>
      <c r="M6" s="157">
        <v>1597.7171589052534</v>
      </c>
      <c r="N6" s="156">
        <v>1574.3162052705663</v>
      </c>
      <c r="O6" s="157">
        <v>1564.8971242973232</v>
      </c>
      <c r="P6" s="158">
        <v>1524.625</v>
      </c>
      <c r="Q6" s="158">
        <v>1475.1807701176187</v>
      </c>
      <c r="R6" s="158">
        <v>1463.681091483245</v>
      </c>
      <c r="S6" s="157">
        <v>1465.4516037853004</v>
      </c>
      <c r="T6" s="156">
        <v>1471.6346460835769</v>
      </c>
      <c r="U6" s="157">
        <v>1446.55680756912</v>
      </c>
      <c r="V6" s="199">
        <v>1426.417252103242</v>
      </c>
    </row>
    <row r="7" spans="4:22" ht="16.5" customHeight="1">
      <c r="D7" s="154"/>
      <c r="E7" s="155" t="s">
        <v>6</v>
      </c>
      <c r="F7" s="156">
        <v>5844.745</v>
      </c>
      <c r="G7" s="157">
        <v>6049.601943874412</v>
      </c>
      <c r="H7" s="157">
        <v>6052.721470766206</v>
      </c>
      <c r="I7" s="157">
        <v>5858.697352084056</v>
      </c>
      <c r="J7" s="157">
        <v>5768.966741580982</v>
      </c>
      <c r="K7" s="157">
        <v>5791.374</v>
      </c>
      <c r="L7" s="157">
        <v>5771.898457393953</v>
      </c>
      <c r="M7" s="157">
        <v>5797.899988124485</v>
      </c>
      <c r="N7" s="156">
        <v>5746.159221113487</v>
      </c>
      <c r="O7" s="157">
        <v>4944.016370700074</v>
      </c>
      <c r="P7" s="158">
        <v>3890.225</v>
      </c>
      <c r="Q7" s="158">
        <v>3860.708630978505</v>
      </c>
      <c r="R7" s="158">
        <v>4081.283877756566</v>
      </c>
      <c r="S7" s="157">
        <v>4080.916171763783</v>
      </c>
      <c r="T7" s="156">
        <v>4093.107265963813</v>
      </c>
      <c r="U7" s="157">
        <v>3911.596871973806</v>
      </c>
      <c r="V7" s="199">
        <v>3670.132309642541</v>
      </c>
    </row>
    <row r="8" spans="4:22" ht="16.5" customHeight="1">
      <c r="D8" s="154"/>
      <c r="E8" s="155" t="s">
        <v>7</v>
      </c>
      <c r="F8" s="156">
        <v>1063.379</v>
      </c>
      <c r="G8" s="157">
        <v>1707.1568217593722</v>
      </c>
      <c r="H8" s="157">
        <v>2368.8523659707307</v>
      </c>
      <c r="I8" s="157">
        <v>2739.6882905979164</v>
      </c>
      <c r="J8" s="157">
        <v>2881.1522777931386</v>
      </c>
      <c r="K8" s="157">
        <v>3106.948</v>
      </c>
      <c r="L8" s="157">
        <v>3179.070687881524</v>
      </c>
      <c r="M8" s="157">
        <v>3152.1082545954537</v>
      </c>
      <c r="N8" s="156">
        <v>3338.460878787805</v>
      </c>
      <c r="O8" s="157">
        <v>3575.016591165175</v>
      </c>
      <c r="P8" s="158">
        <v>3846.1180000000004</v>
      </c>
      <c r="Q8" s="158">
        <v>3653.5953768869786</v>
      </c>
      <c r="R8" s="158">
        <v>3382.450509819383</v>
      </c>
      <c r="S8" s="157">
        <v>3027.0347872540233</v>
      </c>
      <c r="T8" s="156">
        <v>2784.772463488478</v>
      </c>
      <c r="U8" s="157">
        <v>2489.9667676974377</v>
      </c>
      <c r="V8" s="199">
        <v>2437.965174571141</v>
      </c>
    </row>
    <row r="9" spans="4:22" ht="16.5" customHeight="1">
      <c r="D9" s="159"/>
      <c r="E9" s="160" t="s">
        <v>8</v>
      </c>
      <c r="F9" s="161">
        <v>47.634</v>
      </c>
      <c r="G9" s="162">
        <v>48.28507604299546</v>
      </c>
      <c r="H9" s="162">
        <v>47.37785894434148</v>
      </c>
      <c r="I9" s="162">
        <v>47.591568401989335</v>
      </c>
      <c r="J9" s="162">
        <v>42.57089915670883</v>
      </c>
      <c r="K9" s="162">
        <v>42.693</v>
      </c>
      <c r="L9" s="162">
        <v>41.5475049177568</v>
      </c>
      <c r="M9" s="162">
        <v>47.47697906769915</v>
      </c>
      <c r="N9" s="161">
        <v>45.96789979240751</v>
      </c>
      <c r="O9" s="162">
        <v>46.5216403737703</v>
      </c>
      <c r="P9" s="163">
        <v>46.776999999999994</v>
      </c>
      <c r="Q9" s="163">
        <v>44.91442505456054</v>
      </c>
      <c r="R9" s="163">
        <v>43.60175124892413</v>
      </c>
      <c r="S9" s="162">
        <v>42.47153857465381</v>
      </c>
      <c r="T9" s="161">
        <v>42.01303923569617</v>
      </c>
      <c r="U9" s="162">
        <v>40.51760075422237</v>
      </c>
      <c r="V9" s="200">
        <v>39.23077596940784</v>
      </c>
    </row>
    <row r="10" spans="4:22" ht="16.5" customHeight="1">
      <c r="D10" s="164" t="s">
        <v>9</v>
      </c>
      <c r="E10" s="165"/>
      <c r="F10" s="166">
        <v>1200.1210233936247</v>
      </c>
      <c r="G10" s="167">
        <v>1248.4560221735562</v>
      </c>
      <c r="H10" s="167">
        <v>1312.6957197632069</v>
      </c>
      <c r="I10" s="167">
        <v>1326.363009418371</v>
      </c>
      <c r="J10" s="167">
        <v>1339.655461026247</v>
      </c>
      <c r="K10" s="167">
        <v>1403.3389999999997</v>
      </c>
      <c r="L10" s="167">
        <v>1454.51108876211</v>
      </c>
      <c r="M10" s="167">
        <v>1494.738130270428</v>
      </c>
      <c r="N10" s="166">
        <v>1555.6753517962095</v>
      </c>
      <c r="O10" s="167">
        <v>1617.1607177038225</v>
      </c>
      <c r="P10" s="168">
        <v>1665.2830000000001</v>
      </c>
      <c r="Q10" s="168">
        <v>1670.5090945817733</v>
      </c>
      <c r="R10" s="168">
        <v>1692.511733147367</v>
      </c>
      <c r="S10" s="167">
        <v>1592.0768298409675</v>
      </c>
      <c r="T10" s="166">
        <v>1544.6871120006049</v>
      </c>
      <c r="U10" s="167">
        <v>1538.4373365558731</v>
      </c>
      <c r="V10" s="201">
        <v>1412.9130115895728</v>
      </c>
    </row>
    <row r="11" spans="4:22" ht="16.5" customHeight="1">
      <c r="D11" s="154"/>
      <c r="E11" s="155" t="s">
        <v>10</v>
      </c>
      <c r="F11" s="156">
        <v>273.138</v>
      </c>
      <c r="G11" s="157">
        <v>286.6802360879369</v>
      </c>
      <c r="H11" s="157">
        <v>307.0048814477833</v>
      </c>
      <c r="I11" s="157">
        <v>333.3987672833058</v>
      </c>
      <c r="J11" s="157">
        <v>350.21827807218557</v>
      </c>
      <c r="K11" s="157">
        <v>365.913</v>
      </c>
      <c r="L11" s="157">
        <v>368.2169326049816</v>
      </c>
      <c r="M11" s="157">
        <v>371.8929473101576</v>
      </c>
      <c r="N11" s="156">
        <v>374.8725866373632</v>
      </c>
      <c r="O11" s="157">
        <v>370.6438216412387</v>
      </c>
      <c r="P11" s="158">
        <v>355.557</v>
      </c>
      <c r="Q11" s="158">
        <v>356.97897937788775</v>
      </c>
      <c r="R11" s="158">
        <v>361.4951680042385</v>
      </c>
      <c r="S11" s="157">
        <v>348.28518742600266</v>
      </c>
      <c r="T11" s="156">
        <v>349.4337080688804</v>
      </c>
      <c r="U11" s="157">
        <v>358.8075441394918</v>
      </c>
      <c r="V11" s="199">
        <v>366.0298221695454</v>
      </c>
    </row>
    <row r="12" spans="4:22" ht="16.5" customHeight="1">
      <c r="D12" s="154"/>
      <c r="E12" s="155" t="s">
        <v>11</v>
      </c>
      <c r="F12" s="156">
        <v>781.5490233936247</v>
      </c>
      <c r="G12" s="157">
        <v>834.0913791984975</v>
      </c>
      <c r="H12" s="157">
        <v>857.4976553413026</v>
      </c>
      <c r="I12" s="157">
        <v>827.4710710803142</v>
      </c>
      <c r="J12" s="157">
        <v>807.8719234365092</v>
      </c>
      <c r="K12" s="157">
        <v>849.1059999999997</v>
      </c>
      <c r="L12" s="157">
        <v>887.3555277978292</v>
      </c>
      <c r="M12" s="157">
        <v>903.017038463436</v>
      </c>
      <c r="N12" s="156">
        <v>941.1285008639818</v>
      </c>
      <c r="O12" s="157">
        <v>994.9949817518105</v>
      </c>
      <c r="P12" s="158">
        <v>1040.586</v>
      </c>
      <c r="Q12" s="158">
        <v>1029.0349825071742</v>
      </c>
      <c r="R12" s="158">
        <v>1011.7204002773161</v>
      </c>
      <c r="S12" s="157">
        <v>922.0301527416215</v>
      </c>
      <c r="T12" s="156">
        <v>856.392776212974</v>
      </c>
      <c r="U12" s="157">
        <v>817.1538549156542</v>
      </c>
      <c r="V12" s="199">
        <v>693.6807288314982</v>
      </c>
    </row>
    <row r="13" spans="4:22" ht="16.5" customHeight="1">
      <c r="D13" s="159"/>
      <c r="E13" s="160" t="s">
        <v>12</v>
      </c>
      <c r="F13" s="161">
        <v>145.434</v>
      </c>
      <c r="G13" s="162">
        <v>127.68440688712157</v>
      </c>
      <c r="H13" s="162">
        <v>148.19318297412116</v>
      </c>
      <c r="I13" s="162">
        <v>165.49317105475063</v>
      </c>
      <c r="J13" s="162">
        <v>181.56525951755216</v>
      </c>
      <c r="K13" s="162">
        <v>188.32</v>
      </c>
      <c r="L13" s="162">
        <v>198.93862835929923</v>
      </c>
      <c r="M13" s="162">
        <v>219.82814449683423</v>
      </c>
      <c r="N13" s="161">
        <v>239.67426429486454</v>
      </c>
      <c r="O13" s="162">
        <v>251.52191431077316</v>
      </c>
      <c r="P13" s="163">
        <v>269.14</v>
      </c>
      <c r="Q13" s="163">
        <v>284.4951326967115</v>
      </c>
      <c r="R13" s="163">
        <v>319.29616486581256</v>
      </c>
      <c r="S13" s="162">
        <v>321.7614896733434</v>
      </c>
      <c r="T13" s="161">
        <v>338.8606277187505</v>
      </c>
      <c r="U13" s="162">
        <v>362.4759375007271</v>
      </c>
      <c r="V13" s="200">
        <v>353.2024605885292</v>
      </c>
    </row>
    <row r="14" spans="4:22" ht="16.5" customHeight="1">
      <c r="D14" s="164" t="s">
        <v>13</v>
      </c>
      <c r="E14" s="165"/>
      <c r="F14" s="166">
        <v>4180.460999999999</v>
      </c>
      <c r="G14" s="166">
        <v>4961.498151977391</v>
      </c>
      <c r="H14" s="166">
        <v>5965.203742620639</v>
      </c>
      <c r="I14" s="166">
        <v>6941.035858405894</v>
      </c>
      <c r="J14" s="166">
        <v>7531.874336406522</v>
      </c>
      <c r="K14" s="166">
        <v>8396.033000000001</v>
      </c>
      <c r="L14" s="166">
        <v>9232.16078600403</v>
      </c>
      <c r="M14" s="166">
        <v>9610.225945037155</v>
      </c>
      <c r="N14" s="166">
        <v>9746.068362744</v>
      </c>
      <c r="O14" s="166">
        <v>9987.989940785712</v>
      </c>
      <c r="P14" s="166">
        <v>10187.24</v>
      </c>
      <c r="Q14" s="166">
        <v>10617.36690461688</v>
      </c>
      <c r="R14" s="166">
        <v>10859.285028252008</v>
      </c>
      <c r="S14" s="166">
        <v>10928.51140703931</v>
      </c>
      <c r="T14" s="166">
        <v>10488.396674788848</v>
      </c>
      <c r="U14" s="166">
        <v>10375.20778664509</v>
      </c>
      <c r="V14" s="166">
        <v>9900.120931419853</v>
      </c>
    </row>
    <row r="15" spans="4:22" ht="16.5" customHeight="1">
      <c r="D15" s="154"/>
      <c r="E15" s="155" t="s">
        <v>14</v>
      </c>
      <c r="F15" s="156">
        <v>2388.6328018533663</v>
      </c>
      <c r="G15" s="157">
        <v>2968.1024865066925</v>
      </c>
      <c r="H15" s="157">
        <v>3579.674752816598</v>
      </c>
      <c r="I15" s="157">
        <v>4198.2859836917</v>
      </c>
      <c r="J15" s="157">
        <v>4677.146234657982</v>
      </c>
      <c r="K15" s="157">
        <v>5284.456576827559</v>
      </c>
      <c r="L15" s="157">
        <v>5888.014918202107</v>
      </c>
      <c r="M15" s="157">
        <v>5939.857136847655</v>
      </c>
      <c r="N15" s="156">
        <v>5822.6264448131</v>
      </c>
      <c r="O15" s="157">
        <v>5793.28938670796</v>
      </c>
      <c r="P15" s="158">
        <v>5779.6927241245985</v>
      </c>
      <c r="Q15" s="158">
        <v>6199.25962730457</v>
      </c>
      <c r="R15" s="158">
        <v>6333.425398978949</v>
      </c>
      <c r="S15" s="157">
        <v>6378.469559200997</v>
      </c>
      <c r="T15" s="156">
        <v>5994.454388623614</v>
      </c>
      <c r="U15" s="157">
        <v>5726.163760892248</v>
      </c>
      <c r="V15" s="199">
        <v>5390.675807293508</v>
      </c>
    </row>
    <row r="16" spans="4:22" ht="16.5" customHeight="1">
      <c r="D16" s="159"/>
      <c r="E16" s="160" t="s">
        <v>15</v>
      </c>
      <c r="F16" s="161">
        <v>1791.8281981466334</v>
      </c>
      <c r="G16" s="162">
        <v>1993.3956654706983</v>
      </c>
      <c r="H16" s="162">
        <v>2385.5289898040405</v>
      </c>
      <c r="I16" s="162">
        <v>2742.749874714195</v>
      </c>
      <c r="J16" s="162">
        <v>2854.72810174854</v>
      </c>
      <c r="K16" s="162">
        <v>3111.5764231724424</v>
      </c>
      <c r="L16" s="162">
        <v>3344.1458678019226</v>
      </c>
      <c r="M16" s="162">
        <v>3670.3688081895</v>
      </c>
      <c r="N16" s="161">
        <v>3923.4419179308993</v>
      </c>
      <c r="O16" s="162">
        <v>4194.700554077751</v>
      </c>
      <c r="P16" s="163">
        <v>4407.5472758754</v>
      </c>
      <c r="Q16" s="163">
        <v>4418.1072773123105</v>
      </c>
      <c r="R16" s="163">
        <v>4525.85962927306</v>
      </c>
      <c r="S16" s="162">
        <v>4550.041847838314</v>
      </c>
      <c r="T16" s="161">
        <v>4493.942286165234</v>
      </c>
      <c r="U16" s="162">
        <v>4649.044025752843</v>
      </c>
      <c r="V16" s="200">
        <v>4509.445124126346</v>
      </c>
    </row>
    <row r="17" spans="4:22" ht="16.5" customHeight="1">
      <c r="D17" s="164" t="s">
        <v>126</v>
      </c>
      <c r="E17" s="169"/>
      <c r="F17" s="170" t="s">
        <v>17</v>
      </c>
      <c r="G17" s="171" t="s">
        <v>17</v>
      </c>
      <c r="H17" s="171" t="s">
        <v>17</v>
      </c>
      <c r="I17" s="171" t="s">
        <v>17</v>
      </c>
      <c r="J17" s="171" t="s">
        <v>17</v>
      </c>
      <c r="K17" s="171" t="s">
        <v>17</v>
      </c>
      <c r="L17" s="171" t="s">
        <v>17</v>
      </c>
      <c r="M17" s="171" t="s">
        <v>17</v>
      </c>
      <c r="N17" s="170" t="s">
        <v>17</v>
      </c>
      <c r="O17" s="171" t="s">
        <v>17</v>
      </c>
      <c r="P17" s="168">
        <v>506.317</v>
      </c>
      <c r="Q17" s="168">
        <v>545.2299972701833</v>
      </c>
      <c r="R17" s="168">
        <v>679.3837865203666</v>
      </c>
      <c r="S17" s="168">
        <v>787.4365093493172</v>
      </c>
      <c r="T17" s="168">
        <v>765.6158237790203</v>
      </c>
      <c r="U17" s="168">
        <v>864.7783380432194</v>
      </c>
      <c r="V17" s="168">
        <v>909.7576962481057</v>
      </c>
    </row>
    <row r="18" spans="4:22" ht="16.5" customHeight="1">
      <c r="D18" s="159"/>
      <c r="E18" s="160" t="s">
        <v>127</v>
      </c>
      <c r="F18" s="172" t="s">
        <v>17</v>
      </c>
      <c r="G18" s="173" t="s">
        <v>17</v>
      </c>
      <c r="H18" s="173" t="s">
        <v>17</v>
      </c>
      <c r="I18" s="173" t="s">
        <v>17</v>
      </c>
      <c r="J18" s="173" t="s">
        <v>17</v>
      </c>
      <c r="K18" s="173" t="s">
        <v>17</v>
      </c>
      <c r="L18" s="173" t="s">
        <v>17</v>
      </c>
      <c r="M18" s="173" t="s">
        <v>17</v>
      </c>
      <c r="N18" s="172" t="s">
        <v>17</v>
      </c>
      <c r="O18" s="173" t="s">
        <v>17</v>
      </c>
      <c r="P18" s="163">
        <v>506.317</v>
      </c>
      <c r="Q18" s="163">
        <v>545.2299972701833</v>
      </c>
      <c r="R18" s="163">
        <v>679.3837865203666</v>
      </c>
      <c r="S18" s="162">
        <v>787.4365093493172</v>
      </c>
      <c r="T18" s="161">
        <v>765.6158237790203</v>
      </c>
      <c r="U18" s="162">
        <v>864.7783380432194</v>
      </c>
      <c r="V18" s="200">
        <v>909.7576962481057</v>
      </c>
    </row>
    <row r="19" spans="4:22" ht="16.5" customHeight="1">
      <c r="D19" s="164" t="s">
        <v>19</v>
      </c>
      <c r="E19" s="165"/>
      <c r="F19" s="166">
        <v>2693.0213497966356</v>
      </c>
      <c r="G19" s="167">
        <v>2839.6072789456307</v>
      </c>
      <c r="H19" s="167">
        <v>2955.1790823012598</v>
      </c>
      <c r="I19" s="167">
        <v>3097.3449784201766</v>
      </c>
      <c r="J19" s="167">
        <v>3141.2005740915606</v>
      </c>
      <c r="K19" s="167">
        <v>3068.1381115821</v>
      </c>
      <c r="L19" s="167">
        <v>3038.97672017353</v>
      </c>
      <c r="M19" s="167">
        <v>2996.536575003761</v>
      </c>
      <c r="N19" s="166">
        <v>2980.417361418374</v>
      </c>
      <c r="O19" s="167">
        <v>3002.2001474306826</v>
      </c>
      <c r="P19" s="168">
        <v>3031.666706029464</v>
      </c>
      <c r="Q19" s="168">
        <v>3059.3824513355594</v>
      </c>
      <c r="R19" s="168">
        <v>3079.1778331201726</v>
      </c>
      <c r="S19" s="167">
        <v>3019.4890525926253</v>
      </c>
      <c r="T19" s="166">
        <v>2996.857140171548</v>
      </c>
      <c r="U19" s="167">
        <v>2954.946192165637</v>
      </c>
      <c r="V19" s="201">
        <v>2870.8442125552106</v>
      </c>
    </row>
    <row r="20" spans="4:22" ht="16.5" customHeight="1">
      <c r="D20" s="154"/>
      <c r="E20" s="155" t="s">
        <v>20</v>
      </c>
      <c r="F20" s="156">
        <v>471.073</v>
      </c>
      <c r="G20" s="157">
        <v>524.3485760049396</v>
      </c>
      <c r="H20" s="157">
        <v>586.5268164685916</v>
      </c>
      <c r="I20" s="157">
        <v>655.8964748059458</v>
      </c>
      <c r="J20" s="157">
        <v>725.1098087565584</v>
      </c>
      <c r="K20" s="157">
        <v>697.094</v>
      </c>
      <c r="L20" s="157">
        <v>709.9943859879874</v>
      </c>
      <c r="M20" s="157">
        <v>696.2056718750675</v>
      </c>
      <c r="N20" s="156">
        <v>722.5329969943625</v>
      </c>
      <c r="O20" s="157">
        <v>759.5331536321645</v>
      </c>
      <c r="P20" s="158">
        <v>769.463</v>
      </c>
      <c r="Q20" s="158">
        <v>774.3752247651639</v>
      </c>
      <c r="R20" s="158">
        <v>774.1860541940208</v>
      </c>
      <c r="S20" s="157">
        <v>755.3548633836746</v>
      </c>
      <c r="T20" s="156">
        <v>754.8519989717983</v>
      </c>
      <c r="U20" s="157">
        <v>763.933245169631</v>
      </c>
      <c r="V20" s="199">
        <v>718.7970195623865</v>
      </c>
    </row>
    <row r="21" spans="4:22" ht="16.5" customHeight="1">
      <c r="D21" s="154"/>
      <c r="E21" s="155" t="s">
        <v>21</v>
      </c>
      <c r="F21" s="156">
        <v>1114.985</v>
      </c>
      <c r="G21" s="157">
        <v>1139.9367874365944</v>
      </c>
      <c r="H21" s="157">
        <v>1141.8893615288785</v>
      </c>
      <c r="I21" s="157">
        <v>1163.3237495722003</v>
      </c>
      <c r="J21" s="157">
        <v>1125.4608637762426</v>
      </c>
      <c r="K21" s="157">
        <v>1146.837</v>
      </c>
      <c r="L21" s="157">
        <v>1127.441608945409</v>
      </c>
      <c r="M21" s="157">
        <v>1086.0569941024105</v>
      </c>
      <c r="N21" s="156">
        <v>1071.8390369974795</v>
      </c>
      <c r="O21" s="157">
        <v>1059.4940584367566</v>
      </c>
      <c r="P21" s="158">
        <v>1054.962</v>
      </c>
      <c r="Q21" s="158">
        <v>1066.397245620696</v>
      </c>
      <c r="R21" s="158">
        <v>1073.6044039584806</v>
      </c>
      <c r="S21" s="157">
        <v>1060.2549533448089</v>
      </c>
      <c r="T21" s="156">
        <v>1056.3830554152496</v>
      </c>
      <c r="U21" s="157">
        <v>1045.3172087288706</v>
      </c>
      <c r="V21" s="199">
        <v>1032.429071962351</v>
      </c>
    </row>
    <row r="22" spans="4:22" ht="16.5" customHeight="1">
      <c r="D22" s="154"/>
      <c r="E22" s="155" t="s">
        <v>22</v>
      </c>
      <c r="F22" s="156">
        <v>822.936</v>
      </c>
      <c r="G22" s="157">
        <v>861.5682395587459</v>
      </c>
      <c r="H22" s="157">
        <v>878.4348165681304</v>
      </c>
      <c r="I22" s="157">
        <v>891.4871919111904</v>
      </c>
      <c r="J22" s="157">
        <v>866.3244414181712</v>
      </c>
      <c r="K22" s="157">
        <v>828.232</v>
      </c>
      <c r="L22" s="157">
        <v>825.0157533095246</v>
      </c>
      <c r="M22" s="157">
        <v>859.0103614334331</v>
      </c>
      <c r="N22" s="156">
        <v>862.896258113098</v>
      </c>
      <c r="O22" s="157">
        <v>902.5234270528576</v>
      </c>
      <c r="P22" s="158">
        <v>915.322</v>
      </c>
      <c r="Q22" s="158">
        <v>928.9035562858016</v>
      </c>
      <c r="R22" s="158">
        <v>944.7156826488044</v>
      </c>
      <c r="S22" s="157">
        <v>923.404674190804</v>
      </c>
      <c r="T22" s="156">
        <v>903.1401163840004</v>
      </c>
      <c r="U22" s="157">
        <v>869.9141846139944</v>
      </c>
      <c r="V22" s="199">
        <v>852.3804210325461</v>
      </c>
    </row>
    <row r="23" spans="4:22" ht="16.5" customHeight="1">
      <c r="D23" s="159"/>
      <c r="E23" s="160" t="s">
        <v>23</v>
      </c>
      <c r="F23" s="161">
        <v>284.02734979663535</v>
      </c>
      <c r="G23" s="162">
        <v>313.75367594535084</v>
      </c>
      <c r="H23" s="162">
        <v>348.3280877356592</v>
      </c>
      <c r="I23" s="162">
        <v>386.63756213084</v>
      </c>
      <c r="J23" s="162">
        <v>424.3054601405885</v>
      </c>
      <c r="K23" s="162">
        <v>395.9751115820998</v>
      </c>
      <c r="L23" s="162">
        <v>376.52497193060896</v>
      </c>
      <c r="M23" s="162">
        <v>355.26354759284953</v>
      </c>
      <c r="N23" s="161">
        <v>323.1490693134342</v>
      </c>
      <c r="O23" s="162">
        <v>280.6495083089041</v>
      </c>
      <c r="P23" s="163">
        <v>291.9197060294643</v>
      </c>
      <c r="Q23" s="163">
        <v>289.7064246638977</v>
      </c>
      <c r="R23" s="163">
        <v>286.6716923188668</v>
      </c>
      <c r="S23" s="162">
        <v>280.47456167333775</v>
      </c>
      <c r="T23" s="161">
        <v>282.48196940049957</v>
      </c>
      <c r="U23" s="162">
        <v>275.781553653141</v>
      </c>
      <c r="V23" s="200">
        <v>267.23769999792677</v>
      </c>
    </row>
    <row r="24" spans="4:22" ht="16.5" customHeight="1">
      <c r="D24" s="164" t="s">
        <v>24</v>
      </c>
      <c r="E24" s="165"/>
      <c r="F24" s="166">
        <v>4757.451739333002</v>
      </c>
      <c r="G24" s="167">
        <v>5055.167468588392</v>
      </c>
      <c r="H24" s="167">
        <v>5176.9491624825305</v>
      </c>
      <c r="I24" s="167">
        <v>4727.805207767736</v>
      </c>
      <c r="J24" s="167">
        <v>4376.79292206908</v>
      </c>
      <c r="K24" s="167">
        <v>4298.1882946546375</v>
      </c>
      <c r="L24" s="167">
        <v>3481.4620341468567</v>
      </c>
      <c r="M24" s="167">
        <v>3182.7721440795044</v>
      </c>
      <c r="N24" s="166">
        <v>3263.2189025096636</v>
      </c>
      <c r="O24" s="167">
        <v>3090.400067631092</v>
      </c>
      <c r="P24" s="168">
        <v>2807.531456859537</v>
      </c>
      <c r="Q24" s="168">
        <v>2677.952422398016</v>
      </c>
      <c r="R24" s="168">
        <v>2671.1966280885117</v>
      </c>
      <c r="S24" s="167">
        <v>2328.198416947319</v>
      </c>
      <c r="T24" s="166">
        <v>1818.1266874630905</v>
      </c>
      <c r="U24" s="167">
        <v>1902.2973245667706</v>
      </c>
      <c r="V24" s="201">
        <v>1501.136166533367</v>
      </c>
    </row>
    <row r="25" spans="4:22" ht="16.5" customHeight="1">
      <c r="D25" s="154"/>
      <c r="E25" s="155" t="s">
        <v>25</v>
      </c>
      <c r="F25" s="156">
        <v>115.95673933300118</v>
      </c>
      <c r="G25" s="157">
        <v>156.2826086156658</v>
      </c>
      <c r="H25" s="157">
        <v>154.4202046192683</v>
      </c>
      <c r="I25" s="157">
        <v>121.33864933524715</v>
      </c>
      <c r="J25" s="157">
        <v>108.23327856156243</v>
      </c>
      <c r="K25" s="157">
        <v>118.84029465463752</v>
      </c>
      <c r="L25" s="157">
        <v>131.972387341229</v>
      </c>
      <c r="M25" s="157">
        <v>99.40272322331356</v>
      </c>
      <c r="N25" s="156">
        <v>91.70614202085375</v>
      </c>
      <c r="O25" s="157">
        <v>53.90542830068236</v>
      </c>
      <c r="P25" s="158">
        <v>44.48845685953591</v>
      </c>
      <c r="Q25" s="158">
        <v>53.962940714280556</v>
      </c>
      <c r="R25" s="158">
        <v>49.06502259190954</v>
      </c>
      <c r="S25" s="157">
        <v>41.61361057628367</v>
      </c>
      <c r="T25" s="156">
        <v>43.28145053825703</v>
      </c>
      <c r="U25" s="157">
        <v>42.02780294617716</v>
      </c>
      <c r="V25" s="199">
        <v>38.17199809425835</v>
      </c>
    </row>
    <row r="26" spans="4:22" ht="16.5" customHeight="1">
      <c r="D26" s="154"/>
      <c r="E26" s="155" t="s">
        <v>26</v>
      </c>
      <c r="F26" s="156">
        <v>481.169</v>
      </c>
      <c r="G26" s="157">
        <v>580.2576085915649</v>
      </c>
      <c r="H26" s="157">
        <v>540.0827518440968</v>
      </c>
      <c r="I26" s="157">
        <v>473.6313940245247</v>
      </c>
      <c r="J26" s="157">
        <v>477.9196563383287</v>
      </c>
      <c r="K26" s="157">
        <v>434.997</v>
      </c>
      <c r="L26" s="157">
        <v>271.25792843364883</v>
      </c>
      <c r="M26" s="157">
        <v>221.09786161436463</v>
      </c>
      <c r="N26" s="156">
        <v>196.9124353099436</v>
      </c>
      <c r="O26" s="157">
        <v>189.37170342288516</v>
      </c>
      <c r="P26" s="158">
        <v>171.487</v>
      </c>
      <c r="Q26" s="158">
        <v>164.1595031635904</v>
      </c>
      <c r="R26" s="158">
        <v>155.3631203498482</v>
      </c>
      <c r="S26" s="157">
        <v>150.25098658371988</v>
      </c>
      <c r="T26" s="156">
        <v>112.76302019610772</v>
      </c>
      <c r="U26" s="157">
        <v>106.69794486499097</v>
      </c>
      <c r="V26" s="199">
        <v>99.41019115492622</v>
      </c>
    </row>
    <row r="27" spans="4:22" ht="16.5" customHeight="1">
      <c r="D27" s="154"/>
      <c r="E27" s="155" t="s">
        <v>27</v>
      </c>
      <c r="F27" s="156">
        <v>432.065</v>
      </c>
      <c r="G27" s="157">
        <v>540.2147923027172</v>
      </c>
      <c r="H27" s="157">
        <v>572.7174177978825</v>
      </c>
      <c r="I27" s="157">
        <v>548.8357573325159</v>
      </c>
      <c r="J27" s="157">
        <v>574.8376998551449</v>
      </c>
      <c r="K27" s="157">
        <v>696.975</v>
      </c>
      <c r="L27" s="157">
        <v>556.0954856940258</v>
      </c>
      <c r="M27" s="157">
        <v>505.23984644194195</v>
      </c>
      <c r="N27" s="156">
        <v>636.4011984019894</v>
      </c>
      <c r="O27" s="157">
        <v>589.556586662446</v>
      </c>
      <c r="P27" s="158">
        <v>562.791</v>
      </c>
      <c r="Q27" s="158">
        <v>568.7375421631059</v>
      </c>
      <c r="R27" s="158">
        <v>578.1510341053137</v>
      </c>
      <c r="S27" s="157">
        <v>475.62559869675783</v>
      </c>
      <c r="T27" s="156">
        <v>354.55345798045227</v>
      </c>
      <c r="U27" s="157">
        <v>370.15975590876184</v>
      </c>
      <c r="V27" s="199">
        <v>292.6423454358519</v>
      </c>
    </row>
    <row r="28" spans="4:22" ht="16.5" customHeight="1">
      <c r="D28" s="154"/>
      <c r="E28" s="155" t="s">
        <v>129</v>
      </c>
      <c r="F28" s="156">
        <v>661.099</v>
      </c>
      <c r="G28" s="157">
        <v>567.4541744955061</v>
      </c>
      <c r="H28" s="157">
        <v>542.1590501853749</v>
      </c>
      <c r="I28" s="157">
        <v>501.83654699016284</v>
      </c>
      <c r="J28" s="157">
        <v>458.5765493146969</v>
      </c>
      <c r="K28" s="157">
        <v>521.942</v>
      </c>
      <c r="L28" s="157">
        <v>439.08006592631165</v>
      </c>
      <c r="M28" s="157">
        <v>484.5872174502842</v>
      </c>
      <c r="N28" s="156">
        <v>544.5345514500567</v>
      </c>
      <c r="O28" s="157">
        <v>535.771028181707</v>
      </c>
      <c r="P28" s="158">
        <v>472.063</v>
      </c>
      <c r="Q28" s="158">
        <v>485.98526187463955</v>
      </c>
      <c r="R28" s="158">
        <v>507.13471802056137</v>
      </c>
      <c r="S28" s="157">
        <v>456.8361713220917</v>
      </c>
      <c r="T28" s="156">
        <v>408.63390404490366</v>
      </c>
      <c r="U28" s="157">
        <v>486.42817902801596</v>
      </c>
      <c r="V28" s="199">
        <v>296.99115997405494</v>
      </c>
    </row>
    <row r="29" spans="4:22" ht="16.5" customHeight="1">
      <c r="D29" s="154"/>
      <c r="E29" s="155" t="s">
        <v>29</v>
      </c>
      <c r="F29" s="156">
        <v>575.373</v>
      </c>
      <c r="G29" s="157">
        <v>503.91568359685357</v>
      </c>
      <c r="H29" s="157">
        <v>506.78286906162884</v>
      </c>
      <c r="I29" s="157">
        <v>501.7561041542088</v>
      </c>
      <c r="J29" s="157">
        <v>486.01179059449026</v>
      </c>
      <c r="K29" s="157">
        <v>460.265</v>
      </c>
      <c r="L29" s="157">
        <v>357.27195761857325</v>
      </c>
      <c r="M29" s="157">
        <v>364.1793293786043</v>
      </c>
      <c r="N29" s="156">
        <v>387.4267143006794</v>
      </c>
      <c r="O29" s="157">
        <v>341.1752121817773</v>
      </c>
      <c r="P29" s="158">
        <v>280.88</v>
      </c>
      <c r="Q29" s="158">
        <v>284.9558567097646</v>
      </c>
      <c r="R29" s="158">
        <v>223.03465739127913</v>
      </c>
      <c r="S29" s="157">
        <v>156.34753314686753</v>
      </c>
      <c r="T29" s="156">
        <v>116.80734808745436</v>
      </c>
      <c r="U29" s="157">
        <v>111.58399883635057</v>
      </c>
      <c r="V29" s="199">
        <v>105.53518535625196</v>
      </c>
    </row>
    <row r="30" spans="4:22" ht="16.5" customHeight="1">
      <c r="D30" s="154"/>
      <c r="E30" s="155" t="s">
        <v>30</v>
      </c>
      <c r="F30" s="156">
        <v>1633.67</v>
      </c>
      <c r="G30" s="157">
        <v>1861.5899316060743</v>
      </c>
      <c r="H30" s="157">
        <v>1881.8296094884686</v>
      </c>
      <c r="I30" s="157">
        <v>1625.081354174651</v>
      </c>
      <c r="J30" s="157">
        <v>1386.1310325825461</v>
      </c>
      <c r="K30" s="157">
        <v>1212.445</v>
      </c>
      <c r="L30" s="157">
        <v>1013.3784199098684</v>
      </c>
      <c r="M30" s="157">
        <v>862.0997910571392</v>
      </c>
      <c r="N30" s="156">
        <v>812.3559303070958</v>
      </c>
      <c r="O30" s="157">
        <v>778.7831408979634</v>
      </c>
      <c r="P30" s="158">
        <v>693.282</v>
      </c>
      <c r="Q30" s="158">
        <v>652.3907289197842</v>
      </c>
      <c r="R30" s="158">
        <v>701.566501454098</v>
      </c>
      <c r="S30" s="157">
        <v>584.8150399915285</v>
      </c>
      <c r="T30" s="156">
        <v>453.8608850574367</v>
      </c>
      <c r="U30" s="157">
        <v>465.55846309058495</v>
      </c>
      <c r="V30" s="199">
        <v>387.10736470344654</v>
      </c>
    </row>
    <row r="31" spans="4:22" ht="16.5" customHeight="1">
      <c r="D31" s="154"/>
      <c r="E31" s="155" t="s">
        <v>31</v>
      </c>
      <c r="F31" s="156">
        <v>164.138</v>
      </c>
      <c r="G31" s="157">
        <v>165.97724875859456</v>
      </c>
      <c r="H31" s="157">
        <v>214.77896978603965</v>
      </c>
      <c r="I31" s="157">
        <v>230.66998569068133</v>
      </c>
      <c r="J31" s="157">
        <v>193.97910350474427</v>
      </c>
      <c r="K31" s="157">
        <v>169.396</v>
      </c>
      <c r="L31" s="157">
        <v>136.6116000036333</v>
      </c>
      <c r="M31" s="157">
        <v>140.1751273250359</v>
      </c>
      <c r="N31" s="156">
        <v>135.24951308049592</v>
      </c>
      <c r="O31" s="157">
        <v>130.60477200500154</v>
      </c>
      <c r="P31" s="158">
        <v>114.615</v>
      </c>
      <c r="Q31" s="158">
        <v>96.10741274964695</v>
      </c>
      <c r="R31" s="158">
        <v>85.13296100108668</v>
      </c>
      <c r="S31" s="157">
        <v>67.41923596004955</v>
      </c>
      <c r="T31" s="156">
        <v>37.40676105941856</v>
      </c>
      <c r="U31" s="157">
        <v>37.64884601432696</v>
      </c>
      <c r="V31" s="199">
        <v>37.17288868555923</v>
      </c>
    </row>
    <row r="32" spans="4:22" ht="16.5" customHeight="1">
      <c r="D32" s="154"/>
      <c r="E32" s="155" t="s">
        <v>32</v>
      </c>
      <c r="F32" s="156">
        <v>594.594</v>
      </c>
      <c r="G32" s="157">
        <v>582.7035949655547</v>
      </c>
      <c r="H32" s="157">
        <v>666.6317352632495</v>
      </c>
      <c r="I32" s="157">
        <v>624.3931968559025</v>
      </c>
      <c r="J32" s="157">
        <v>592.6370808399333</v>
      </c>
      <c r="K32" s="157">
        <v>582.608</v>
      </c>
      <c r="L32" s="157">
        <v>497.39967888385917</v>
      </c>
      <c r="M32" s="157">
        <v>438.63784972258276</v>
      </c>
      <c r="N32" s="156">
        <v>386.18196583097813</v>
      </c>
      <c r="O32" s="157">
        <v>397.72067143563515</v>
      </c>
      <c r="P32" s="158">
        <v>395.239</v>
      </c>
      <c r="Q32" s="158">
        <v>305.8356189124488</v>
      </c>
      <c r="R32" s="158">
        <v>309.62760735130627</v>
      </c>
      <c r="S32" s="157">
        <v>341.1002111721273</v>
      </c>
      <c r="T32" s="156">
        <v>242.33934445589352</v>
      </c>
      <c r="U32" s="157">
        <v>237.62555847361108</v>
      </c>
      <c r="V32" s="199">
        <v>203.83407115122955</v>
      </c>
    </row>
    <row r="33" spans="4:22" ht="16.5" customHeight="1">
      <c r="D33" s="159"/>
      <c r="E33" s="160" t="s">
        <v>33</v>
      </c>
      <c r="F33" s="161">
        <v>99.387</v>
      </c>
      <c r="G33" s="162">
        <v>96.7718256558613</v>
      </c>
      <c r="H33" s="162">
        <v>97.54655443652078</v>
      </c>
      <c r="I33" s="162">
        <v>100.26221920984116</v>
      </c>
      <c r="J33" s="162">
        <v>98.4667304776336</v>
      </c>
      <c r="K33" s="162">
        <v>100.72</v>
      </c>
      <c r="L33" s="162">
        <v>78.3945103357079</v>
      </c>
      <c r="M33" s="162">
        <v>67.35239786623808</v>
      </c>
      <c r="N33" s="161">
        <v>72.45045180757077</v>
      </c>
      <c r="O33" s="162">
        <v>73.51152454299448</v>
      </c>
      <c r="P33" s="163">
        <v>72.686</v>
      </c>
      <c r="Q33" s="163">
        <v>65.81755719075552</v>
      </c>
      <c r="R33" s="163">
        <v>62.12100582310839</v>
      </c>
      <c r="S33" s="162">
        <v>54.19002949789307</v>
      </c>
      <c r="T33" s="161">
        <v>48.48051604316665</v>
      </c>
      <c r="U33" s="162">
        <v>44.566775403951496</v>
      </c>
      <c r="V33" s="200">
        <v>40.27096197778823</v>
      </c>
    </row>
    <row r="34" spans="4:22" ht="16.5" customHeight="1">
      <c r="D34" s="164" t="s">
        <v>34</v>
      </c>
      <c r="E34" s="165"/>
      <c r="F34" s="166">
        <v>8775.526793531844</v>
      </c>
      <c r="G34" s="167">
        <v>9440.398823398062</v>
      </c>
      <c r="H34" s="167">
        <v>9888.619699302852</v>
      </c>
      <c r="I34" s="167">
        <v>9561.921855342189</v>
      </c>
      <c r="J34" s="167">
        <v>9311.495473904239</v>
      </c>
      <c r="K34" s="167">
        <v>9862.748627275818</v>
      </c>
      <c r="L34" s="167">
        <v>9753.581631330931</v>
      </c>
      <c r="M34" s="167">
        <v>9399.334550924532</v>
      </c>
      <c r="N34" s="166">
        <v>9001.410698687889</v>
      </c>
      <c r="O34" s="167">
        <v>9013.974383492185</v>
      </c>
      <c r="P34" s="168">
        <v>8987.91544469767</v>
      </c>
      <c r="Q34" s="168">
        <v>8565.111928699685</v>
      </c>
      <c r="R34" s="168">
        <v>8257.826150599918</v>
      </c>
      <c r="S34" s="167">
        <v>7247.434088268925</v>
      </c>
      <c r="T34" s="166">
        <v>6196.594411023126</v>
      </c>
      <c r="U34" s="167">
        <v>6188.089640337918</v>
      </c>
      <c r="V34" s="201">
        <v>6084.693928073546</v>
      </c>
    </row>
    <row r="35" spans="4:22" ht="16.5" customHeight="1">
      <c r="D35" s="154"/>
      <c r="E35" s="155" t="s">
        <v>35</v>
      </c>
      <c r="F35" s="156">
        <v>2770.490853366823</v>
      </c>
      <c r="G35" s="157">
        <v>3139.922828286282</v>
      </c>
      <c r="H35" s="157">
        <v>3232.682687531273</v>
      </c>
      <c r="I35" s="157">
        <v>3028.6545232293242</v>
      </c>
      <c r="J35" s="157">
        <v>3045.2810689354733</v>
      </c>
      <c r="K35" s="157">
        <v>3138.1326649841567</v>
      </c>
      <c r="L35" s="157">
        <v>3109.3549733776026</v>
      </c>
      <c r="M35" s="157">
        <v>3090.2772220140987</v>
      </c>
      <c r="N35" s="156">
        <v>2744.337394849799</v>
      </c>
      <c r="O35" s="157">
        <v>2798.3085795527213</v>
      </c>
      <c r="P35" s="158">
        <v>2730.80603779205</v>
      </c>
      <c r="Q35" s="158">
        <v>2491.892714664365</v>
      </c>
      <c r="R35" s="158">
        <v>2319.7536607395264</v>
      </c>
      <c r="S35" s="157">
        <v>1832.8708652727319</v>
      </c>
      <c r="T35" s="156">
        <v>1435.267328864025</v>
      </c>
      <c r="U35" s="157">
        <v>1432.782713452423</v>
      </c>
      <c r="V35" s="199">
        <v>1354.7027497741208</v>
      </c>
    </row>
    <row r="36" spans="4:22" ht="16.5" customHeight="1">
      <c r="D36" s="154"/>
      <c r="E36" s="155" t="s">
        <v>36</v>
      </c>
      <c r="F36" s="156">
        <v>2069.084</v>
      </c>
      <c r="G36" s="157">
        <v>2294.8753502169698</v>
      </c>
      <c r="H36" s="157">
        <v>2536.0169044039785</v>
      </c>
      <c r="I36" s="157">
        <v>2491.5346339134885</v>
      </c>
      <c r="J36" s="157">
        <v>2502.6626518513704</v>
      </c>
      <c r="K36" s="157">
        <v>2993.7870000000003</v>
      </c>
      <c r="L36" s="157">
        <v>2930.355572390913</v>
      </c>
      <c r="M36" s="157">
        <v>2696.9920987773694</v>
      </c>
      <c r="N36" s="156">
        <v>2684.5714155510705</v>
      </c>
      <c r="O36" s="157">
        <v>2706.6361293181935</v>
      </c>
      <c r="P36" s="158">
        <v>2758.643</v>
      </c>
      <c r="Q36" s="158">
        <v>2592.440999194102</v>
      </c>
      <c r="R36" s="158">
        <v>2441.560387226026</v>
      </c>
      <c r="S36" s="157">
        <v>2084.9843881821016</v>
      </c>
      <c r="T36" s="156">
        <v>1620.6356137852258</v>
      </c>
      <c r="U36" s="157">
        <v>1787.6823236514208</v>
      </c>
      <c r="V36" s="199">
        <v>1919.697147312834</v>
      </c>
    </row>
    <row r="37" spans="4:22" ht="16.5" customHeight="1">
      <c r="D37" s="154"/>
      <c r="E37" s="174" t="s">
        <v>37</v>
      </c>
      <c r="F37" s="156">
        <v>3799.0159999999996</v>
      </c>
      <c r="G37" s="157">
        <v>3880.6798242605814</v>
      </c>
      <c r="H37" s="157">
        <v>3985.4054849785416</v>
      </c>
      <c r="I37" s="157">
        <v>3908.031663046015</v>
      </c>
      <c r="J37" s="157">
        <v>3639.4938923186246</v>
      </c>
      <c r="K37" s="157">
        <v>3616.5260000000003</v>
      </c>
      <c r="L37" s="157">
        <v>3587.0286477903546</v>
      </c>
      <c r="M37" s="157">
        <v>3491.052161943661</v>
      </c>
      <c r="N37" s="156">
        <v>3445.603528868552</v>
      </c>
      <c r="O37" s="157">
        <v>3378.5252004506056</v>
      </c>
      <c r="P37" s="158">
        <v>3370.282</v>
      </c>
      <c r="Q37" s="158">
        <v>3352.6256904646343</v>
      </c>
      <c r="R37" s="158">
        <v>3372.0271150375634</v>
      </c>
      <c r="S37" s="157">
        <v>3209.698932953942</v>
      </c>
      <c r="T37" s="156">
        <v>3017.71928248898</v>
      </c>
      <c r="U37" s="157">
        <v>2844.7875506523187</v>
      </c>
      <c r="V37" s="199">
        <v>2705.283444593543</v>
      </c>
    </row>
    <row r="38" spans="4:22" ht="16.5" customHeight="1">
      <c r="D38" s="159"/>
      <c r="E38" s="160" t="s">
        <v>38</v>
      </c>
      <c r="F38" s="161">
        <v>136.9359401650221</v>
      </c>
      <c r="G38" s="162">
        <v>124.92082063422822</v>
      </c>
      <c r="H38" s="162">
        <v>134.51462238905634</v>
      </c>
      <c r="I38" s="162">
        <v>133.70103515336055</v>
      </c>
      <c r="J38" s="162">
        <v>124.0578607987723</v>
      </c>
      <c r="K38" s="162">
        <v>114.30296229165938</v>
      </c>
      <c r="L38" s="162">
        <v>126.84243777206045</v>
      </c>
      <c r="M38" s="162">
        <v>121.01306818940309</v>
      </c>
      <c r="N38" s="161">
        <v>126.89835941846651</v>
      </c>
      <c r="O38" s="162">
        <v>130.50447417066388</v>
      </c>
      <c r="P38" s="163">
        <v>128.18440690561846</v>
      </c>
      <c r="Q38" s="163">
        <v>128.15252437658535</v>
      </c>
      <c r="R38" s="163">
        <v>124.48498759680261</v>
      </c>
      <c r="S38" s="162">
        <v>119.87990186014915</v>
      </c>
      <c r="T38" s="161">
        <v>122.97218588489504</v>
      </c>
      <c r="U38" s="162">
        <v>122.83705258175627</v>
      </c>
      <c r="V38" s="200">
        <v>105.0105863930479</v>
      </c>
    </row>
    <row r="39" spans="4:22" ht="16.5" customHeight="1">
      <c r="D39" s="164" t="s">
        <v>39</v>
      </c>
      <c r="E39" s="165"/>
      <c r="F39" s="166">
        <v>371.688</v>
      </c>
      <c r="G39" s="167">
        <v>373.40418545096605</v>
      </c>
      <c r="H39" s="167">
        <v>318.69196860515757</v>
      </c>
      <c r="I39" s="167">
        <v>440.22854668866455</v>
      </c>
      <c r="J39" s="167">
        <v>533.8432898622746</v>
      </c>
      <c r="K39" s="167">
        <v>720.411</v>
      </c>
      <c r="L39" s="167">
        <v>694.5598069119072</v>
      </c>
      <c r="M39" s="167">
        <v>440.4467859660984</v>
      </c>
      <c r="N39" s="166">
        <v>268.94560310209107</v>
      </c>
      <c r="O39" s="167">
        <v>205.7535725848964</v>
      </c>
      <c r="P39" s="168">
        <v>138.142</v>
      </c>
      <c r="Q39" s="168">
        <v>112.97682885520445</v>
      </c>
      <c r="R39" s="168">
        <v>184.81173600994495</v>
      </c>
      <c r="S39" s="167">
        <v>177.73550400964203</v>
      </c>
      <c r="T39" s="166">
        <v>156.60639565755525</v>
      </c>
      <c r="U39" s="167">
        <v>120.5891714091749</v>
      </c>
      <c r="V39" s="201">
        <v>111.28531113098501</v>
      </c>
    </row>
    <row r="40" spans="4:22" ht="16.5" customHeight="1">
      <c r="D40" s="154"/>
      <c r="E40" s="174" t="s">
        <v>130</v>
      </c>
      <c r="F40" s="175">
        <v>371.688</v>
      </c>
      <c r="G40" s="176">
        <v>373.40418545096605</v>
      </c>
      <c r="H40" s="176">
        <v>318.69196860515757</v>
      </c>
      <c r="I40" s="176">
        <v>440.22854668866455</v>
      </c>
      <c r="J40" s="176">
        <v>533.8432898622746</v>
      </c>
      <c r="K40" s="176">
        <v>720.411</v>
      </c>
      <c r="L40" s="176">
        <v>694.5598069119072</v>
      </c>
      <c r="M40" s="176">
        <v>440.4467859660984</v>
      </c>
      <c r="N40" s="175">
        <v>268.94560310209107</v>
      </c>
      <c r="O40" s="176">
        <v>205.7535725848964</v>
      </c>
      <c r="P40" s="177">
        <v>138.142</v>
      </c>
      <c r="Q40" s="177">
        <v>112.97682885520445</v>
      </c>
      <c r="R40" s="177">
        <v>184.81173600994495</v>
      </c>
      <c r="S40" s="176">
        <v>177.73550400964203</v>
      </c>
      <c r="T40" s="175">
        <v>156.60639565755525</v>
      </c>
      <c r="U40" s="176">
        <v>120.5891714091749</v>
      </c>
      <c r="V40" s="202">
        <v>111.28531113098501</v>
      </c>
    </row>
    <row r="41" spans="4:22" ht="16.5" customHeight="1">
      <c r="D41" s="178" t="s">
        <v>41</v>
      </c>
      <c r="E41" s="179"/>
      <c r="F41" s="180">
        <v>6923.533</v>
      </c>
      <c r="G41" s="181">
        <v>7124.01531446138</v>
      </c>
      <c r="H41" s="181">
        <v>7345.457401962634</v>
      </c>
      <c r="I41" s="181">
        <v>7550.595464725354</v>
      </c>
      <c r="J41" s="181">
        <v>7624.324620129484</v>
      </c>
      <c r="K41" s="181">
        <v>7819.38</v>
      </c>
      <c r="L41" s="181">
        <v>7708.141864619937</v>
      </c>
      <c r="M41" s="181">
        <v>7531.594391553681</v>
      </c>
      <c r="N41" s="180">
        <v>7294.841054811827</v>
      </c>
      <c r="O41" s="181">
        <v>7223.445548397092</v>
      </c>
      <c r="P41" s="182">
        <v>7141.022</v>
      </c>
      <c r="Q41" s="182">
        <v>7379.0466618623095</v>
      </c>
      <c r="R41" s="182">
        <v>7648.731094538942</v>
      </c>
      <c r="S41" s="181">
        <v>7394.410561537137</v>
      </c>
      <c r="T41" s="180">
        <v>6795.825864908379</v>
      </c>
      <c r="U41" s="181">
        <v>6558.417936089635</v>
      </c>
      <c r="V41" s="203">
        <v>6412.015401653174</v>
      </c>
    </row>
    <row r="42" spans="4:22" ht="16.5" customHeight="1">
      <c r="D42" s="183"/>
      <c r="E42" s="184" t="s">
        <v>42</v>
      </c>
      <c r="F42" s="185">
        <v>6923.533</v>
      </c>
      <c r="G42" s="186">
        <v>7124.01531446138</v>
      </c>
      <c r="H42" s="186">
        <v>7345.457401962634</v>
      </c>
      <c r="I42" s="186">
        <v>7550.595464725354</v>
      </c>
      <c r="J42" s="186">
        <v>7624.324620129484</v>
      </c>
      <c r="K42" s="186">
        <v>7819.38</v>
      </c>
      <c r="L42" s="186">
        <v>7708.141864619937</v>
      </c>
      <c r="M42" s="186">
        <v>7531.594391553681</v>
      </c>
      <c r="N42" s="185">
        <v>7294.841054811827</v>
      </c>
      <c r="O42" s="186">
        <v>7223.445548397092</v>
      </c>
      <c r="P42" s="187">
        <v>7141.022</v>
      </c>
      <c r="Q42" s="187">
        <v>7379.0466618623095</v>
      </c>
      <c r="R42" s="187">
        <v>7648.731094538942</v>
      </c>
      <c r="S42" s="186">
        <v>7394.410561537137</v>
      </c>
      <c r="T42" s="185">
        <v>6795.825864908379</v>
      </c>
      <c r="U42" s="186">
        <v>6558.417936089635</v>
      </c>
      <c r="V42" s="204">
        <v>6412.015401653174</v>
      </c>
    </row>
    <row r="43" spans="4:22" ht="21.75" customHeight="1">
      <c r="D43" s="188" t="s">
        <v>43</v>
      </c>
      <c r="E43" s="189"/>
      <c r="F43" s="190">
        <v>37502.30590605511</v>
      </c>
      <c r="G43" s="191">
        <v>40547.24280323998</v>
      </c>
      <c r="H43" s="191">
        <v>43138.4288866164</v>
      </c>
      <c r="I43" s="191">
        <v>43960.23958305383</v>
      </c>
      <c r="J43" s="191">
        <v>44177.163443927464</v>
      </c>
      <c r="K43" s="191">
        <v>46111.43403351256</v>
      </c>
      <c r="L43" s="191">
        <v>45961.062492709316</v>
      </c>
      <c r="M43" s="191">
        <v>45250.85090352805</v>
      </c>
      <c r="N43" s="191">
        <v>44815.481540034314</v>
      </c>
      <c r="O43" s="191">
        <v>44271.37610456183</v>
      </c>
      <c r="P43" s="191">
        <v>43772.86260758668</v>
      </c>
      <c r="Q43" s="191">
        <v>43661.975492657264</v>
      </c>
      <c r="R43" s="191">
        <v>44043.941220585344</v>
      </c>
      <c r="S43" s="191">
        <v>42091.166470963</v>
      </c>
      <c r="T43" s="191">
        <v>39154.23752456374</v>
      </c>
      <c r="U43" s="191">
        <v>38391.401773807906</v>
      </c>
      <c r="V43" s="192">
        <v>36776.51217149015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Prepress Production Dept.</cp:lastModifiedBy>
  <dcterms:modified xsi:type="dcterms:W3CDTF">2013-07-05T04:02:44Z</dcterms:modified>
  <cp:category/>
  <cp:version/>
  <cp:contentType/>
  <cp:contentStatus/>
</cp:coreProperties>
</file>