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90" windowHeight="6870" activeTab="0"/>
  </bookViews>
  <sheets>
    <sheet name="9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  <sheet name="16" sheetId="8" r:id="rId8"/>
    <sheet name="17" sheetId="9" r:id="rId9"/>
  </sheets>
  <externalReferences>
    <externalReference r:id="rId12"/>
  </externalReferences>
  <definedNames>
    <definedName name="_xlnm.Print_Area" localSheetId="1">'10'!$A$1:$I$70</definedName>
    <definedName name="_xlnm.Print_Area" localSheetId="2">'11'!$A$1:$X$73</definedName>
    <definedName name="_xlnm.Print_Area" localSheetId="4">'13'!$A$1:$K$65</definedName>
    <definedName name="_xlnm.Print_Area" localSheetId="5">'14'!$A$1:$F$55</definedName>
    <definedName name="_xlnm.Print_Area" localSheetId="6">'15'!$A$1:$F$54</definedName>
    <definedName name="_xlnm.Print_Area" localSheetId="7">'16'!$A$1:$K$67</definedName>
    <definedName name="_xlnm.Print_Area" localSheetId="0">'9'!$A$1:$I$70</definedName>
  </definedNames>
  <calcPr fullCalcOnLoad="1"/>
</workbook>
</file>

<file path=xl/sharedStrings.xml><?xml version="1.0" encoding="utf-8"?>
<sst xmlns="http://schemas.openxmlformats.org/spreadsheetml/2006/main" count="1093" uniqueCount="640">
  <si>
    <t>（参考資料１）衆議院小選挙区別選挙人名簿及び在外選挙人名簿登録者数（選挙区順）</t>
  </si>
  <si>
    <t>（平成２４年９月２日現在）</t>
  </si>
  <si>
    <t>選挙区名</t>
  </si>
  <si>
    <t>登録者数</t>
  </si>
  <si>
    <t>北海道第１区</t>
  </si>
  <si>
    <t>埼玉県第３区</t>
  </si>
  <si>
    <t>神奈川県第13区</t>
  </si>
  <si>
    <t>北海道第２区</t>
  </si>
  <si>
    <t>埼玉県第４区</t>
  </si>
  <si>
    <t>神奈川県第14区</t>
  </si>
  <si>
    <t>北海道第３区</t>
  </si>
  <si>
    <t>埼玉県第５区</t>
  </si>
  <si>
    <t>神奈川県第15区</t>
  </si>
  <si>
    <t>北海道第４区</t>
  </si>
  <si>
    <t>埼玉県第６区</t>
  </si>
  <si>
    <t>神奈川県第16区</t>
  </si>
  <si>
    <t>北海道第５区</t>
  </si>
  <si>
    <t>埼玉県第７区</t>
  </si>
  <si>
    <t>神奈川県第17区</t>
  </si>
  <si>
    <t>北海道第６区</t>
  </si>
  <si>
    <t>埼玉県第８区</t>
  </si>
  <si>
    <t>神奈川県第18区</t>
  </si>
  <si>
    <t>北海道第７区</t>
  </si>
  <si>
    <t>埼玉県第９区</t>
  </si>
  <si>
    <t>計</t>
  </si>
  <si>
    <t>北海道第８区</t>
  </si>
  <si>
    <t>埼玉県第10区</t>
  </si>
  <si>
    <t>新潟県第１区</t>
  </si>
  <si>
    <t>北海道第９区</t>
  </si>
  <si>
    <t>埼玉県第11区</t>
  </si>
  <si>
    <t>新潟県第２区</t>
  </si>
  <si>
    <t>北海道第10区</t>
  </si>
  <si>
    <t>埼玉県第12区</t>
  </si>
  <si>
    <t>新潟県第３区</t>
  </si>
  <si>
    <t>北海道第11区</t>
  </si>
  <si>
    <t>埼玉県第13区</t>
  </si>
  <si>
    <t>新潟県第４区</t>
  </si>
  <si>
    <t>北海道第12区</t>
  </si>
  <si>
    <t>埼玉県第14区</t>
  </si>
  <si>
    <t>新潟県第５区</t>
  </si>
  <si>
    <t>埼玉県第15区</t>
  </si>
  <si>
    <t>新潟県第６区</t>
  </si>
  <si>
    <t>青森県第１区</t>
  </si>
  <si>
    <t>青森県第２区</t>
  </si>
  <si>
    <t>千葉県第１区</t>
  </si>
  <si>
    <t>富山県第１区</t>
  </si>
  <si>
    <t>青森県第３区</t>
  </si>
  <si>
    <t>千葉県第２区</t>
  </si>
  <si>
    <t>富山県第２区</t>
  </si>
  <si>
    <t>青森県第４区</t>
  </si>
  <si>
    <t>千葉県第３区</t>
  </si>
  <si>
    <t>富山県第３区</t>
  </si>
  <si>
    <t>千葉県第４区</t>
  </si>
  <si>
    <t>岩手県第１区</t>
  </si>
  <si>
    <t>千葉県第５区</t>
  </si>
  <si>
    <t>石川県第１区</t>
  </si>
  <si>
    <t>岩手県第２区</t>
  </si>
  <si>
    <t>千葉県第６区</t>
  </si>
  <si>
    <t>石川県第２区</t>
  </si>
  <si>
    <t>岩手県第３区</t>
  </si>
  <si>
    <t>千葉県第７区</t>
  </si>
  <si>
    <t>石川県第３区</t>
  </si>
  <si>
    <t>岩手県第４区</t>
  </si>
  <si>
    <t>千葉県第８区</t>
  </si>
  <si>
    <t>千葉県第９区</t>
  </si>
  <si>
    <t>福井県第１区</t>
  </si>
  <si>
    <t>宮城県第１区</t>
  </si>
  <si>
    <t>千葉県第10区</t>
  </si>
  <si>
    <t>福井県第２区</t>
  </si>
  <si>
    <t>宮城県第２区</t>
  </si>
  <si>
    <t>千葉県第11区</t>
  </si>
  <si>
    <t>福井県第３区</t>
  </si>
  <si>
    <t>宮城県第３区</t>
  </si>
  <si>
    <t>千葉県第12区</t>
  </si>
  <si>
    <t>宮城県第４区</t>
  </si>
  <si>
    <t>千葉県第13区</t>
  </si>
  <si>
    <t>山梨県第１区</t>
  </si>
  <si>
    <t>宮城県第５区</t>
  </si>
  <si>
    <t>山梨県第２区</t>
  </si>
  <si>
    <t>宮城県第６区</t>
  </si>
  <si>
    <t>東京都第１区</t>
  </si>
  <si>
    <t>山梨県第３区</t>
  </si>
  <si>
    <t>東京都第２区</t>
  </si>
  <si>
    <t>秋田県第１区</t>
  </si>
  <si>
    <t>東京都第３区</t>
  </si>
  <si>
    <t>長野県第１区</t>
  </si>
  <si>
    <t>秋田県第２区</t>
  </si>
  <si>
    <t>東京都第４区</t>
  </si>
  <si>
    <t>長野県第２区</t>
  </si>
  <si>
    <t>秋田県第３区</t>
  </si>
  <si>
    <t>東京都第５区</t>
  </si>
  <si>
    <t>長野県第３区</t>
  </si>
  <si>
    <t>東京都第６区</t>
  </si>
  <si>
    <t>長野県第４区</t>
  </si>
  <si>
    <t>山形県第１区</t>
  </si>
  <si>
    <t>東京都第７区</t>
  </si>
  <si>
    <t>長野県第５区</t>
  </si>
  <si>
    <t>山形県第２区</t>
  </si>
  <si>
    <t>東京都第８区</t>
  </si>
  <si>
    <t>山形県第３区</t>
  </si>
  <si>
    <t>東京都第９区</t>
  </si>
  <si>
    <t>岐阜県第１区</t>
  </si>
  <si>
    <t>東京都第10区</t>
  </si>
  <si>
    <t>岐阜県第２区</t>
  </si>
  <si>
    <t>福島県第１区</t>
  </si>
  <si>
    <t>東京都第11区</t>
  </si>
  <si>
    <t>岐阜県第３区</t>
  </si>
  <si>
    <t>福島県第２区</t>
  </si>
  <si>
    <t>東京都第12区</t>
  </si>
  <si>
    <t>岐阜県第４区</t>
  </si>
  <si>
    <t>福島県第３区</t>
  </si>
  <si>
    <t>東京都第13区</t>
  </si>
  <si>
    <t>岐阜県第５区</t>
  </si>
  <si>
    <t>福島県第４区</t>
  </si>
  <si>
    <t>東京都第14区</t>
  </si>
  <si>
    <t>福島県第５区</t>
  </si>
  <si>
    <t>東京都第15区</t>
  </si>
  <si>
    <t>静岡県第１区</t>
  </si>
  <si>
    <t>東京都第16区</t>
  </si>
  <si>
    <t>静岡県第２区</t>
  </si>
  <si>
    <t>茨城県第１区</t>
  </si>
  <si>
    <t>東京都第17区</t>
  </si>
  <si>
    <t>静岡県第３区</t>
  </si>
  <si>
    <t>茨城県第２区</t>
  </si>
  <si>
    <t>東京都第18区</t>
  </si>
  <si>
    <t>静岡県第４区</t>
  </si>
  <si>
    <t>茨城県第３区</t>
  </si>
  <si>
    <t>東京都第19区</t>
  </si>
  <si>
    <t>静岡県第５区</t>
  </si>
  <si>
    <t>茨城県第４区</t>
  </si>
  <si>
    <t>東京都第20区</t>
  </si>
  <si>
    <t>静岡県第６区</t>
  </si>
  <si>
    <t>茨城県第５区</t>
  </si>
  <si>
    <t>東京都第21区</t>
  </si>
  <si>
    <t>静岡県第７区</t>
  </si>
  <si>
    <t>茨城県第６区</t>
  </si>
  <si>
    <t>東京都第22区</t>
  </si>
  <si>
    <t>静岡県第８区</t>
  </si>
  <si>
    <t>茨城県第７区</t>
  </si>
  <si>
    <t>東京都第23区</t>
  </si>
  <si>
    <t>東京都第24区</t>
  </si>
  <si>
    <t>愛知県第１区</t>
  </si>
  <si>
    <t>栃木県第１区</t>
  </si>
  <si>
    <t>東京都第25区</t>
  </si>
  <si>
    <t>愛知県第２区</t>
  </si>
  <si>
    <t>栃木県第２区</t>
  </si>
  <si>
    <t>愛知県第３区</t>
  </si>
  <si>
    <t>栃木県第３区</t>
  </si>
  <si>
    <t>神奈川県第１区</t>
  </si>
  <si>
    <t>愛知県第４区</t>
  </si>
  <si>
    <t>栃木県第４区</t>
  </si>
  <si>
    <t>神奈川県第２区</t>
  </si>
  <si>
    <t>愛知県第５区</t>
  </si>
  <si>
    <t>栃木県第５区</t>
  </si>
  <si>
    <t>神奈川県第３区</t>
  </si>
  <si>
    <t>愛知県第６区</t>
  </si>
  <si>
    <t>神奈川県第４区</t>
  </si>
  <si>
    <t>愛知県第７区</t>
  </si>
  <si>
    <t>群馬県第１区</t>
  </si>
  <si>
    <t>神奈川県第５区</t>
  </si>
  <si>
    <t>愛知県第８区</t>
  </si>
  <si>
    <t>群馬県第２区</t>
  </si>
  <si>
    <t>神奈川県第６区</t>
  </si>
  <si>
    <t>愛知県第９区</t>
  </si>
  <si>
    <t>群馬県第３区</t>
  </si>
  <si>
    <t>神奈川県第７区</t>
  </si>
  <si>
    <t>愛知県第10区</t>
  </si>
  <si>
    <t>群馬県第４区</t>
  </si>
  <si>
    <t>神奈川県第８区</t>
  </si>
  <si>
    <t>愛知県第11区</t>
  </si>
  <si>
    <t>群馬県第５区</t>
  </si>
  <si>
    <t>神奈川県第９区</t>
  </si>
  <si>
    <t>愛知県第12区</t>
  </si>
  <si>
    <t>神奈川県第10区</t>
  </si>
  <si>
    <t>愛知県第13区</t>
  </si>
  <si>
    <t>埼玉県第１区</t>
  </si>
  <si>
    <t>神奈川県第11区</t>
  </si>
  <si>
    <t>愛知県第14区</t>
  </si>
  <si>
    <t>埼玉県第２区</t>
  </si>
  <si>
    <t>神奈川県第12区</t>
  </si>
  <si>
    <t>愛知県第15区</t>
  </si>
  <si>
    <t>三重県第１区</t>
  </si>
  <si>
    <t>岡山県第１区</t>
  </si>
  <si>
    <t>宮崎県第１区</t>
  </si>
  <si>
    <t>三重県第２区</t>
  </si>
  <si>
    <t>岡山県第２区</t>
  </si>
  <si>
    <t>宮崎県第２区</t>
  </si>
  <si>
    <t>三重県第３区</t>
  </si>
  <si>
    <t>岡山県第３区</t>
  </si>
  <si>
    <t>宮崎県第３区</t>
  </si>
  <si>
    <t>三重県第４区</t>
  </si>
  <si>
    <t>岡山県第４区</t>
  </si>
  <si>
    <t>三重県第５区</t>
  </si>
  <si>
    <t>岡山県第５区</t>
  </si>
  <si>
    <t>鹿児島県第１区</t>
  </si>
  <si>
    <t>鹿児島県第２区</t>
  </si>
  <si>
    <t>滋賀県第１区</t>
  </si>
  <si>
    <t>広島県第１区</t>
  </si>
  <si>
    <t>鹿児島県第３区</t>
  </si>
  <si>
    <t>滋賀県第２区</t>
  </si>
  <si>
    <t>広島県第２区</t>
  </si>
  <si>
    <t>鹿児島県第４区</t>
  </si>
  <si>
    <t>滋賀県第３区</t>
  </si>
  <si>
    <t>広島県第３区</t>
  </si>
  <si>
    <t>鹿児島県第５区</t>
  </si>
  <si>
    <t>滋賀県第４区</t>
  </si>
  <si>
    <t>広島県第４区</t>
  </si>
  <si>
    <t>広島県第５区</t>
  </si>
  <si>
    <t>沖縄県第１区</t>
  </si>
  <si>
    <t>京都府第１区</t>
  </si>
  <si>
    <t>広島県第６区</t>
  </si>
  <si>
    <t>沖縄県第２区</t>
  </si>
  <si>
    <t>京都府第２区</t>
  </si>
  <si>
    <t>広島県第７区</t>
  </si>
  <si>
    <t>沖縄県第３区</t>
  </si>
  <si>
    <t>京都府第３区</t>
  </si>
  <si>
    <t>沖縄県第４区</t>
  </si>
  <si>
    <t>京都府第４区</t>
  </si>
  <si>
    <t>山口県第１区</t>
  </si>
  <si>
    <t>京都府第５区</t>
  </si>
  <si>
    <t>山口県第２区</t>
  </si>
  <si>
    <t>京都府第６区</t>
  </si>
  <si>
    <t>山口県第３区</t>
  </si>
  <si>
    <t>合　　計</t>
  </si>
  <si>
    <t>山口県第４区</t>
  </si>
  <si>
    <t>大阪府第１区</t>
  </si>
  <si>
    <t>大阪府第２区</t>
  </si>
  <si>
    <t>徳島県第１区</t>
  </si>
  <si>
    <t>大阪府第３区</t>
  </si>
  <si>
    <t>徳島県第２区</t>
  </si>
  <si>
    <t>大阪府第４区</t>
  </si>
  <si>
    <t>徳島県第３区</t>
  </si>
  <si>
    <t>大阪府第５区</t>
  </si>
  <si>
    <t>大阪府第６区</t>
  </si>
  <si>
    <t>香川県第１区</t>
  </si>
  <si>
    <t>大阪府第７区</t>
  </si>
  <si>
    <t>香川県第２区</t>
  </si>
  <si>
    <t>大阪府第８区</t>
  </si>
  <si>
    <t>香川県第３区</t>
  </si>
  <si>
    <t>大阪府第９区</t>
  </si>
  <si>
    <t>大阪府第10区</t>
  </si>
  <si>
    <t>愛媛県第１区</t>
  </si>
  <si>
    <t>大阪府第11区</t>
  </si>
  <si>
    <t>愛媛県第２区</t>
  </si>
  <si>
    <t>大阪府第12区</t>
  </si>
  <si>
    <t>愛媛県第３区</t>
  </si>
  <si>
    <t>大阪府第13区</t>
  </si>
  <si>
    <t>愛媛県第４区</t>
  </si>
  <si>
    <t>大阪府第14区</t>
  </si>
  <si>
    <t>大阪府第15区</t>
  </si>
  <si>
    <t>高知県第１区</t>
  </si>
  <si>
    <t>大阪府第16区</t>
  </si>
  <si>
    <t>高知県第２区</t>
  </si>
  <si>
    <t>大阪府第17区</t>
  </si>
  <si>
    <t>高知県第３区</t>
  </si>
  <si>
    <t>大阪府第18区</t>
  </si>
  <si>
    <t>大阪府第19区</t>
  </si>
  <si>
    <t>福岡県第１区</t>
  </si>
  <si>
    <t>福岡県第２区</t>
  </si>
  <si>
    <t>兵庫県第１区</t>
  </si>
  <si>
    <t>福岡県第３区</t>
  </si>
  <si>
    <t>兵庫県第２区</t>
  </si>
  <si>
    <t>福岡県第４区</t>
  </si>
  <si>
    <t>兵庫県第３区</t>
  </si>
  <si>
    <t>福岡県第５区</t>
  </si>
  <si>
    <t>兵庫県第４区</t>
  </si>
  <si>
    <t>福岡県第６区</t>
  </si>
  <si>
    <t>兵庫県第５区</t>
  </si>
  <si>
    <t>福岡県第７区</t>
  </si>
  <si>
    <t>兵庫県第６区</t>
  </si>
  <si>
    <t>福岡県第８区</t>
  </si>
  <si>
    <t>兵庫県第７区</t>
  </si>
  <si>
    <t>福岡県第９区</t>
  </si>
  <si>
    <t>兵庫県第８区</t>
  </si>
  <si>
    <t>福岡県第10区</t>
  </si>
  <si>
    <t>兵庫県第９区</t>
  </si>
  <si>
    <t>福岡県第11区</t>
  </si>
  <si>
    <t>兵庫県第10区</t>
  </si>
  <si>
    <t>兵庫県第11区</t>
  </si>
  <si>
    <t>佐賀県第１区</t>
  </si>
  <si>
    <t>兵庫県第12区</t>
  </si>
  <si>
    <t>佐賀県第２区</t>
  </si>
  <si>
    <t>佐賀県第３区</t>
  </si>
  <si>
    <t>奈良県第１区</t>
  </si>
  <si>
    <t>奈良県第２区</t>
  </si>
  <si>
    <t>長崎県第１区</t>
  </si>
  <si>
    <t>奈良県第３区</t>
  </si>
  <si>
    <t>長崎県第２区</t>
  </si>
  <si>
    <t>奈良県第４区</t>
  </si>
  <si>
    <t>長崎県第３区</t>
  </si>
  <si>
    <t>長崎県第４区</t>
  </si>
  <si>
    <t>和歌山県第１区</t>
  </si>
  <si>
    <t>和歌山県第２区</t>
  </si>
  <si>
    <t>熊本県第１区</t>
  </si>
  <si>
    <t>和歌山県第３区</t>
  </si>
  <si>
    <t>熊本県第２区</t>
  </si>
  <si>
    <t>熊本県第３区</t>
  </si>
  <si>
    <t>鳥取県第１区</t>
  </si>
  <si>
    <t>熊本県第４区</t>
  </si>
  <si>
    <t>鳥取県第２区</t>
  </si>
  <si>
    <t>熊本県第５区</t>
  </si>
  <si>
    <t>島根県第１区</t>
  </si>
  <si>
    <t>大分県第１区</t>
  </si>
  <si>
    <t>島根県第２区</t>
  </si>
  <si>
    <t>大分県第２区</t>
  </si>
  <si>
    <t>大分県第３区</t>
  </si>
  <si>
    <t>　（参考資料２）衆議院小選挙区別選挙人名簿及び在外選挙人名簿登録者数（登録者数順）</t>
  </si>
  <si>
    <t>順位</t>
  </si>
  <si>
    <t>最小選挙区
との格差</t>
  </si>
  <si>
    <t>－１１－</t>
  </si>
  <si>
    <t>－１２－</t>
  </si>
  <si>
    <t>　（参考資料３）衆議院議員１人当たり人口、有権者数の推移</t>
  </si>
  <si>
    <t>区　　分</t>
  </si>
  <si>
    <t>選挙人名簿登録者数</t>
  </si>
  <si>
    <t>４５国調人口</t>
  </si>
  <si>
    <t>５０国調人口</t>
  </si>
  <si>
    <t>５１衆当日有権者数</t>
  </si>
  <si>
    <t>(50.9.10現在(法改正後))</t>
  </si>
  <si>
    <t>（50年法改正後）</t>
  </si>
  <si>
    <t>（50.10.1現在）</t>
  </si>
  <si>
    <t>（51.9.10現在）</t>
  </si>
  <si>
    <t>（51.12.5現在）</t>
  </si>
  <si>
    <t>最　　高</t>
  </si>
  <si>
    <t>千葉４区</t>
  </si>
  <si>
    <t>東京７区</t>
  </si>
  <si>
    <t>最　　低</t>
  </si>
  <si>
    <t>兵庫５区</t>
  </si>
  <si>
    <t>全国平均</t>
  </si>
  <si>
    <t>最大格差</t>
  </si>
  <si>
    <t>５４衆当日有権者数</t>
  </si>
  <si>
    <t>５５衆当日有権者数</t>
  </si>
  <si>
    <t>（52.9.10現在）</t>
  </si>
  <si>
    <t>（53.9.10現在）</t>
  </si>
  <si>
    <t>（54.9.10現在）</t>
  </si>
  <si>
    <t>（54.10.7現在）</t>
  </si>
  <si>
    <t>（55.6.22現在）</t>
  </si>
  <si>
    <t>５５国調人口</t>
  </si>
  <si>
    <t>（55.9.10現在）</t>
  </si>
  <si>
    <t>（55.10.1現在）</t>
  </si>
  <si>
    <t>（56.9.2現在）</t>
  </si>
  <si>
    <t>（57.9.2現在）</t>
  </si>
  <si>
    <t>（58.9.2現在）</t>
  </si>
  <si>
    <t>５８衆当日有権者数</t>
  </si>
  <si>
    <t>６０国調人口</t>
  </si>
  <si>
    <t>（58.12.18現在）</t>
  </si>
  <si>
    <t>（59.9.2現在）</t>
  </si>
  <si>
    <t>（60.9.2現在）</t>
  </si>
  <si>
    <t>（60.10.1現在）</t>
  </si>
  <si>
    <t>（61年法改正後）</t>
  </si>
  <si>
    <t>神奈川４区</t>
  </si>
  <si>
    <t>長野３区</t>
  </si>
  <si>
    <t>６１衆当日有権者数</t>
  </si>
  <si>
    <t>（61.7.6現在）</t>
  </si>
  <si>
    <t>（61.9.2現在）</t>
  </si>
  <si>
    <t>（62.9.2現在）</t>
  </si>
  <si>
    <t>（63.9.2現在）</t>
  </si>
  <si>
    <t>（元.9.2現在）</t>
  </si>
  <si>
    <t>宮崎２区</t>
  </si>
  <si>
    <t>２衆当日有権者数</t>
  </si>
  <si>
    <t>２国調人口</t>
  </si>
  <si>
    <t>（2.2.18現在）</t>
  </si>
  <si>
    <t>（2.9.2現在）</t>
  </si>
  <si>
    <t>（2.10.1現在）</t>
  </si>
  <si>
    <t>（3.9.2現在）</t>
  </si>
  <si>
    <t>（４年法改正後）</t>
  </si>
  <si>
    <t>東京１１区</t>
  </si>
  <si>
    <t>奄美群島区</t>
  </si>
  <si>
    <t>東京８区</t>
  </si>
  <si>
    <t>愛媛３区</t>
  </si>
  <si>
    <t>５衆当日有権者数</t>
  </si>
  <si>
    <t>（4.9.2現在（法改正後））</t>
  </si>
  <si>
    <t>（5.7.18現在）</t>
  </si>
  <si>
    <t>（5.9.2現在）</t>
  </si>
  <si>
    <t>（6.9.2現在）</t>
  </si>
  <si>
    <t>（7.9.2現在）</t>
  </si>
  <si>
    <t>東京22区</t>
  </si>
  <si>
    <t>神奈川14区</t>
  </si>
  <si>
    <t>福島２区</t>
  </si>
  <si>
    <t>島根３区</t>
  </si>
  <si>
    <t>格差２倍を超える選挙区数</t>
  </si>
  <si>
    <t>４７選挙区</t>
  </si>
  <si>
    <t>５２選挙区</t>
  </si>
  <si>
    <t>区　　分</t>
  </si>
  <si>
    <t>７国調人口</t>
  </si>
  <si>
    <t>選挙人名簿登録者数</t>
  </si>
  <si>
    <t>８衆当日有権者数</t>
  </si>
  <si>
    <t>（7.10.1現在）</t>
  </si>
  <si>
    <t>（8.9.2現在）</t>
  </si>
  <si>
    <t>（8.10.20現在）</t>
  </si>
  <si>
    <t>（9.9.2現在）</t>
  </si>
  <si>
    <t>（10.9.2現在）</t>
  </si>
  <si>
    <t>最　　高</t>
  </si>
  <si>
    <t>神奈川14区</t>
  </si>
  <si>
    <t>最　　低</t>
  </si>
  <si>
    <t>島根３区</t>
  </si>
  <si>
    <t>全国平均</t>
  </si>
  <si>
    <t>最大格差</t>
  </si>
  <si>
    <t>格差２倍を超える選挙区数</t>
  </si>
  <si>
    <t>６０選挙区</t>
  </si>
  <si>
    <t>６０選挙区</t>
  </si>
  <si>
    <t>６２選挙区</t>
  </si>
  <si>
    <t>６７選挙区</t>
  </si>
  <si>
    <t>７６選挙区</t>
  </si>
  <si>
    <t>区　　分</t>
  </si>
  <si>
    <t>選挙人名簿登録者数</t>
  </si>
  <si>
    <t>１２衆当日有権者数</t>
  </si>
  <si>
    <t>１２国調人口(速報値)</t>
  </si>
  <si>
    <t>（11.9.2現在）</t>
  </si>
  <si>
    <t>（12.6.25現在）</t>
  </si>
  <si>
    <t>（12.9.2現在）</t>
  </si>
  <si>
    <t>（12.10.1現在）</t>
  </si>
  <si>
    <t>（13.9.2現在）</t>
  </si>
  <si>
    <t>最　　高</t>
  </si>
  <si>
    <t>神奈川14区</t>
  </si>
  <si>
    <t>神奈川７区</t>
  </si>
  <si>
    <t>最　　低</t>
  </si>
  <si>
    <t>島根３区</t>
  </si>
  <si>
    <t>全国平均</t>
  </si>
  <si>
    <t>最大格差</t>
  </si>
  <si>
    <t>格差２倍を超える選挙区数</t>
  </si>
  <si>
    <t>８１選挙区</t>
  </si>
  <si>
    <t>８７選挙区</t>
  </si>
  <si>
    <t>８８選挙区</t>
  </si>
  <si>
    <t>９５選挙区</t>
  </si>
  <si>
    <t>９２選挙区</t>
  </si>
  <si>
    <t>１２国調人口</t>
  </si>
  <si>
    <t>１５衆当日有権者数</t>
  </si>
  <si>
    <t>（14年法改正後）</t>
  </si>
  <si>
    <t>（14.9.2現在）</t>
  </si>
  <si>
    <t>（15.9.2現在）</t>
  </si>
  <si>
    <t>（15.11.9現在）</t>
  </si>
  <si>
    <t>（16.9.2現在）</t>
  </si>
  <si>
    <t>兵庫６区</t>
  </si>
  <si>
    <t>東京６区</t>
  </si>
  <si>
    <t>千葉４区</t>
  </si>
  <si>
    <t>高知１区</t>
  </si>
  <si>
    <t>徳島１区</t>
  </si>
  <si>
    <t>９選挙区</t>
  </si>
  <si>
    <t>２４選挙区</t>
  </si>
  <si>
    <t>２６選挙区</t>
  </si>
  <si>
    <t>２７選挙区</t>
  </si>
  <si>
    <t>２９選挙区</t>
  </si>
  <si>
    <t>区　　分</t>
  </si>
  <si>
    <t>選挙人名簿登録者数</t>
  </si>
  <si>
    <t>１７衆当日有権者数</t>
  </si>
  <si>
    <t>１７国調人口</t>
  </si>
  <si>
    <t>選挙人名簿及び在外選挙人名簿登録者数</t>
  </si>
  <si>
    <t>（17.9.2現在）</t>
  </si>
  <si>
    <t>（17.9.11現在）</t>
  </si>
  <si>
    <t>（17.10.1現在）</t>
  </si>
  <si>
    <t>（18.9.2現在）</t>
  </si>
  <si>
    <t>（19.9.2現在）</t>
  </si>
  <si>
    <t>最　　高</t>
  </si>
  <si>
    <t>東京６区</t>
  </si>
  <si>
    <t>千葉４区</t>
  </si>
  <si>
    <t>最　　低</t>
  </si>
  <si>
    <t>徳島１区</t>
  </si>
  <si>
    <t>高知３区</t>
  </si>
  <si>
    <t>全国平均</t>
  </si>
  <si>
    <t>最大格差</t>
  </si>
  <si>
    <t>格差２倍を超える選挙区数</t>
  </si>
  <si>
    <t>３３選挙区</t>
  </si>
  <si>
    <t>４８選挙区</t>
  </si>
  <si>
    <t>３４選挙区</t>
  </si>
  <si>
    <t>３６選挙区</t>
  </si>
  <si>
    <t>２１衆当日有権者数</t>
  </si>
  <si>
    <t>２２国調人口</t>
  </si>
  <si>
    <t>（20.9.2現在）</t>
  </si>
  <si>
    <t>（21.8.30現在）</t>
  </si>
  <si>
    <t>（21.9.2現在）</t>
  </si>
  <si>
    <t>（22.9.2現在）</t>
  </si>
  <si>
    <t>（22.10.1現在）</t>
  </si>
  <si>
    <t xml:space="preserve">千葉４区     </t>
  </si>
  <si>
    <t>３８選挙区</t>
  </si>
  <si>
    <t>４５選挙区</t>
  </si>
  <si>
    <t>４７選挙区</t>
  </si>
  <si>
    <t>５５選挙区</t>
  </si>
  <si>
    <t>９７選挙区</t>
  </si>
  <si>
    <t>（23.9.2現在）</t>
  </si>
  <si>
    <t>（24.9.2現在）</t>
  </si>
  <si>
    <t>６５選挙区</t>
  </si>
  <si>
    <t>７２選挙区</t>
  </si>
  <si>
    <t>（参考資料４）</t>
  </si>
  <si>
    <t>　参議院議員（選挙区）１人当たり選挙人名簿及び在外選挙人名簿登録者数</t>
  </si>
  <si>
    <t>区　分</t>
  </si>
  <si>
    <t>定　数</t>
  </si>
  <si>
    <t>登　録　者　数</t>
  </si>
  <si>
    <t>議員１人当たりの登録者数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</si>
  <si>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</si>
  <si>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</si>
  <si>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</si>
  <si>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</si>
  <si>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</si>
  <si>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</si>
  <si>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</si>
  <si>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</si>
  <si>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</si>
  <si>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</si>
  <si>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</si>
  <si>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</si>
  <si>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</si>
  <si>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</si>
  <si>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</si>
  <si>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</si>
  <si>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</si>
  <si>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</si>
  <si>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</si>
  <si>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</si>
  <si>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</si>
  <si>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</si>
  <si>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</si>
  <si>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</si>
  <si>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</si>
  <si>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</si>
  <si>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</si>
  <si>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</si>
  <si>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</si>
  <si>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</si>
  <si>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</si>
  <si>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</si>
  <si>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</si>
  <si>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</si>
  <si>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</si>
  <si>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</si>
  <si>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</si>
  <si>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</si>
  <si>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</si>
  <si>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</si>
  <si>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</si>
  <si>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</si>
  <si>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</si>
  <si>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</si>
  <si>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</si>
  <si>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</si>
  <si>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</si>
  <si>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計</t>
  </si>
  <si>
    <t>（参考資料５）</t>
  </si>
  <si>
    <t>　参議院議員(選挙区)１人当たり選挙人名簿及び在外選挙人名簿登録者数（登録者数順）</t>
  </si>
  <si>
    <t>順　位</t>
  </si>
  <si>
    <t>最小選挙区との格差</t>
  </si>
  <si>
    <t>（参考資料６）参議院議員１人当たり人口、有権者数の推移</t>
  </si>
  <si>
    <t>区　　分</t>
  </si>
  <si>
    <t>選挙人名簿登録者数</t>
  </si>
  <si>
    <t>５０国調人口</t>
  </si>
  <si>
    <t>５２参当日有権者数</t>
  </si>
  <si>
    <t>（50.9.10現在）</t>
  </si>
  <si>
    <t>（50.10.1現在）</t>
  </si>
  <si>
    <t>（51.9.10現在）</t>
  </si>
  <si>
    <t>（52.7.10現在）</t>
  </si>
  <si>
    <t>（52.9.10現在）</t>
  </si>
  <si>
    <t>最　　高</t>
  </si>
  <si>
    <t>神奈川県</t>
  </si>
  <si>
    <t>最　　低</t>
  </si>
  <si>
    <t>鳥取県</t>
  </si>
  <si>
    <t>全国平均</t>
  </si>
  <si>
    <t>最大格差</t>
  </si>
  <si>
    <t>５５参当日有権者数</t>
  </si>
  <si>
    <t>５５国調人口</t>
  </si>
  <si>
    <t>（53.9.10現在）</t>
  </si>
  <si>
    <t>（54.9.10現在）</t>
  </si>
  <si>
    <t>（55.6.22現在）</t>
  </si>
  <si>
    <t>（55.9.10現在）</t>
  </si>
  <si>
    <t>（55.10.1現在）</t>
  </si>
  <si>
    <t>５８参当日有権者数</t>
  </si>
  <si>
    <t>（56.9.2現在）</t>
  </si>
  <si>
    <t>（57.9.2現在）</t>
  </si>
  <si>
    <t>（58.6.26現在）</t>
  </si>
  <si>
    <t>（58.9.2現在）</t>
  </si>
  <si>
    <t>（59.9.2現在）</t>
  </si>
  <si>
    <t>６０国調人口</t>
  </si>
  <si>
    <t>６１参当日有権者数</t>
  </si>
  <si>
    <t>（60.9.2現在）</t>
  </si>
  <si>
    <t>（60.10.1現在）</t>
  </si>
  <si>
    <t>（61.7.6現在）</t>
  </si>
  <si>
    <t>（61.9.2現在）</t>
  </si>
  <si>
    <t>（62.9.2現在）</t>
  </si>
  <si>
    <t>元参当日有権者数</t>
  </si>
  <si>
    <t>２国調人口</t>
  </si>
  <si>
    <t>（63.9.2現在）</t>
  </si>
  <si>
    <t>（元.7.23現在）</t>
  </si>
  <si>
    <t>（元.9.2現在）</t>
  </si>
  <si>
    <t>（2.9.2現在）</t>
  </si>
  <si>
    <t>（2.10.1現在）</t>
  </si>
  <si>
    <t>４参当日有権者数</t>
  </si>
  <si>
    <t>（3.9.2現在）</t>
  </si>
  <si>
    <t>（4.7.26現在）</t>
  </si>
  <si>
    <t>（4.9.2現在）</t>
  </si>
  <si>
    <t>（5.9.2現在）</t>
  </si>
  <si>
    <t>（6.9.2現在）</t>
  </si>
  <si>
    <t>東京都</t>
  </si>
  <si>
    <t>７参当日有権者数</t>
  </si>
  <si>
    <t>７国調人口</t>
  </si>
  <si>
    <t>（7.7.23現在）</t>
  </si>
  <si>
    <t>（7.9.2現在）</t>
  </si>
  <si>
    <t>（7.10.1現在）</t>
  </si>
  <si>
    <t>（8.9.2現在）</t>
  </si>
  <si>
    <t>（9.9.2現在）</t>
  </si>
  <si>
    <t>区　　分</t>
  </si>
  <si>
    <t>１０参当日有権者数</t>
  </si>
  <si>
    <t>選挙人名簿登録者数</t>
  </si>
  <si>
    <t>１２国調人口</t>
  </si>
  <si>
    <t>（10.7.12現在）</t>
  </si>
  <si>
    <t>（10.9.2現在）</t>
  </si>
  <si>
    <t>（11.9.2現在）</t>
  </si>
  <si>
    <t>(12.9.2現在(法改正後))</t>
  </si>
  <si>
    <t>（12.10.1現在）</t>
  </si>
  <si>
    <t>最　　高</t>
  </si>
  <si>
    <t>東京都</t>
  </si>
  <si>
    <t>最　　低</t>
  </si>
  <si>
    <t>鳥取県</t>
  </si>
  <si>
    <t>全国平均</t>
  </si>
  <si>
    <t>最大格差</t>
  </si>
  <si>
    <t>１３参当日有権者数</t>
  </si>
  <si>
    <t>１６参当日有権者数</t>
  </si>
  <si>
    <t>（13.7.29現在）</t>
  </si>
  <si>
    <t>（13.9.2現在）</t>
  </si>
  <si>
    <t>（14.9.2現在）</t>
  </si>
  <si>
    <t>（15.9.2現在）</t>
  </si>
  <si>
    <t>（16.7.11現在）</t>
  </si>
  <si>
    <t>１７国調人口</t>
  </si>
  <si>
    <t>１９参当日有権者数</t>
  </si>
  <si>
    <t>（16.9.2現在）</t>
  </si>
  <si>
    <t>（17.9.2現在）</t>
  </si>
  <si>
    <t>（17.10.1現在）</t>
  </si>
  <si>
    <t>（18.9.2現在）</t>
  </si>
  <si>
    <t>（19.7.29現在）</t>
  </si>
  <si>
    <t>大阪府</t>
  </si>
  <si>
    <t>神奈川県</t>
  </si>
  <si>
    <t>選挙人名簿及び在外選挙人名簿登録者数</t>
  </si>
  <si>
    <t>２２参当日有権者数</t>
  </si>
  <si>
    <t>（19.9.2現在）</t>
  </si>
  <si>
    <t>（20.9.2現在）</t>
  </si>
  <si>
    <t>（21.9.2現在）</t>
  </si>
  <si>
    <t>（22.7.11現在）</t>
  </si>
  <si>
    <t>（22.9.2現在）</t>
  </si>
  <si>
    <t>２２国調人口</t>
  </si>
  <si>
    <t>（22.10.1現在）</t>
  </si>
  <si>
    <t>（23.9.2現在）</t>
  </si>
  <si>
    <t>(24.9.2現在）</t>
  </si>
  <si>
    <t>神奈川県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</si>
</sst>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;[Red]\-#,##0.000"/>
    <numFmt numFmtId="178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 quotePrefix="1">
      <alignment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15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vertical="center"/>
    </xf>
    <xf numFmtId="38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Alignment="1" quotePrefix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right" vertical="center"/>
    </xf>
    <xf numFmtId="38" fontId="5" fillId="0" borderId="14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vertical="center"/>
    </xf>
    <xf numFmtId="38" fontId="5" fillId="0" borderId="17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Alignment="1">
      <alignment horizontal="center" vertical="center"/>
    </xf>
    <xf numFmtId="38" fontId="6" fillId="0" borderId="10" xfId="48" applyFont="1" applyFill="1" applyBorder="1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0" fontId="8" fillId="0" borderId="0" xfId="0" applyFont="1" applyFill="1" applyAlignment="1" quotePrefix="1">
      <alignment horizontal="right" vertical="center"/>
    </xf>
    <xf numFmtId="0" fontId="9" fillId="0" borderId="0" xfId="0" applyFont="1" applyFill="1" applyAlignment="1" quotePrefix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 quotePrefix="1">
      <alignment vertical="center"/>
    </xf>
    <xf numFmtId="0" fontId="6" fillId="33" borderId="16" xfId="0" applyFont="1" applyFill="1" applyBorder="1" applyAlignment="1">
      <alignment horizontal="center" vertical="center"/>
    </xf>
    <xf numFmtId="38" fontId="6" fillId="33" borderId="19" xfId="48" applyFont="1" applyFill="1" applyBorder="1" applyAlignment="1">
      <alignment horizontal="distributed" vertical="center"/>
    </xf>
    <xf numFmtId="38" fontId="6" fillId="33" borderId="20" xfId="48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38" fontId="6" fillId="33" borderId="21" xfId="48" applyFont="1" applyFill="1" applyBorder="1" applyAlignment="1">
      <alignment horizontal="distributed" vertical="center"/>
    </xf>
    <xf numFmtId="38" fontId="6" fillId="33" borderId="22" xfId="48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38" fontId="6" fillId="33" borderId="23" xfId="48" applyFont="1" applyFill="1" applyBorder="1" applyAlignment="1">
      <alignment vertical="center"/>
    </xf>
    <xf numFmtId="38" fontId="6" fillId="33" borderId="24" xfId="48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2" fontId="4" fillId="33" borderId="2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38" fontId="6" fillId="33" borderId="0" xfId="48" applyFont="1" applyFill="1" applyBorder="1" applyAlignment="1">
      <alignment vertical="center"/>
    </xf>
    <xf numFmtId="38" fontId="6" fillId="33" borderId="21" xfId="48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38" fontId="4" fillId="33" borderId="16" xfId="48" applyFont="1" applyFill="1" applyBorder="1" applyAlignment="1">
      <alignment horizontal="center"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38" fontId="4" fillId="33" borderId="17" xfId="48" applyFont="1" applyFill="1" applyBorder="1" applyAlignment="1">
      <alignment horizontal="center" vertical="center"/>
    </xf>
    <xf numFmtId="38" fontId="4" fillId="33" borderId="21" xfId="48" applyFont="1" applyFill="1" applyBorder="1" applyAlignment="1">
      <alignment vertical="center"/>
    </xf>
    <xf numFmtId="38" fontId="4" fillId="33" borderId="22" xfId="48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38" fontId="4" fillId="33" borderId="14" xfId="48" applyFont="1" applyFill="1" applyBorder="1" applyAlignment="1">
      <alignment horizontal="center" vertical="center"/>
    </xf>
    <xf numFmtId="38" fontId="4" fillId="33" borderId="26" xfId="48" applyFont="1" applyFill="1" applyBorder="1" applyAlignment="1">
      <alignment vertical="center"/>
    </xf>
    <xf numFmtId="38" fontId="4" fillId="33" borderId="27" xfId="48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38" fontId="4" fillId="33" borderId="18" xfId="48" applyFont="1" applyFill="1" applyBorder="1" applyAlignment="1">
      <alignment horizontal="center" vertical="center"/>
    </xf>
    <xf numFmtId="38" fontId="4" fillId="33" borderId="28" xfId="48" applyFont="1" applyFill="1" applyBorder="1" applyAlignment="1">
      <alignment vertical="center"/>
    </xf>
    <xf numFmtId="38" fontId="4" fillId="33" borderId="29" xfId="48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3" xfId="48" applyFont="1" applyFill="1" applyBorder="1" applyAlignment="1">
      <alignment horizontal="center" vertical="center"/>
    </xf>
    <xf numFmtId="38" fontId="4" fillId="33" borderId="23" xfId="48" applyFont="1" applyFill="1" applyBorder="1" applyAlignment="1">
      <alignment vertical="center"/>
    </xf>
    <xf numFmtId="38" fontId="4" fillId="33" borderId="24" xfId="48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horizontal="center" vertical="center"/>
    </xf>
    <xf numFmtId="38" fontId="4" fillId="33" borderId="30" xfId="48" applyFont="1" applyFill="1" applyBorder="1" applyAlignment="1">
      <alignment vertical="center"/>
    </xf>
    <xf numFmtId="38" fontId="4" fillId="33" borderId="31" xfId="48" applyFont="1" applyFill="1" applyBorder="1" applyAlignment="1">
      <alignment vertical="center"/>
    </xf>
    <xf numFmtId="177" fontId="4" fillId="33" borderId="30" xfId="48" applyNumberFormat="1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38" fontId="4" fillId="33" borderId="32" xfId="48" applyFont="1" applyFill="1" applyBorder="1" applyAlignment="1">
      <alignment vertical="center"/>
    </xf>
    <xf numFmtId="38" fontId="4" fillId="33" borderId="33" xfId="48" applyFont="1" applyFill="1" applyBorder="1" applyAlignment="1">
      <alignment vertical="center"/>
    </xf>
    <xf numFmtId="177" fontId="4" fillId="33" borderId="32" xfId="48" applyNumberFormat="1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5" fillId="33" borderId="22" xfId="0" applyFont="1" applyFill="1" applyBorder="1" applyAlignment="1">
      <alignment vertical="center"/>
    </xf>
    <xf numFmtId="38" fontId="5" fillId="33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6" fillId="0" borderId="2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4" xfId="48" applyFont="1" applyFill="1" applyBorder="1" applyAlignment="1">
      <alignment vertical="center"/>
    </xf>
    <xf numFmtId="38" fontId="6" fillId="0" borderId="19" xfId="48" applyFont="1" applyFill="1" applyBorder="1" applyAlignment="1">
      <alignment horizontal="distributed" vertical="center"/>
    </xf>
    <xf numFmtId="38" fontId="6" fillId="0" borderId="21" xfId="48" applyFont="1" applyFill="1" applyBorder="1" applyAlignment="1">
      <alignment horizontal="distributed" vertical="center"/>
    </xf>
    <xf numFmtId="38" fontId="6" fillId="0" borderId="23" xfId="48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distributed" vertical="center" wrapText="1"/>
    </xf>
    <xf numFmtId="0" fontId="7" fillId="33" borderId="20" xfId="0" applyFont="1" applyFill="1" applyBorder="1" applyAlignment="1">
      <alignment horizontal="distributed" vertical="center" wrapText="1"/>
    </xf>
    <xf numFmtId="0" fontId="7" fillId="33" borderId="21" xfId="0" applyFont="1" applyFill="1" applyBorder="1" applyAlignment="1">
      <alignment horizontal="distributed" vertical="center" wrapText="1"/>
    </xf>
    <xf numFmtId="0" fontId="7" fillId="33" borderId="22" xfId="0" applyFont="1" applyFill="1" applyBorder="1" applyAlignment="1">
      <alignment horizontal="distributed" vertical="center" wrapText="1"/>
    </xf>
    <xf numFmtId="0" fontId="5" fillId="33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24179;&#25104;20&#24180;&#24230;&#20197;&#38477;\02&#12288;&#20418;&#21336;&#20301;\03&#12288;&#36984;&#25369;&#31649;&#29702;&#31532;&#20108;&#20418;\02&#12288;&#36984;&#25369;&#20107;&#21209;&#31561;&#22577;&#21578;&#20363;\02%20&#36984;&#25369;&#20154;&#21517;&#31807;&#12539;&#22312;&#22806;&#36984;&#25369;&#20154;&#21517;&#31807;&#30331;&#37682;&#32773;&#25968;&#35519;\24.09.02&#29694;&#22312;\03&#12288;&#27770;&#35009;\03%20H24.9.2&#29694;&#22312;&#36984;&#25369;&#20154;&#12539;&#22312;&#22806;&#36984;&#25369;&#20154;&#30331;&#37682;&#32773;&#12304;&#30906;&#23450;&#29256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やり方"/>
      <sheetName val="①"/>
      <sheetName val="① -2(省内・関係団体用)"/>
      <sheetName val="②"/>
      <sheetName val="⑤"/>
      <sheetName val="④"/>
      <sheetName val="⑯"/>
      <sheetName val="⑱"/>
      <sheetName val="⑰"/>
      <sheetName val="③"/>
      <sheetName val="⑥ (2)"/>
      <sheetName val="⑦ (2)"/>
      <sheetName val="⑥"/>
      <sheetName val="⑦"/>
      <sheetName val="⑲"/>
      <sheetName val="⑳"/>
      <sheetName val="⑪⑫(2)"/>
      <sheetName val="⑪⑫(1)"/>
      <sheetName val="21衆・有権者ベース"/>
      <sheetName val="⑧(2)"/>
      <sheetName val="⑨"/>
      <sheetName val="⑩"/>
      <sheetName val="22参有権者ベース"/>
      <sheetName val="⑧"/>
      <sheetName val="⑮"/>
      <sheetName val="⑬"/>
      <sheetName val="⑭"/>
      <sheetName val="（参考）"/>
      <sheetName val="21"/>
      <sheetName val="21 値のコピー"/>
      <sheetName val="参・国調ベース"/>
      <sheetName val="作業用"/>
    </sheetNames>
    <sheetDataSet>
      <sheetData sheetId="1">
        <row r="13">
          <cell r="D13">
            <v>4588284</v>
          </cell>
        </row>
        <row r="14">
          <cell r="D14">
            <v>1147568</v>
          </cell>
        </row>
        <row r="15">
          <cell r="D15">
            <v>1091013</v>
          </cell>
        </row>
        <row r="16">
          <cell r="D16">
            <v>1899866</v>
          </cell>
        </row>
        <row r="17">
          <cell r="D17">
            <v>913725</v>
          </cell>
        </row>
        <row r="18">
          <cell r="D18">
            <v>957762</v>
          </cell>
        </row>
        <row r="19">
          <cell r="D19">
            <v>1627518</v>
          </cell>
        </row>
        <row r="20">
          <cell r="D20">
            <v>2427864</v>
          </cell>
        </row>
        <row r="21">
          <cell r="D21">
            <v>1631310</v>
          </cell>
        </row>
        <row r="22">
          <cell r="D22">
            <v>1627861</v>
          </cell>
        </row>
        <row r="23">
          <cell r="D23">
            <v>5879310</v>
          </cell>
        </row>
        <row r="24">
          <cell r="D24">
            <v>5075552</v>
          </cell>
        </row>
        <row r="25">
          <cell r="D25">
            <v>10767627</v>
          </cell>
        </row>
        <row r="26">
          <cell r="D26">
            <v>7367375</v>
          </cell>
        </row>
        <row r="27">
          <cell r="D27">
            <v>1955209</v>
          </cell>
        </row>
        <row r="28">
          <cell r="D28">
            <v>899641</v>
          </cell>
        </row>
        <row r="29">
          <cell r="D29">
            <v>944653</v>
          </cell>
        </row>
        <row r="30">
          <cell r="D30">
            <v>651991</v>
          </cell>
        </row>
        <row r="31">
          <cell r="D31">
            <v>700541</v>
          </cell>
        </row>
        <row r="32">
          <cell r="D32">
            <v>1755708</v>
          </cell>
        </row>
        <row r="33">
          <cell r="D33">
            <v>1684766</v>
          </cell>
        </row>
        <row r="34">
          <cell r="D34">
            <v>3077937</v>
          </cell>
        </row>
        <row r="35">
          <cell r="D35">
            <v>5879772</v>
          </cell>
        </row>
        <row r="36">
          <cell r="D36">
            <v>1503355</v>
          </cell>
        </row>
        <row r="37">
          <cell r="D37">
            <v>1117662</v>
          </cell>
        </row>
        <row r="38">
          <cell r="D38">
            <v>2098117</v>
          </cell>
        </row>
        <row r="39">
          <cell r="D39">
            <v>7130227</v>
          </cell>
        </row>
        <row r="40">
          <cell r="D40">
            <v>4555316</v>
          </cell>
        </row>
        <row r="41">
          <cell r="D41">
            <v>1151141</v>
          </cell>
        </row>
        <row r="42">
          <cell r="D42">
            <v>841641</v>
          </cell>
        </row>
        <row r="43">
          <cell r="D43">
            <v>482961</v>
          </cell>
        </row>
        <row r="44">
          <cell r="D44">
            <v>588074</v>
          </cell>
        </row>
        <row r="45">
          <cell r="D45">
            <v>1576144</v>
          </cell>
        </row>
        <row r="46">
          <cell r="D46">
            <v>2326284</v>
          </cell>
        </row>
        <row r="47">
          <cell r="D47">
            <v>1198510</v>
          </cell>
        </row>
        <row r="48">
          <cell r="D48">
            <v>653599</v>
          </cell>
        </row>
        <row r="49">
          <cell r="D49">
            <v>827367</v>
          </cell>
        </row>
        <row r="50">
          <cell r="D50">
            <v>1189326</v>
          </cell>
        </row>
        <row r="51">
          <cell r="D51">
            <v>633739</v>
          </cell>
        </row>
        <row r="52">
          <cell r="D52">
            <v>4126443</v>
          </cell>
        </row>
        <row r="53">
          <cell r="D53">
            <v>687474</v>
          </cell>
        </row>
        <row r="54">
          <cell r="D54">
            <v>1170014</v>
          </cell>
        </row>
        <row r="55">
          <cell r="D55">
            <v>1487340</v>
          </cell>
        </row>
        <row r="56">
          <cell r="D56">
            <v>986720</v>
          </cell>
        </row>
        <row r="57">
          <cell r="D57">
            <v>930751</v>
          </cell>
        </row>
        <row r="58">
          <cell r="D58">
            <v>1393674</v>
          </cell>
        </row>
        <row r="59">
          <cell r="D59">
            <v>1097023</v>
          </cell>
        </row>
        <row r="60">
          <cell r="D60">
            <v>104305755</v>
          </cell>
        </row>
      </sheetData>
      <sheetData sheetId="10">
        <row r="73">
          <cell r="I73">
            <v>64552853</v>
          </cell>
        </row>
      </sheetData>
      <sheetData sheetId="11">
        <row r="18">
          <cell r="K18">
            <v>39752902</v>
          </cell>
        </row>
      </sheetData>
      <sheetData sheetId="12">
        <row r="4">
          <cell r="C4">
            <v>484697</v>
          </cell>
          <cell r="F4">
            <v>460493</v>
          </cell>
          <cell r="I4">
            <v>461526</v>
          </cell>
        </row>
        <row r="5">
          <cell r="C5">
            <v>442150</v>
          </cell>
          <cell r="F5">
            <v>355206</v>
          </cell>
          <cell r="I5">
            <v>438475</v>
          </cell>
        </row>
        <row r="6">
          <cell r="C6">
            <v>449367</v>
          </cell>
          <cell r="F6">
            <v>352558</v>
          </cell>
          <cell r="I6">
            <v>457363</v>
          </cell>
        </row>
        <row r="7">
          <cell r="C7">
            <v>311701</v>
          </cell>
          <cell r="F7">
            <v>428688</v>
          </cell>
          <cell r="I7">
            <v>432705</v>
          </cell>
        </row>
        <row r="8">
          <cell r="C8">
            <v>456181</v>
          </cell>
          <cell r="F8">
            <v>414168</v>
          </cell>
          <cell r="I8">
            <v>427937</v>
          </cell>
        </row>
        <row r="9">
          <cell r="C9">
            <v>436101</v>
          </cell>
          <cell r="F9">
            <v>351424</v>
          </cell>
          <cell r="I9">
            <v>351762</v>
          </cell>
        </row>
        <row r="10">
          <cell r="C10">
            <v>272983</v>
          </cell>
          <cell r="F10">
            <v>406287</v>
          </cell>
        </row>
        <row r="11">
          <cell r="C11">
            <v>394637</v>
          </cell>
          <cell r="F11">
            <v>328245</v>
          </cell>
          <cell r="I11">
            <v>428494</v>
          </cell>
        </row>
        <row r="12">
          <cell r="C12">
            <v>407454</v>
          </cell>
          <cell r="F12">
            <v>360084</v>
          </cell>
          <cell r="I12">
            <v>310766</v>
          </cell>
        </row>
        <row r="13">
          <cell r="C13">
            <v>329588</v>
          </cell>
          <cell r="F13">
            <v>374383</v>
          </cell>
          <cell r="I13">
            <v>319364</v>
          </cell>
        </row>
        <row r="14">
          <cell r="C14">
            <v>289104</v>
          </cell>
          <cell r="F14">
            <v>363519</v>
          </cell>
          <cell r="I14">
            <v>319335</v>
          </cell>
        </row>
        <row r="15">
          <cell r="C15">
            <v>311682</v>
          </cell>
          <cell r="F15">
            <v>420102</v>
          </cell>
          <cell r="I15">
            <v>282728</v>
          </cell>
        </row>
        <row r="16">
          <cell r="F16">
            <v>372322</v>
          </cell>
          <cell r="I16">
            <v>293479</v>
          </cell>
        </row>
        <row r="17">
          <cell r="C17">
            <v>341754</v>
          </cell>
        </row>
        <row r="18">
          <cell r="C18">
            <v>240001</v>
          </cell>
          <cell r="F18">
            <v>402811</v>
          </cell>
          <cell r="I18">
            <v>262942</v>
          </cell>
        </row>
        <row r="19">
          <cell r="C19">
            <v>259550</v>
          </cell>
          <cell r="F19">
            <v>429499</v>
          </cell>
          <cell r="I19">
            <v>255995</v>
          </cell>
        </row>
        <row r="20">
          <cell r="C20">
            <v>305777</v>
          </cell>
          <cell r="F20">
            <v>326078</v>
          </cell>
          <cell r="I20">
            <v>380157</v>
          </cell>
        </row>
        <row r="21">
          <cell r="F21">
            <v>496583</v>
          </cell>
        </row>
        <row r="22">
          <cell r="C22">
            <v>278735</v>
          </cell>
          <cell r="F22">
            <v>412724</v>
          </cell>
          <cell r="I22">
            <v>363330</v>
          </cell>
        </row>
        <row r="23">
          <cell r="C23">
            <v>292974</v>
          </cell>
          <cell r="F23">
            <v>351137</v>
          </cell>
          <cell r="I23">
            <v>318716</v>
          </cell>
        </row>
        <row r="24">
          <cell r="C24">
            <v>236909</v>
          </cell>
          <cell r="F24">
            <v>402432</v>
          </cell>
          <cell r="I24">
            <v>262141</v>
          </cell>
        </row>
        <row r="25">
          <cell r="C25">
            <v>281782</v>
          </cell>
          <cell r="F25">
            <v>393942</v>
          </cell>
        </row>
        <row r="26">
          <cell r="F26">
            <v>403560</v>
          </cell>
          <cell r="I26">
            <v>221562</v>
          </cell>
        </row>
        <row r="27">
          <cell r="C27">
            <v>415214</v>
          </cell>
          <cell r="F27">
            <v>361734</v>
          </cell>
          <cell r="I27">
            <v>217798</v>
          </cell>
        </row>
        <row r="28">
          <cell r="C28">
            <v>428587</v>
          </cell>
          <cell r="F28">
            <v>372228</v>
          </cell>
          <cell r="I28">
            <v>212284</v>
          </cell>
        </row>
        <row r="29">
          <cell r="C29">
            <v>284228</v>
          </cell>
          <cell r="F29">
            <v>386728</v>
          </cell>
        </row>
        <row r="30">
          <cell r="C30">
            <v>335969</v>
          </cell>
          <cell r="F30">
            <v>330045</v>
          </cell>
          <cell r="I30">
            <v>217907</v>
          </cell>
        </row>
        <row r="31">
          <cell r="C31">
            <v>212156</v>
          </cell>
          <cell r="I31">
            <v>232802</v>
          </cell>
        </row>
        <row r="32">
          <cell r="C32">
            <v>222539</v>
          </cell>
          <cell r="F32">
            <v>477600</v>
          </cell>
          <cell r="I32">
            <v>249201</v>
          </cell>
        </row>
        <row r="33">
          <cell r="F33">
            <v>422800</v>
          </cell>
        </row>
        <row r="34">
          <cell r="C34">
            <v>267122</v>
          </cell>
          <cell r="F34">
            <v>481023</v>
          </cell>
          <cell r="I34">
            <v>428601</v>
          </cell>
        </row>
        <row r="35">
          <cell r="C35">
            <v>290252</v>
          </cell>
          <cell r="F35">
            <v>428551</v>
          </cell>
          <cell r="I35">
            <v>387857</v>
          </cell>
        </row>
        <row r="36">
          <cell r="C36">
            <v>355914</v>
          </cell>
          <cell r="F36">
            <v>456422</v>
          </cell>
          <cell r="I36">
            <v>401430</v>
          </cell>
        </row>
        <row r="37">
          <cell r="F37">
            <v>484739</v>
          </cell>
          <cell r="I37">
            <v>247403</v>
          </cell>
        </row>
        <row r="38">
          <cell r="C38">
            <v>306242</v>
          </cell>
          <cell r="F38">
            <v>444770</v>
          </cell>
          <cell r="I38">
            <v>288827</v>
          </cell>
        </row>
        <row r="39">
          <cell r="C39">
            <v>338606</v>
          </cell>
          <cell r="F39">
            <v>460849</v>
          </cell>
        </row>
        <row r="40">
          <cell r="C40">
            <v>312249</v>
          </cell>
          <cell r="F40">
            <v>449715</v>
          </cell>
          <cell r="I40">
            <v>324905</v>
          </cell>
        </row>
        <row r="41">
          <cell r="F41">
            <v>350952</v>
          </cell>
          <cell r="I41">
            <v>309983</v>
          </cell>
        </row>
        <row r="42">
          <cell r="C42">
            <v>416809</v>
          </cell>
          <cell r="F42">
            <v>443474</v>
          </cell>
          <cell r="I42">
            <v>417735</v>
          </cell>
        </row>
        <row r="43">
          <cell r="C43">
            <v>344161</v>
          </cell>
          <cell r="F43">
            <v>396208</v>
          </cell>
          <cell r="I43">
            <v>344312</v>
          </cell>
        </row>
        <row r="44">
          <cell r="C44">
            <v>293181</v>
          </cell>
          <cell r="F44">
            <v>420108</v>
          </cell>
          <cell r="I44">
            <v>286806</v>
          </cell>
        </row>
        <row r="45">
          <cell r="C45">
            <v>238982</v>
          </cell>
          <cell r="F45">
            <v>370037</v>
          </cell>
        </row>
        <row r="46">
          <cell r="C46">
            <v>332969</v>
          </cell>
          <cell r="F46">
            <v>387271</v>
          </cell>
          <cell r="I46">
            <v>385505</v>
          </cell>
        </row>
        <row r="47">
          <cell r="F47">
            <v>453581</v>
          </cell>
          <cell r="I47">
            <v>396294</v>
          </cell>
        </row>
        <row r="48">
          <cell r="C48">
            <v>407700</v>
          </cell>
          <cell r="F48">
            <v>440430</v>
          </cell>
          <cell r="I48">
            <v>373195</v>
          </cell>
        </row>
        <row r="49">
          <cell r="C49">
            <v>360291</v>
          </cell>
          <cell r="F49">
            <v>415806</v>
          </cell>
          <cell r="I49">
            <v>328159</v>
          </cell>
        </row>
        <row r="50">
          <cell r="C50">
            <v>387755</v>
          </cell>
          <cell r="F50">
            <v>468223</v>
          </cell>
          <cell r="I50">
            <v>458407</v>
          </cell>
        </row>
        <row r="51">
          <cell r="C51">
            <v>303647</v>
          </cell>
          <cell r="F51">
            <v>403994</v>
          </cell>
          <cell r="I51">
            <v>445518</v>
          </cell>
        </row>
        <row r="52">
          <cell r="C52">
            <v>224339</v>
          </cell>
          <cell r="F52">
            <v>382471</v>
          </cell>
          <cell r="I52">
            <v>327806</v>
          </cell>
        </row>
        <row r="53">
          <cell r="C53">
            <v>429281</v>
          </cell>
          <cell r="F53">
            <v>463729</v>
          </cell>
          <cell r="I53">
            <v>360341</v>
          </cell>
        </row>
        <row r="54">
          <cell r="C54">
            <v>313144</v>
          </cell>
          <cell r="F54">
            <v>464219</v>
          </cell>
        </row>
        <row r="55">
          <cell r="F55">
            <v>455392</v>
          </cell>
          <cell r="I55">
            <v>373708</v>
          </cell>
        </row>
        <row r="56">
          <cell r="C56">
            <v>418288</v>
          </cell>
          <cell r="F56">
            <v>321009</v>
          </cell>
          <cell r="I56">
            <v>383301</v>
          </cell>
        </row>
        <row r="57">
          <cell r="C57">
            <v>271337</v>
          </cell>
          <cell r="I57">
            <v>386844</v>
          </cell>
        </row>
        <row r="58">
          <cell r="C58">
            <v>247103</v>
          </cell>
          <cell r="F58">
            <v>419291</v>
          </cell>
          <cell r="I58">
            <v>371956</v>
          </cell>
        </row>
        <row r="59">
          <cell r="C59">
            <v>400091</v>
          </cell>
          <cell r="F59">
            <v>425328</v>
          </cell>
          <cell r="I59">
            <v>414616</v>
          </cell>
        </row>
        <row r="60">
          <cell r="C60">
            <v>293368</v>
          </cell>
          <cell r="F60">
            <v>413564</v>
          </cell>
          <cell r="I60">
            <v>420507</v>
          </cell>
        </row>
        <row r="61">
          <cell r="F61">
            <v>330873</v>
          </cell>
          <cell r="I61">
            <v>426624</v>
          </cell>
        </row>
        <row r="62">
          <cell r="C62">
            <v>386848</v>
          </cell>
          <cell r="F62">
            <v>449610</v>
          </cell>
          <cell r="I62">
            <v>423197</v>
          </cell>
        </row>
        <row r="63">
          <cell r="C63">
            <v>332143</v>
          </cell>
          <cell r="F63">
            <v>374402</v>
          </cell>
          <cell r="I63">
            <v>424045</v>
          </cell>
        </row>
        <row r="64">
          <cell r="C64">
            <v>300020</v>
          </cell>
          <cell r="F64">
            <v>424998</v>
          </cell>
          <cell r="I64">
            <v>421562</v>
          </cell>
        </row>
        <row r="65">
          <cell r="C65">
            <v>292148</v>
          </cell>
          <cell r="F65">
            <v>382860</v>
          </cell>
          <cell r="I65">
            <v>367857</v>
          </cell>
        </row>
        <row r="66">
          <cell r="C66">
            <v>315513</v>
          </cell>
          <cell r="F66">
            <v>304168</v>
          </cell>
          <cell r="I66">
            <v>454970</v>
          </cell>
        </row>
        <row r="67">
          <cell r="F67">
            <v>493950</v>
          </cell>
          <cell r="I67">
            <v>395232</v>
          </cell>
        </row>
        <row r="68">
          <cell r="C68">
            <v>428184</v>
          </cell>
          <cell r="F68">
            <v>390576</v>
          </cell>
          <cell r="I68">
            <v>263969</v>
          </cell>
        </row>
        <row r="69">
          <cell r="C69">
            <v>458380</v>
          </cell>
          <cell r="F69">
            <v>376089</v>
          </cell>
          <cell r="I69">
            <v>346465</v>
          </cell>
        </row>
      </sheetData>
      <sheetData sheetId="13">
        <row r="4">
          <cell r="B4">
            <v>308359</v>
          </cell>
          <cell r="E4">
            <v>349325</v>
          </cell>
          <cell r="H4">
            <v>347777</v>
          </cell>
        </row>
        <row r="5">
          <cell r="B5">
            <v>329064</v>
          </cell>
          <cell r="E5">
            <v>289206</v>
          </cell>
          <cell r="H5">
            <v>291439</v>
          </cell>
        </row>
        <row r="6">
          <cell r="B6">
            <v>339196</v>
          </cell>
          <cell r="E6">
            <v>288852</v>
          </cell>
          <cell r="H6">
            <v>290966</v>
          </cell>
        </row>
        <row r="7">
          <cell r="B7">
            <v>243105</v>
          </cell>
          <cell r="E7">
            <v>367536</v>
          </cell>
        </row>
        <row r="8">
          <cell r="B8">
            <v>282593</v>
          </cell>
          <cell r="E8">
            <v>280254</v>
          </cell>
          <cell r="H8">
            <v>336116</v>
          </cell>
        </row>
        <row r="9">
          <cell r="H9">
            <v>280369</v>
          </cell>
        </row>
        <row r="10">
          <cell r="B10">
            <v>314512</v>
          </cell>
          <cell r="E10">
            <v>314969</v>
          </cell>
          <cell r="H10">
            <v>259279</v>
          </cell>
        </row>
        <row r="11">
          <cell r="B11">
            <v>263997</v>
          </cell>
          <cell r="E11">
            <v>393085</v>
          </cell>
          <cell r="H11">
            <v>270556</v>
          </cell>
        </row>
        <row r="12">
          <cell r="B12">
            <v>248552</v>
          </cell>
          <cell r="E12">
            <v>353137</v>
          </cell>
          <cell r="H12">
            <v>246088</v>
          </cell>
        </row>
        <row r="13">
          <cell r="B13">
            <v>289774</v>
          </cell>
          <cell r="E13">
            <v>296311</v>
          </cell>
        </row>
        <row r="14">
          <cell r="E14">
            <v>266464</v>
          </cell>
          <cell r="H14">
            <v>260322</v>
          </cell>
        </row>
        <row r="15">
          <cell r="B15">
            <v>382697</v>
          </cell>
          <cell r="E15">
            <v>323052</v>
          </cell>
          <cell r="H15">
            <v>270398</v>
          </cell>
        </row>
        <row r="16">
          <cell r="B16">
            <v>267593</v>
          </cell>
          <cell r="E16">
            <v>377437</v>
          </cell>
          <cell r="H16">
            <v>294494</v>
          </cell>
        </row>
        <row r="17">
          <cell r="B17">
            <v>344977</v>
          </cell>
          <cell r="H17">
            <v>267858</v>
          </cell>
        </row>
        <row r="18">
          <cell r="B18">
            <v>395772</v>
          </cell>
          <cell r="E18">
            <v>358910</v>
          </cell>
        </row>
        <row r="19">
          <cell r="B19">
            <v>254519</v>
          </cell>
          <cell r="E19">
            <v>300706</v>
          </cell>
        </row>
        <row r="20">
          <cell r="B20">
            <v>450861</v>
          </cell>
          <cell r="E20">
            <v>273479</v>
          </cell>
        </row>
        <row r="21">
          <cell r="E21">
            <v>264389</v>
          </cell>
        </row>
        <row r="22">
          <cell r="B22">
            <v>395168</v>
          </cell>
        </row>
        <row r="23">
          <cell r="B23">
            <v>352369</v>
          </cell>
          <cell r="E23">
            <v>214400</v>
          </cell>
        </row>
        <row r="24">
          <cell r="B24">
            <v>382098</v>
          </cell>
          <cell r="E24">
            <v>225036</v>
          </cell>
        </row>
        <row r="25">
          <cell r="B25">
            <v>429005</v>
          </cell>
          <cell r="E25">
            <v>213811</v>
          </cell>
        </row>
        <row r="26">
          <cell r="B26">
            <v>415731</v>
          </cell>
        </row>
        <row r="27">
          <cell r="B27">
            <v>386568</v>
          </cell>
          <cell r="E27">
            <v>306725</v>
          </cell>
        </row>
        <row r="28">
          <cell r="B28">
            <v>352630</v>
          </cell>
          <cell r="E28">
            <v>270873</v>
          </cell>
        </row>
        <row r="29">
          <cell r="B29">
            <v>320250</v>
          </cell>
          <cell r="E29">
            <v>249223</v>
          </cell>
        </row>
        <row r="30">
          <cell r="B30">
            <v>437839</v>
          </cell>
        </row>
        <row r="31">
          <cell r="B31">
            <v>315700</v>
          </cell>
          <cell r="E31">
            <v>392448</v>
          </cell>
        </row>
        <row r="32">
          <cell r="B32">
            <v>391705</v>
          </cell>
          <cell r="E32">
            <v>289990</v>
          </cell>
        </row>
        <row r="33">
          <cell r="B33">
            <v>342045</v>
          </cell>
          <cell r="E33">
            <v>271051</v>
          </cell>
        </row>
        <row r="34">
          <cell r="B34">
            <v>398865</v>
          </cell>
          <cell r="E34">
            <v>235014</v>
          </cell>
        </row>
        <row r="35">
          <cell r="B35">
            <v>421659</v>
          </cell>
        </row>
        <row r="36">
          <cell r="B36">
            <v>398122</v>
          </cell>
          <cell r="E36">
            <v>214575</v>
          </cell>
        </row>
        <row r="37">
          <cell r="B37">
            <v>316782</v>
          </cell>
          <cell r="E37">
            <v>213427</v>
          </cell>
        </row>
        <row r="38">
          <cell r="B38">
            <v>334117</v>
          </cell>
          <cell r="E38">
            <v>204973</v>
          </cell>
        </row>
        <row r="39">
          <cell r="B39">
            <v>427365</v>
          </cell>
        </row>
        <row r="40">
          <cell r="B40">
            <v>307066</v>
          </cell>
          <cell r="E40">
            <v>399280</v>
          </cell>
        </row>
        <row r="41">
          <cell r="E41">
            <v>444802</v>
          </cell>
        </row>
        <row r="42">
          <cell r="B42">
            <v>372179</v>
          </cell>
          <cell r="E42">
            <v>402943</v>
          </cell>
        </row>
        <row r="43">
          <cell r="B43">
            <v>357372</v>
          </cell>
          <cell r="E43">
            <v>343311</v>
          </cell>
        </row>
        <row r="44">
          <cell r="B44">
            <v>320491</v>
          </cell>
          <cell r="E44">
            <v>411431</v>
          </cell>
        </row>
        <row r="45">
          <cell r="B45">
            <v>429451</v>
          </cell>
          <cell r="E45">
            <v>372417</v>
          </cell>
        </row>
        <row r="46">
          <cell r="B46">
            <v>359509</v>
          </cell>
          <cell r="E46">
            <v>308582</v>
          </cell>
        </row>
        <row r="47">
          <cell r="B47">
            <v>476572</v>
          </cell>
          <cell r="E47">
            <v>367707</v>
          </cell>
        </row>
        <row r="48">
          <cell r="B48">
            <v>459467</v>
          </cell>
          <cell r="E48">
            <v>390805</v>
          </cell>
        </row>
        <row r="49">
          <cell r="B49">
            <v>380855</v>
          </cell>
          <cell r="E49">
            <v>412148</v>
          </cell>
        </row>
        <row r="50">
          <cell r="B50">
            <v>360351</v>
          </cell>
          <cell r="E50">
            <v>270131</v>
          </cell>
        </row>
        <row r="51">
          <cell r="B51">
            <v>346799</v>
          </cell>
        </row>
        <row r="52">
          <cell r="B52">
            <v>385684</v>
          </cell>
          <cell r="E52">
            <v>237568</v>
          </cell>
        </row>
        <row r="53">
          <cell r="B53">
            <v>303082</v>
          </cell>
          <cell r="E53">
            <v>224437</v>
          </cell>
        </row>
        <row r="54">
          <cell r="E54">
            <v>224865</v>
          </cell>
        </row>
        <row r="55">
          <cell r="B55">
            <v>295743</v>
          </cell>
        </row>
        <row r="56">
          <cell r="B56">
            <v>297800</v>
          </cell>
          <cell r="E56">
            <v>350573</v>
          </cell>
        </row>
        <row r="57">
          <cell r="B57">
            <v>292297</v>
          </cell>
          <cell r="E57">
            <v>331772</v>
          </cell>
        </row>
        <row r="58">
          <cell r="B58">
            <v>264421</v>
          </cell>
          <cell r="E58">
            <v>209973</v>
          </cell>
        </row>
        <row r="59">
          <cell r="E59">
            <v>276761</v>
          </cell>
        </row>
        <row r="60">
          <cell r="B60">
            <v>312158</v>
          </cell>
        </row>
        <row r="61">
          <cell r="B61">
            <v>230908</v>
          </cell>
          <cell r="E61">
            <v>370802</v>
          </cell>
        </row>
        <row r="62">
          <cell r="B62">
            <v>297886</v>
          </cell>
          <cell r="E62">
            <v>305288</v>
          </cell>
        </row>
        <row r="63">
          <cell r="E63">
            <v>273472</v>
          </cell>
        </row>
        <row r="64">
          <cell r="B64">
            <v>255854</v>
          </cell>
          <cell r="E64">
            <v>294051</v>
          </cell>
        </row>
        <row r="65">
          <cell r="B65">
            <v>226796</v>
          </cell>
          <cell r="E65">
            <v>241892</v>
          </cell>
        </row>
        <row r="67">
          <cell r="B67">
            <v>278972</v>
          </cell>
          <cell r="E67">
            <v>368791</v>
          </cell>
        </row>
        <row r="68">
          <cell r="B68">
            <v>308744</v>
          </cell>
          <cell r="E68">
            <v>299291</v>
          </cell>
        </row>
        <row r="69">
          <cell r="E69">
            <v>318130</v>
          </cell>
        </row>
      </sheetData>
      <sheetData sheetId="14">
        <row r="4">
          <cell r="C4">
            <v>304</v>
          </cell>
          <cell r="F4">
            <v>391</v>
          </cell>
          <cell r="I4">
            <v>605</v>
          </cell>
        </row>
        <row r="5">
          <cell r="C5">
            <v>191</v>
          </cell>
          <cell r="F5">
            <v>479</v>
          </cell>
          <cell r="I5">
            <v>572</v>
          </cell>
        </row>
        <row r="6">
          <cell r="C6">
            <v>178</v>
          </cell>
          <cell r="F6">
            <v>376</v>
          </cell>
          <cell r="I6">
            <v>550</v>
          </cell>
        </row>
        <row r="7">
          <cell r="C7">
            <v>152</v>
          </cell>
          <cell r="F7">
            <v>343</v>
          </cell>
          <cell r="I7">
            <v>410</v>
          </cell>
        </row>
        <row r="8">
          <cell r="C8">
            <v>193</v>
          </cell>
          <cell r="F8">
            <v>382</v>
          </cell>
          <cell r="I8">
            <v>389</v>
          </cell>
        </row>
        <row r="9">
          <cell r="C9">
            <v>328</v>
          </cell>
          <cell r="F9">
            <v>388</v>
          </cell>
          <cell r="I9">
            <v>791</v>
          </cell>
        </row>
        <row r="10">
          <cell r="C10">
            <v>80</v>
          </cell>
          <cell r="F10">
            <v>372</v>
          </cell>
        </row>
        <row r="11">
          <cell r="C11">
            <v>161</v>
          </cell>
          <cell r="F11">
            <v>245</v>
          </cell>
          <cell r="I11">
            <v>227</v>
          </cell>
        </row>
        <row r="12">
          <cell r="C12">
            <v>186</v>
          </cell>
          <cell r="F12">
            <v>218</v>
          </cell>
          <cell r="I12">
            <v>153</v>
          </cell>
        </row>
        <row r="13">
          <cell r="C13">
            <v>411</v>
          </cell>
          <cell r="F13">
            <v>217</v>
          </cell>
          <cell r="I13">
            <v>155</v>
          </cell>
        </row>
        <row r="14">
          <cell r="C14">
            <v>200</v>
          </cell>
          <cell r="F14">
            <v>252</v>
          </cell>
          <cell r="I14">
            <v>147</v>
          </cell>
        </row>
        <row r="15">
          <cell r="C15">
            <v>255</v>
          </cell>
          <cell r="F15">
            <v>264</v>
          </cell>
          <cell r="I15">
            <v>176</v>
          </cell>
        </row>
        <row r="16">
          <cell r="F16">
            <v>449</v>
          </cell>
          <cell r="I16">
            <v>185</v>
          </cell>
        </row>
        <row r="17">
          <cell r="C17">
            <v>122</v>
          </cell>
        </row>
        <row r="18">
          <cell r="C18">
            <v>125</v>
          </cell>
          <cell r="F18">
            <v>652</v>
          </cell>
          <cell r="I18">
            <v>148</v>
          </cell>
        </row>
        <row r="19">
          <cell r="C19">
            <v>99</v>
          </cell>
          <cell r="F19">
            <v>613</v>
          </cell>
          <cell r="I19">
            <v>219</v>
          </cell>
        </row>
        <row r="20">
          <cell r="C20">
            <v>140</v>
          </cell>
          <cell r="F20">
            <v>242</v>
          </cell>
          <cell r="I20">
            <v>180</v>
          </cell>
        </row>
        <row r="21">
          <cell r="F21">
            <v>767</v>
          </cell>
        </row>
        <row r="22">
          <cell r="C22">
            <v>125</v>
          </cell>
          <cell r="F22">
            <v>813</v>
          </cell>
          <cell r="I22">
            <v>185</v>
          </cell>
        </row>
        <row r="23">
          <cell r="C23">
            <v>136</v>
          </cell>
          <cell r="F23">
            <v>469</v>
          </cell>
          <cell r="I23">
            <v>176</v>
          </cell>
        </row>
        <row r="24">
          <cell r="C24">
            <v>145</v>
          </cell>
          <cell r="F24">
            <v>474</v>
          </cell>
          <cell r="I24">
            <v>105</v>
          </cell>
        </row>
        <row r="25">
          <cell r="C25">
            <v>207</v>
          </cell>
          <cell r="F25">
            <v>560</v>
          </cell>
        </row>
        <row r="26">
          <cell r="F26">
            <v>438</v>
          </cell>
          <cell r="I26">
            <v>119</v>
          </cell>
        </row>
        <row r="27">
          <cell r="C27">
            <v>366</v>
          </cell>
          <cell r="F27">
            <v>268</v>
          </cell>
          <cell r="I27">
            <v>104</v>
          </cell>
        </row>
        <row r="28">
          <cell r="C28">
            <v>241</v>
          </cell>
          <cell r="F28">
            <v>191</v>
          </cell>
          <cell r="I28">
            <v>124</v>
          </cell>
        </row>
        <row r="29">
          <cell r="C29">
            <v>206</v>
          </cell>
          <cell r="F29">
            <v>196</v>
          </cell>
        </row>
        <row r="30">
          <cell r="C30">
            <v>159</v>
          </cell>
          <cell r="F30">
            <v>368</v>
          </cell>
          <cell r="I30">
            <v>208</v>
          </cell>
        </row>
        <row r="31">
          <cell r="C31">
            <v>106</v>
          </cell>
          <cell r="I31">
            <v>183</v>
          </cell>
        </row>
        <row r="32">
          <cell r="C32">
            <v>95</v>
          </cell>
          <cell r="F32">
            <v>2291</v>
          </cell>
          <cell r="I32">
            <v>240</v>
          </cell>
        </row>
        <row r="33">
          <cell r="F33">
            <v>1473</v>
          </cell>
        </row>
        <row r="34">
          <cell r="C34">
            <v>114</v>
          </cell>
          <cell r="F34">
            <v>1471</v>
          </cell>
          <cell r="I34">
            <v>299</v>
          </cell>
        </row>
        <row r="35">
          <cell r="C35">
            <v>138</v>
          </cell>
          <cell r="F35">
            <v>752</v>
          </cell>
          <cell r="I35">
            <v>341</v>
          </cell>
        </row>
        <row r="36">
          <cell r="C36">
            <v>185</v>
          </cell>
          <cell r="F36">
            <v>2081</v>
          </cell>
          <cell r="I36">
            <v>407</v>
          </cell>
        </row>
        <row r="37">
          <cell r="F37">
            <v>1614</v>
          </cell>
          <cell r="I37">
            <v>263</v>
          </cell>
        </row>
        <row r="38">
          <cell r="C38">
            <v>204</v>
          </cell>
          <cell r="F38">
            <v>1602</v>
          </cell>
          <cell r="I38">
            <v>280</v>
          </cell>
        </row>
        <row r="39">
          <cell r="C39">
            <v>257</v>
          </cell>
          <cell r="F39">
            <v>1481</v>
          </cell>
        </row>
        <row r="40">
          <cell r="C40">
            <v>204</v>
          </cell>
          <cell r="F40">
            <v>854</v>
          </cell>
          <cell r="I40">
            <v>185</v>
          </cell>
        </row>
        <row r="41">
          <cell r="F41">
            <v>869</v>
          </cell>
          <cell r="I41">
            <v>189</v>
          </cell>
        </row>
        <row r="42">
          <cell r="C42">
            <v>482</v>
          </cell>
          <cell r="F42">
            <v>712</v>
          </cell>
          <cell r="I42">
            <v>230</v>
          </cell>
        </row>
        <row r="43">
          <cell r="C43">
            <v>286</v>
          </cell>
          <cell r="F43">
            <v>583</v>
          </cell>
          <cell r="I43">
            <v>220</v>
          </cell>
        </row>
        <row r="44">
          <cell r="C44">
            <v>197</v>
          </cell>
          <cell r="F44">
            <v>389</v>
          </cell>
          <cell r="I44">
            <v>201</v>
          </cell>
        </row>
        <row r="45">
          <cell r="C45">
            <v>195</v>
          </cell>
          <cell r="F45">
            <v>553</v>
          </cell>
        </row>
        <row r="46">
          <cell r="C46">
            <v>256</v>
          </cell>
          <cell r="F46">
            <v>751</v>
          </cell>
          <cell r="I46">
            <v>123</v>
          </cell>
        </row>
        <row r="47">
          <cell r="F47">
            <v>610</v>
          </cell>
          <cell r="I47">
            <v>282</v>
          </cell>
        </row>
        <row r="48">
          <cell r="C48">
            <v>228</v>
          </cell>
          <cell r="F48">
            <v>535</v>
          </cell>
          <cell r="I48">
            <v>392</v>
          </cell>
        </row>
        <row r="49">
          <cell r="C49">
            <v>153</v>
          </cell>
          <cell r="F49">
            <v>1018</v>
          </cell>
          <cell r="I49">
            <v>423</v>
          </cell>
        </row>
        <row r="50">
          <cell r="C50">
            <v>368</v>
          </cell>
          <cell r="F50">
            <v>910</v>
          </cell>
          <cell r="I50">
            <v>389</v>
          </cell>
        </row>
        <row r="51">
          <cell r="C51">
            <v>188</v>
          </cell>
          <cell r="F51">
            <v>550</v>
          </cell>
          <cell r="I51">
            <v>382</v>
          </cell>
        </row>
        <row r="52">
          <cell r="C52">
            <v>157</v>
          </cell>
          <cell r="F52">
            <v>484</v>
          </cell>
          <cell r="I52">
            <v>314</v>
          </cell>
        </row>
        <row r="53">
          <cell r="C53">
            <v>448</v>
          </cell>
          <cell r="F53">
            <v>1078</v>
          </cell>
          <cell r="I53">
            <v>407</v>
          </cell>
        </row>
        <row r="54">
          <cell r="C54">
            <v>165</v>
          </cell>
          <cell r="F54">
            <v>770</v>
          </cell>
        </row>
        <row r="55">
          <cell r="F55">
            <v>513</v>
          </cell>
          <cell r="I55">
            <v>369</v>
          </cell>
        </row>
        <row r="56">
          <cell r="C56">
            <v>352</v>
          </cell>
          <cell r="F56">
            <v>310</v>
          </cell>
          <cell r="I56">
            <v>456</v>
          </cell>
        </row>
        <row r="57">
          <cell r="C57">
            <v>187</v>
          </cell>
          <cell r="I57">
            <v>420</v>
          </cell>
        </row>
        <row r="58">
          <cell r="C58">
            <v>181</v>
          </cell>
          <cell r="F58">
            <v>862</v>
          </cell>
          <cell r="I58">
            <v>316</v>
          </cell>
        </row>
        <row r="59">
          <cell r="C59">
            <v>226</v>
          </cell>
          <cell r="F59">
            <v>669</v>
          </cell>
          <cell r="I59">
            <v>254</v>
          </cell>
        </row>
        <row r="60">
          <cell r="C60">
            <v>177</v>
          </cell>
          <cell r="F60">
            <v>755</v>
          </cell>
          <cell r="I60">
            <v>300</v>
          </cell>
        </row>
        <row r="61">
          <cell r="F61">
            <v>791</v>
          </cell>
          <cell r="I61">
            <v>418</v>
          </cell>
        </row>
        <row r="62">
          <cell r="C62">
            <v>272</v>
          </cell>
          <cell r="F62">
            <v>670</v>
          </cell>
          <cell r="I62">
            <v>307</v>
          </cell>
        </row>
        <row r="63">
          <cell r="C63">
            <v>215</v>
          </cell>
          <cell r="F63">
            <v>517</v>
          </cell>
          <cell r="I63">
            <v>195</v>
          </cell>
        </row>
        <row r="64">
          <cell r="C64">
            <v>260</v>
          </cell>
          <cell r="F64">
            <v>906</v>
          </cell>
          <cell r="I64">
            <v>269</v>
          </cell>
        </row>
        <row r="65">
          <cell r="C65">
            <v>208</v>
          </cell>
          <cell r="F65">
            <v>958</v>
          </cell>
          <cell r="I65">
            <v>418</v>
          </cell>
        </row>
        <row r="66">
          <cell r="C66">
            <v>234</v>
          </cell>
          <cell r="F66">
            <v>637</v>
          </cell>
          <cell r="I66">
            <v>340</v>
          </cell>
        </row>
        <row r="67">
          <cell r="F67">
            <v>805</v>
          </cell>
          <cell r="I67">
            <v>401</v>
          </cell>
        </row>
        <row r="68">
          <cell r="C68">
            <v>474</v>
          </cell>
          <cell r="F68">
            <v>444</v>
          </cell>
          <cell r="I68">
            <v>187</v>
          </cell>
        </row>
        <row r="69">
          <cell r="C69">
            <v>417</v>
          </cell>
          <cell r="F69">
            <v>567</v>
          </cell>
          <cell r="I69">
            <v>269</v>
          </cell>
        </row>
      </sheetData>
      <sheetData sheetId="15">
        <row r="4">
          <cell r="B4">
            <v>203</v>
          </cell>
          <cell r="E4">
            <v>212</v>
          </cell>
          <cell r="H4">
            <v>208</v>
          </cell>
        </row>
        <row r="5">
          <cell r="B5">
            <v>281</v>
          </cell>
          <cell r="E5">
            <v>142</v>
          </cell>
          <cell r="H5">
            <v>168</v>
          </cell>
        </row>
        <row r="6">
          <cell r="B6">
            <v>255</v>
          </cell>
          <cell r="E6">
            <v>206</v>
          </cell>
          <cell r="H6">
            <v>193</v>
          </cell>
        </row>
        <row r="7">
          <cell r="B7">
            <v>109</v>
          </cell>
          <cell r="E7">
            <v>166</v>
          </cell>
        </row>
        <row r="8">
          <cell r="B8">
            <v>190</v>
          </cell>
          <cell r="E8">
            <v>245</v>
          </cell>
          <cell r="H8">
            <v>224</v>
          </cell>
        </row>
        <row r="9">
          <cell r="H9">
            <v>231</v>
          </cell>
        </row>
        <row r="10">
          <cell r="B10">
            <v>230</v>
          </cell>
          <cell r="E10">
            <v>266</v>
          </cell>
          <cell r="H10">
            <v>364</v>
          </cell>
        </row>
        <row r="11">
          <cell r="B11">
            <v>171</v>
          </cell>
          <cell r="E11">
            <v>341</v>
          </cell>
          <cell r="H11">
            <v>253</v>
          </cell>
        </row>
        <row r="12">
          <cell r="B12">
            <v>216</v>
          </cell>
          <cell r="E12">
            <v>258</v>
          </cell>
          <cell r="H12">
            <v>194</v>
          </cell>
        </row>
        <row r="13">
          <cell r="B13">
            <v>210</v>
          </cell>
          <cell r="E13">
            <v>229</v>
          </cell>
        </row>
        <row r="14">
          <cell r="E14">
            <v>188</v>
          </cell>
          <cell r="H14">
            <v>457</v>
          </cell>
        </row>
        <row r="15">
          <cell r="B15">
            <v>391</v>
          </cell>
          <cell r="E15">
            <v>312</v>
          </cell>
          <cell r="H15">
            <v>971</v>
          </cell>
        </row>
        <row r="16">
          <cell r="B16">
            <v>333</v>
          </cell>
          <cell r="E16">
            <v>235</v>
          </cell>
          <cell r="H16">
            <v>1667</v>
          </cell>
        </row>
        <row r="17">
          <cell r="B17">
            <v>283</v>
          </cell>
          <cell r="H17">
            <v>856</v>
          </cell>
        </row>
        <row r="18">
          <cell r="B18">
            <v>247</v>
          </cell>
          <cell r="E18">
            <v>241</v>
          </cell>
        </row>
        <row r="19">
          <cell r="B19">
            <v>117</v>
          </cell>
          <cell r="E19">
            <v>355</v>
          </cell>
        </row>
        <row r="20">
          <cell r="B20">
            <v>327</v>
          </cell>
          <cell r="E20">
            <v>218</v>
          </cell>
        </row>
        <row r="21">
          <cell r="E21">
            <v>212</v>
          </cell>
        </row>
        <row r="22">
          <cell r="B22">
            <v>372</v>
          </cell>
        </row>
        <row r="23">
          <cell r="B23">
            <v>261</v>
          </cell>
          <cell r="E23">
            <v>135</v>
          </cell>
        </row>
        <row r="24">
          <cell r="B24">
            <v>232</v>
          </cell>
          <cell r="E24">
            <v>91</v>
          </cell>
        </row>
        <row r="25">
          <cell r="B25">
            <v>330</v>
          </cell>
          <cell r="E25">
            <v>126</v>
          </cell>
        </row>
        <row r="26">
          <cell r="B26">
            <v>223</v>
          </cell>
        </row>
        <row r="27">
          <cell r="B27">
            <v>267</v>
          </cell>
          <cell r="E27">
            <v>213</v>
          </cell>
        </row>
        <row r="28">
          <cell r="B28">
            <v>368</v>
          </cell>
          <cell r="E28">
            <v>215</v>
          </cell>
        </row>
        <row r="29">
          <cell r="B29">
            <v>363</v>
          </cell>
          <cell r="E29">
            <v>118</v>
          </cell>
        </row>
        <row r="30">
          <cell r="B30">
            <v>497</v>
          </cell>
        </row>
        <row r="31">
          <cell r="B31">
            <v>299</v>
          </cell>
          <cell r="E31">
            <v>205</v>
          </cell>
        </row>
        <row r="32">
          <cell r="B32">
            <v>381</v>
          </cell>
          <cell r="E32">
            <v>231</v>
          </cell>
        </row>
        <row r="33">
          <cell r="B33">
            <v>181</v>
          </cell>
          <cell r="E33">
            <v>141</v>
          </cell>
        </row>
        <row r="34">
          <cell r="B34">
            <v>178</v>
          </cell>
          <cell r="E34">
            <v>246</v>
          </cell>
        </row>
        <row r="35">
          <cell r="B35">
            <v>205</v>
          </cell>
        </row>
        <row r="36">
          <cell r="B36">
            <v>251</v>
          </cell>
          <cell r="E36">
            <v>97</v>
          </cell>
        </row>
        <row r="37">
          <cell r="B37">
            <v>165</v>
          </cell>
          <cell r="E37">
            <v>179</v>
          </cell>
        </row>
        <row r="38">
          <cell r="B38">
            <v>191</v>
          </cell>
          <cell r="E38">
            <v>488</v>
          </cell>
        </row>
        <row r="39">
          <cell r="B39">
            <v>208</v>
          </cell>
        </row>
        <row r="40">
          <cell r="B40">
            <v>171</v>
          </cell>
          <cell r="E40">
            <v>223</v>
          </cell>
        </row>
        <row r="41">
          <cell r="E41">
            <v>334</v>
          </cell>
        </row>
        <row r="42">
          <cell r="B42">
            <v>586</v>
          </cell>
          <cell r="E42">
            <v>246</v>
          </cell>
        </row>
        <row r="43">
          <cell r="B43">
            <v>271</v>
          </cell>
          <cell r="E43">
            <v>201</v>
          </cell>
        </row>
        <row r="44">
          <cell r="B44">
            <v>325</v>
          </cell>
          <cell r="E44">
            <v>281</v>
          </cell>
        </row>
        <row r="45">
          <cell r="B45">
            <v>237</v>
          </cell>
          <cell r="E45">
            <v>468</v>
          </cell>
        </row>
        <row r="46">
          <cell r="B46">
            <v>229</v>
          </cell>
          <cell r="E46">
            <v>253</v>
          </cell>
        </row>
        <row r="47">
          <cell r="B47">
            <v>440</v>
          </cell>
          <cell r="E47">
            <v>259</v>
          </cell>
        </row>
        <row r="48">
          <cell r="B48">
            <v>567</v>
          </cell>
          <cell r="E48">
            <v>198</v>
          </cell>
        </row>
        <row r="49">
          <cell r="B49">
            <v>218</v>
          </cell>
          <cell r="E49">
            <v>224</v>
          </cell>
        </row>
        <row r="50">
          <cell r="B50">
            <v>204</v>
          </cell>
          <cell r="E50">
            <v>199</v>
          </cell>
        </row>
        <row r="51">
          <cell r="B51">
            <v>155</v>
          </cell>
        </row>
        <row r="52">
          <cell r="B52">
            <v>151</v>
          </cell>
          <cell r="E52">
            <v>180</v>
          </cell>
        </row>
        <row r="53">
          <cell r="B53">
            <v>121</v>
          </cell>
          <cell r="E53">
            <v>219</v>
          </cell>
        </row>
        <row r="54">
          <cell r="E54">
            <v>205</v>
          </cell>
        </row>
        <row r="55">
          <cell r="B55">
            <v>264</v>
          </cell>
        </row>
        <row r="56">
          <cell r="B56">
            <v>307</v>
          </cell>
          <cell r="E56">
            <v>218</v>
          </cell>
        </row>
        <row r="57">
          <cell r="B57">
            <v>155</v>
          </cell>
          <cell r="E57">
            <v>222</v>
          </cell>
        </row>
        <row r="58">
          <cell r="B58">
            <v>154</v>
          </cell>
          <cell r="E58">
            <v>176</v>
          </cell>
        </row>
        <row r="59">
          <cell r="E59">
            <v>319</v>
          </cell>
        </row>
        <row r="60">
          <cell r="B60">
            <v>163</v>
          </cell>
        </row>
        <row r="61">
          <cell r="B61">
            <v>116</v>
          </cell>
          <cell r="E61">
            <v>218</v>
          </cell>
        </row>
        <row r="62">
          <cell r="B62">
            <v>410</v>
          </cell>
          <cell r="E62">
            <v>275</v>
          </cell>
        </row>
        <row r="63">
          <cell r="E63">
            <v>473</v>
          </cell>
        </row>
        <row r="64">
          <cell r="B64">
            <v>166</v>
          </cell>
          <cell r="E64">
            <v>496</v>
          </cell>
        </row>
        <row r="65">
          <cell r="B65">
            <v>145</v>
          </cell>
          <cell r="E65">
            <v>373</v>
          </cell>
        </row>
        <row r="67">
          <cell r="B67">
            <v>155</v>
          </cell>
          <cell r="E67">
            <v>125</v>
          </cell>
        </row>
        <row r="68">
          <cell r="B68">
            <v>203</v>
          </cell>
          <cell r="E68">
            <v>183</v>
          </cell>
        </row>
        <row r="69">
          <cell r="E69">
            <v>200</v>
          </cell>
        </row>
      </sheetData>
      <sheetData sheetId="19">
        <row r="8">
          <cell r="G8">
            <v>3</v>
          </cell>
          <cell r="H8" t="str">
            <v>北海道</v>
          </cell>
          <cell r="I8">
            <v>4</v>
          </cell>
          <cell r="J8">
            <v>4588284</v>
          </cell>
          <cell r="K8">
            <v>1147071</v>
          </cell>
        </row>
        <row r="9">
          <cell r="G9">
            <v>23</v>
          </cell>
          <cell r="H9" t="str">
            <v>青　森</v>
          </cell>
          <cell r="I9">
            <v>2</v>
          </cell>
          <cell r="J9">
            <v>1147568</v>
          </cell>
          <cell r="K9">
            <v>573784</v>
          </cell>
        </row>
        <row r="10">
          <cell r="G10">
            <v>26</v>
          </cell>
          <cell r="H10" t="str">
            <v>岩　手</v>
          </cell>
          <cell r="I10">
            <v>2</v>
          </cell>
          <cell r="J10">
            <v>1091013</v>
          </cell>
          <cell r="K10">
            <v>545506.5</v>
          </cell>
        </row>
        <row r="11">
          <cell r="G11">
            <v>31</v>
          </cell>
          <cell r="H11" t="str">
            <v>宮　城</v>
          </cell>
          <cell r="I11">
            <v>4</v>
          </cell>
          <cell r="J11">
            <v>1899866</v>
          </cell>
          <cell r="K11">
            <v>474966.5</v>
          </cell>
        </row>
        <row r="12">
          <cell r="G12">
            <v>34</v>
          </cell>
          <cell r="H12" t="str">
            <v>秋　田</v>
          </cell>
          <cell r="I12">
            <v>2</v>
          </cell>
          <cell r="J12">
            <v>913725</v>
          </cell>
          <cell r="K12">
            <v>456862.5</v>
          </cell>
        </row>
        <row r="13">
          <cell r="G13">
            <v>30</v>
          </cell>
          <cell r="H13" t="str">
            <v>山　形</v>
          </cell>
          <cell r="I13">
            <v>2</v>
          </cell>
          <cell r="J13">
            <v>957762</v>
          </cell>
          <cell r="K13">
            <v>478881</v>
          </cell>
        </row>
        <row r="14">
          <cell r="G14">
            <v>40</v>
          </cell>
          <cell r="H14" t="str">
            <v>福　島</v>
          </cell>
          <cell r="I14">
            <v>4</v>
          </cell>
          <cell r="J14">
            <v>1627518</v>
          </cell>
          <cell r="K14">
            <v>406879.5</v>
          </cell>
        </row>
        <row r="15">
          <cell r="G15">
            <v>17</v>
          </cell>
          <cell r="H15" t="str">
            <v>茨　城</v>
          </cell>
          <cell r="I15">
            <v>4</v>
          </cell>
          <cell r="J15">
            <v>2427864</v>
          </cell>
          <cell r="K15">
            <v>606966</v>
          </cell>
        </row>
        <row r="16">
          <cell r="G16">
            <v>10</v>
          </cell>
          <cell r="H16" t="str">
            <v>栃　木</v>
          </cell>
          <cell r="I16">
            <v>2</v>
          </cell>
          <cell r="J16">
            <v>1631310</v>
          </cell>
          <cell r="K16">
            <v>815655</v>
          </cell>
        </row>
        <row r="17">
          <cell r="G17">
            <v>11</v>
          </cell>
          <cell r="H17" t="str">
            <v>群　馬</v>
          </cell>
          <cell r="I17">
            <v>2</v>
          </cell>
          <cell r="J17">
            <v>1627861</v>
          </cell>
          <cell r="K17">
            <v>813930.5</v>
          </cell>
        </row>
        <row r="18">
          <cell r="G18">
            <v>8</v>
          </cell>
          <cell r="H18" t="str">
            <v>埼　玉</v>
          </cell>
          <cell r="I18">
            <v>6</v>
          </cell>
          <cell r="J18">
            <v>5879310</v>
          </cell>
          <cell r="K18">
            <v>979885</v>
          </cell>
        </row>
        <row r="19">
          <cell r="G19">
            <v>9</v>
          </cell>
          <cell r="H19" t="str">
            <v>千　葉</v>
          </cell>
          <cell r="I19">
            <v>6</v>
          </cell>
          <cell r="J19">
            <v>5075552</v>
          </cell>
          <cell r="K19">
            <v>845925.3333333334</v>
          </cell>
        </row>
        <row r="20">
          <cell r="G20">
            <v>5</v>
          </cell>
          <cell r="H20" t="str">
            <v>東　京</v>
          </cell>
          <cell r="I20">
            <v>10</v>
          </cell>
          <cell r="J20">
            <v>10767627</v>
          </cell>
          <cell r="K20">
            <v>1076762.7</v>
          </cell>
        </row>
        <row r="21">
          <cell r="G21">
            <v>1</v>
          </cell>
          <cell r="H21" t="str">
            <v>神奈川</v>
          </cell>
          <cell r="I21">
            <v>6</v>
          </cell>
          <cell r="J21">
            <v>7367375</v>
          </cell>
          <cell r="K21">
            <v>1227895.8333333333</v>
          </cell>
        </row>
        <row r="22">
          <cell r="G22">
            <v>29</v>
          </cell>
          <cell r="H22" t="str">
            <v>新　潟</v>
          </cell>
          <cell r="I22">
            <v>4</v>
          </cell>
          <cell r="J22">
            <v>1955209</v>
          </cell>
          <cell r="K22">
            <v>488802.25</v>
          </cell>
        </row>
        <row r="23">
          <cell r="G23">
            <v>35</v>
          </cell>
          <cell r="H23" t="str">
            <v>富　山</v>
          </cell>
          <cell r="I23">
            <v>2</v>
          </cell>
          <cell r="J23">
            <v>899641</v>
          </cell>
          <cell r="K23">
            <v>449820.5</v>
          </cell>
        </row>
        <row r="24">
          <cell r="G24">
            <v>32</v>
          </cell>
          <cell r="H24" t="str">
            <v>石　川</v>
          </cell>
          <cell r="I24">
            <v>2</v>
          </cell>
          <cell r="J24">
            <v>944653</v>
          </cell>
          <cell r="K24">
            <v>472326.5</v>
          </cell>
        </row>
        <row r="25">
          <cell r="G25">
            <v>44</v>
          </cell>
          <cell r="H25" t="str">
            <v>福　井</v>
          </cell>
          <cell r="I25">
            <v>2</v>
          </cell>
          <cell r="J25">
            <v>651991</v>
          </cell>
          <cell r="K25">
            <v>325995.5</v>
          </cell>
        </row>
        <row r="26">
          <cell r="G26">
            <v>41</v>
          </cell>
          <cell r="H26" t="str">
            <v>山　梨</v>
          </cell>
          <cell r="I26">
            <v>2</v>
          </cell>
          <cell r="J26">
            <v>700541</v>
          </cell>
          <cell r="K26">
            <v>350270.5</v>
          </cell>
        </row>
        <row r="27">
          <cell r="G27">
            <v>36</v>
          </cell>
          <cell r="H27" t="str">
            <v>長　野</v>
          </cell>
          <cell r="I27">
            <v>4</v>
          </cell>
          <cell r="J27">
            <v>1755708</v>
          </cell>
          <cell r="K27">
            <v>438927</v>
          </cell>
        </row>
        <row r="28">
          <cell r="G28">
            <v>37</v>
          </cell>
          <cell r="H28" t="str">
            <v>岐　阜</v>
          </cell>
          <cell r="I28">
            <v>4</v>
          </cell>
          <cell r="J28">
            <v>1684766</v>
          </cell>
          <cell r="K28">
            <v>421191.5</v>
          </cell>
        </row>
        <row r="29">
          <cell r="G29">
            <v>13</v>
          </cell>
          <cell r="H29" t="str">
            <v>静　岡</v>
          </cell>
          <cell r="I29">
            <v>4</v>
          </cell>
          <cell r="J29">
            <v>3077937</v>
          </cell>
          <cell r="K29">
            <v>769484.25</v>
          </cell>
        </row>
        <row r="30">
          <cell r="G30">
            <v>7</v>
          </cell>
          <cell r="H30" t="str">
            <v>愛　知</v>
          </cell>
          <cell r="I30">
            <v>6</v>
          </cell>
          <cell r="J30">
            <v>5879772</v>
          </cell>
          <cell r="K30">
            <v>979962</v>
          </cell>
        </row>
        <row r="31">
          <cell r="G31">
            <v>14</v>
          </cell>
          <cell r="H31" t="str">
            <v>三　重</v>
          </cell>
          <cell r="I31">
            <v>2</v>
          </cell>
          <cell r="J31">
            <v>1503355</v>
          </cell>
          <cell r="K31">
            <v>751677.5</v>
          </cell>
        </row>
        <row r="32">
          <cell r="G32">
            <v>24</v>
          </cell>
          <cell r="H32" t="str">
            <v>滋　賀</v>
          </cell>
          <cell r="I32">
            <v>2</v>
          </cell>
          <cell r="J32">
            <v>1117662</v>
          </cell>
          <cell r="K32">
            <v>558831</v>
          </cell>
        </row>
        <row r="33">
          <cell r="G33">
            <v>27</v>
          </cell>
          <cell r="H33" t="str">
            <v>京　都</v>
          </cell>
          <cell r="I33">
            <v>4</v>
          </cell>
          <cell r="J33">
            <v>2098117</v>
          </cell>
          <cell r="K33">
            <v>524529.25</v>
          </cell>
        </row>
        <row r="34">
          <cell r="G34">
            <v>2</v>
          </cell>
          <cell r="H34" t="str">
            <v>大　阪</v>
          </cell>
          <cell r="I34">
            <v>6</v>
          </cell>
          <cell r="J34">
            <v>7130227</v>
          </cell>
          <cell r="K34">
            <v>1188371.1666666667</v>
          </cell>
        </row>
        <row r="35">
          <cell r="G35">
            <v>4</v>
          </cell>
          <cell r="H35" t="str">
            <v>兵　庫</v>
          </cell>
          <cell r="I35">
            <v>4</v>
          </cell>
          <cell r="J35">
            <v>4555316</v>
          </cell>
          <cell r="K35">
            <v>1138829</v>
          </cell>
        </row>
        <row r="36">
          <cell r="G36">
            <v>22</v>
          </cell>
          <cell r="H36" t="str">
            <v>奈　良</v>
          </cell>
          <cell r="I36">
            <v>2</v>
          </cell>
          <cell r="J36">
            <v>1151141</v>
          </cell>
          <cell r="K36">
            <v>575570.5</v>
          </cell>
        </row>
        <row r="37">
          <cell r="G37">
            <v>38</v>
          </cell>
          <cell r="H37" t="str">
            <v>和歌山</v>
          </cell>
          <cell r="I37">
            <v>2</v>
          </cell>
          <cell r="J37">
            <v>841641</v>
          </cell>
          <cell r="K37">
            <v>420820.5</v>
          </cell>
        </row>
        <row r="38">
          <cell r="G38">
            <v>47</v>
          </cell>
          <cell r="H38" t="str">
            <v>鳥　取</v>
          </cell>
          <cell r="I38">
            <v>2</v>
          </cell>
          <cell r="J38">
            <v>482961</v>
          </cell>
          <cell r="K38">
            <v>241480.5</v>
          </cell>
        </row>
        <row r="39">
          <cell r="G39">
            <v>46</v>
          </cell>
          <cell r="H39" t="str">
            <v>島　根</v>
          </cell>
          <cell r="I39">
            <v>2</v>
          </cell>
          <cell r="J39">
            <v>588074</v>
          </cell>
          <cell r="K39">
            <v>294037</v>
          </cell>
        </row>
        <row r="40">
          <cell r="G40">
            <v>12</v>
          </cell>
          <cell r="H40" t="str">
            <v>岡　山</v>
          </cell>
          <cell r="I40">
            <v>2</v>
          </cell>
          <cell r="J40">
            <v>1576144</v>
          </cell>
          <cell r="K40">
            <v>788072</v>
          </cell>
        </row>
        <row r="41">
          <cell r="G41">
            <v>21</v>
          </cell>
          <cell r="H41" t="str">
            <v>広　島</v>
          </cell>
          <cell r="I41">
            <v>4</v>
          </cell>
          <cell r="J41">
            <v>2326284</v>
          </cell>
          <cell r="K41">
            <v>581571</v>
          </cell>
        </row>
        <row r="42">
          <cell r="G42">
            <v>18</v>
          </cell>
          <cell r="H42" t="str">
            <v>山　口</v>
          </cell>
          <cell r="I42">
            <v>2</v>
          </cell>
          <cell r="J42">
            <v>1198510</v>
          </cell>
          <cell r="K42">
            <v>599255</v>
          </cell>
        </row>
        <row r="43">
          <cell r="G43">
            <v>43</v>
          </cell>
          <cell r="H43" t="str">
            <v>徳　島</v>
          </cell>
          <cell r="I43">
            <v>2</v>
          </cell>
          <cell r="J43">
            <v>653599</v>
          </cell>
          <cell r="K43">
            <v>326799.5</v>
          </cell>
        </row>
        <row r="44">
          <cell r="G44">
            <v>39</v>
          </cell>
          <cell r="H44" t="str">
            <v>香　川</v>
          </cell>
          <cell r="I44">
            <v>2</v>
          </cell>
          <cell r="J44">
            <v>827367</v>
          </cell>
          <cell r="K44">
            <v>413683.5</v>
          </cell>
        </row>
        <row r="45">
          <cell r="G45">
            <v>19</v>
          </cell>
          <cell r="H45" t="str">
            <v>愛　媛</v>
          </cell>
          <cell r="I45">
            <v>2</v>
          </cell>
          <cell r="J45">
            <v>1189326</v>
          </cell>
          <cell r="K45">
            <v>594663</v>
          </cell>
        </row>
        <row r="46">
          <cell r="G46">
            <v>45</v>
          </cell>
          <cell r="H46" t="str">
            <v>高　知</v>
          </cell>
          <cell r="I46">
            <v>2</v>
          </cell>
          <cell r="J46">
            <v>633739</v>
          </cell>
          <cell r="K46">
            <v>316869.5</v>
          </cell>
        </row>
        <row r="47">
          <cell r="G47">
            <v>6</v>
          </cell>
          <cell r="H47" t="str">
            <v>福　岡</v>
          </cell>
          <cell r="I47">
            <v>4</v>
          </cell>
          <cell r="J47">
            <v>4126443</v>
          </cell>
          <cell r="K47">
            <v>1031610.75</v>
          </cell>
        </row>
        <row r="48">
          <cell r="G48">
            <v>42</v>
          </cell>
          <cell r="H48" t="str">
            <v>佐　賀</v>
          </cell>
          <cell r="I48">
            <v>2</v>
          </cell>
          <cell r="J48">
            <v>687474</v>
          </cell>
          <cell r="K48">
            <v>343737</v>
          </cell>
        </row>
        <row r="49">
          <cell r="G49">
            <v>20</v>
          </cell>
          <cell r="H49" t="str">
            <v>長　崎</v>
          </cell>
          <cell r="I49">
            <v>2</v>
          </cell>
          <cell r="J49">
            <v>1170014</v>
          </cell>
          <cell r="K49">
            <v>585007</v>
          </cell>
        </row>
        <row r="50">
          <cell r="G50">
            <v>15</v>
          </cell>
          <cell r="H50" t="str">
            <v>熊　本</v>
          </cell>
          <cell r="I50">
            <v>2</v>
          </cell>
          <cell r="J50">
            <v>1487340</v>
          </cell>
          <cell r="K50">
            <v>743670</v>
          </cell>
        </row>
        <row r="51">
          <cell r="G51">
            <v>28</v>
          </cell>
          <cell r="H51" t="str">
            <v>大　分</v>
          </cell>
          <cell r="I51">
            <v>2</v>
          </cell>
          <cell r="J51">
            <v>986720</v>
          </cell>
          <cell r="K51">
            <v>493360</v>
          </cell>
        </row>
        <row r="52">
          <cell r="G52">
            <v>33</v>
          </cell>
          <cell r="H52" t="str">
            <v>宮　崎</v>
          </cell>
          <cell r="I52">
            <v>2</v>
          </cell>
          <cell r="J52">
            <v>930751</v>
          </cell>
          <cell r="K52">
            <v>465375.5</v>
          </cell>
        </row>
        <row r="53">
          <cell r="G53">
            <v>16</v>
          </cell>
          <cell r="H53" t="str">
            <v>鹿児島</v>
          </cell>
          <cell r="I53">
            <v>2</v>
          </cell>
          <cell r="J53">
            <v>1393674</v>
          </cell>
          <cell r="K53">
            <v>696837</v>
          </cell>
        </row>
        <row r="54">
          <cell r="G54">
            <v>25</v>
          </cell>
          <cell r="H54" t="str">
            <v>沖　縄</v>
          </cell>
          <cell r="I54">
            <v>2</v>
          </cell>
          <cell r="J54">
            <v>1097023</v>
          </cell>
          <cell r="K54">
            <v>548511.5</v>
          </cell>
        </row>
      </sheetData>
      <sheetData sheetId="23">
        <row r="8">
          <cell r="G8">
            <v>3</v>
          </cell>
          <cell r="H8" t="str">
            <v>北海道</v>
          </cell>
          <cell r="I8">
            <v>4</v>
          </cell>
          <cell r="J8">
            <v>4585645</v>
          </cell>
          <cell r="K8">
            <v>1146411.25</v>
          </cell>
        </row>
        <row r="9">
          <cell r="G9">
            <v>23</v>
          </cell>
          <cell r="H9" t="str">
            <v>青　森</v>
          </cell>
          <cell r="I9">
            <v>2</v>
          </cell>
          <cell r="J9">
            <v>1147082</v>
          </cell>
          <cell r="K9">
            <v>573541</v>
          </cell>
        </row>
        <row r="10">
          <cell r="G10">
            <v>26</v>
          </cell>
          <cell r="H10" t="str">
            <v>岩　手</v>
          </cell>
          <cell r="I10">
            <v>2</v>
          </cell>
          <cell r="J10">
            <v>1090400</v>
          </cell>
          <cell r="K10">
            <v>545200</v>
          </cell>
        </row>
        <row r="11">
          <cell r="G11">
            <v>31</v>
          </cell>
          <cell r="H11" t="str">
            <v>宮　城</v>
          </cell>
          <cell r="I11">
            <v>4</v>
          </cell>
          <cell r="J11">
            <v>1898693</v>
          </cell>
          <cell r="K11">
            <v>474673.25</v>
          </cell>
        </row>
        <row r="12">
          <cell r="G12">
            <v>34</v>
          </cell>
          <cell r="H12" t="str">
            <v>秋　田</v>
          </cell>
          <cell r="I12">
            <v>2</v>
          </cell>
          <cell r="J12">
            <v>913288</v>
          </cell>
          <cell r="K12">
            <v>456644</v>
          </cell>
        </row>
        <row r="13">
          <cell r="G13">
            <v>30</v>
          </cell>
          <cell r="H13" t="str">
            <v>山　形</v>
          </cell>
          <cell r="I13">
            <v>2</v>
          </cell>
          <cell r="J13">
            <v>957097</v>
          </cell>
          <cell r="K13">
            <v>478548.5</v>
          </cell>
        </row>
        <row r="14">
          <cell r="G14">
            <v>40</v>
          </cell>
          <cell r="H14" t="str">
            <v>福　島</v>
          </cell>
          <cell r="I14">
            <v>4</v>
          </cell>
          <cell r="J14">
            <v>1626102</v>
          </cell>
          <cell r="K14">
            <v>406525.5</v>
          </cell>
        </row>
        <row r="15">
          <cell r="G15">
            <v>17</v>
          </cell>
          <cell r="H15" t="str">
            <v>茨　城</v>
          </cell>
          <cell r="I15">
            <v>4</v>
          </cell>
          <cell r="J15">
            <v>2426157</v>
          </cell>
          <cell r="K15">
            <v>606539.25</v>
          </cell>
        </row>
        <row r="16">
          <cell r="G16">
            <v>10</v>
          </cell>
          <cell r="H16" t="str">
            <v>栃　木</v>
          </cell>
          <cell r="I16">
            <v>2</v>
          </cell>
          <cell r="J16">
            <v>1630187</v>
          </cell>
          <cell r="K16">
            <v>815093.5</v>
          </cell>
        </row>
        <row r="17">
          <cell r="G17">
            <v>11</v>
          </cell>
          <cell r="H17" t="str">
            <v>群　馬</v>
          </cell>
          <cell r="I17">
            <v>2</v>
          </cell>
          <cell r="J17">
            <v>1626672</v>
          </cell>
          <cell r="K17">
            <v>813336</v>
          </cell>
        </row>
        <row r="18">
          <cell r="G18">
            <v>8</v>
          </cell>
          <cell r="H18" t="str">
            <v>埼　玉</v>
          </cell>
          <cell r="I18">
            <v>6</v>
          </cell>
          <cell r="J18">
            <v>5874043</v>
          </cell>
          <cell r="K18">
            <v>979007.1666666666</v>
          </cell>
        </row>
        <row r="19">
          <cell r="G19">
            <v>9</v>
          </cell>
          <cell r="H19" t="str">
            <v>千　葉</v>
          </cell>
          <cell r="I19">
            <v>6</v>
          </cell>
          <cell r="J19">
            <v>5069501</v>
          </cell>
          <cell r="K19">
            <v>844916.8333333334</v>
          </cell>
        </row>
        <row r="20">
          <cell r="G20">
            <v>5</v>
          </cell>
          <cell r="H20" t="str">
            <v>東　京</v>
          </cell>
          <cell r="I20">
            <v>10</v>
          </cell>
          <cell r="J20">
            <v>10743373</v>
          </cell>
          <cell r="K20">
            <v>1074337.3</v>
          </cell>
        </row>
        <row r="21">
          <cell r="G21">
            <v>1</v>
          </cell>
          <cell r="H21" t="str">
            <v>神奈川</v>
          </cell>
          <cell r="I21">
            <v>6</v>
          </cell>
          <cell r="J21">
            <v>7355477</v>
          </cell>
          <cell r="K21">
            <v>1225912.8333333333</v>
          </cell>
        </row>
        <row r="22">
          <cell r="G22">
            <v>29</v>
          </cell>
          <cell r="H22" t="str">
            <v>新　潟</v>
          </cell>
          <cell r="I22">
            <v>4</v>
          </cell>
          <cell r="J22">
            <v>1954166</v>
          </cell>
          <cell r="K22">
            <v>488541.5</v>
          </cell>
        </row>
        <row r="23">
          <cell r="G23">
            <v>35</v>
          </cell>
          <cell r="H23" t="str">
            <v>富　山</v>
          </cell>
          <cell r="I23">
            <v>2</v>
          </cell>
          <cell r="J23">
            <v>899094</v>
          </cell>
          <cell r="K23">
            <v>449547</v>
          </cell>
        </row>
        <row r="24">
          <cell r="G24">
            <v>32</v>
          </cell>
          <cell r="H24" t="str">
            <v>石　川</v>
          </cell>
          <cell r="I24">
            <v>2</v>
          </cell>
          <cell r="J24">
            <v>944187</v>
          </cell>
          <cell r="K24">
            <v>472093.5</v>
          </cell>
        </row>
        <row r="25">
          <cell r="G25">
            <v>44</v>
          </cell>
          <cell r="H25" t="str">
            <v>福　井</v>
          </cell>
          <cell r="I25">
            <v>2</v>
          </cell>
          <cell r="J25">
            <v>651644</v>
          </cell>
          <cell r="K25">
            <v>325822</v>
          </cell>
        </row>
        <row r="26">
          <cell r="G26">
            <v>41</v>
          </cell>
          <cell r="H26" t="str">
            <v>山　梨</v>
          </cell>
          <cell r="I26">
            <v>2</v>
          </cell>
          <cell r="J26">
            <v>699910</v>
          </cell>
          <cell r="K26">
            <v>349955</v>
          </cell>
        </row>
        <row r="27">
          <cell r="G27">
            <v>36</v>
          </cell>
          <cell r="H27" t="str">
            <v>長　野</v>
          </cell>
          <cell r="I27">
            <v>4</v>
          </cell>
          <cell r="J27">
            <v>1754118</v>
          </cell>
          <cell r="K27">
            <v>438529.5</v>
          </cell>
        </row>
        <row r="28">
          <cell r="G28">
            <v>37</v>
          </cell>
          <cell r="H28" t="str">
            <v>岐　阜</v>
          </cell>
          <cell r="I28">
            <v>4</v>
          </cell>
          <cell r="J28">
            <v>1683741</v>
          </cell>
          <cell r="K28">
            <v>420935.25</v>
          </cell>
        </row>
        <row r="29">
          <cell r="G29">
            <v>13</v>
          </cell>
          <cell r="H29" t="str">
            <v>静　岡</v>
          </cell>
          <cell r="I29">
            <v>4</v>
          </cell>
          <cell r="J29">
            <v>3075225</v>
          </cell>
          <cell r="K29">
            <v>768806.25</v>
          </cell>
        </row>
        <row r="30">
          <cell r="G30">
            <v>7</v>
          </cell>
          <cell r="H30" t="str">
            <v>愛　知</v>
          </cell>
          <cell r="I30">
            <v>6</v>
          </cell>
          <cell r="J30">
            <v>5874853</v>
          </cell>
          <cell r="K30">
            <v>979142.1666666666</v>
          </cell>
        </row>
        <row r="31">
          <cell r="G31">
            <v>14</v>
          </cell>
          <cell r="H31" t="str">
            <v>三　重</v>
          </cell>
          <cell r="I31">
            <v>2</v>
          </cell>
          <cell r="J31">
            <v>1502317</v>
          </cell>
          <cell r="K31">
            <v>751158.5</v>
          </cell>
        </row>
        <row r="32">
          <cell r="G32">
            <v>24</v>
          </cell>
          <cell r="H32" t="str">
            <v>滋　賀</v>
          </cell>
          <cell r="I32">
            <v>2</v>
          </cell>
          <cell r="J32">
            <v>1116835</v>
          </cell>
          <cell r="K32">
            <v>558417.5</v>
          </cell>
        </row>
        <row r="33">
          <cell r="G33">
            <v>27</v>
          </cell>
          <cell r="H33" t="str">
            <v>京　都</v>
          </cell>
          <cell r="I33">
            <v>4</v>
          </cell>
          <cell r="J33">
            <v>2096419</v>
          </cell>
          <cell r="K33">
            <v>524104.75</v>
          </cell>
        </row>
        <row r="34">
          <cell r="G34">
            <v>2</v>
          </cell>
          <cell r="H34" t="str">
            <v>大　阪</v>
          </cell>
          <cell r="I34">
            <v>6</v>
          </cell>
          <cell r="J34">
            <v>7125084</v>
          </cell>
          <cell r="K34">
            <v>1187514</v>
          </cell>
        </row>
        <row r="35">
          <cell r="G35">
            <v>4</v>
          </cell>
          <cell r="H35" t="str">
            <v>兵　庫</v>
          </cell>
          <cell r="I35">
            <v>4</v>
          </cell>
          <cell r="J35">
            <v>4551812</v>
          </cell>
          <cell r="K35">
            <v>1137953</v>
          </cell>
        </row>
        <row r="36">
          <cell r="G36">
            <v>22</v>
          </cell>
          <cell r="H36" t="str">
            <v>奈　良</v>
          </cell>
          <cell r="I36">
            <v>2</v>
          </cell>
          <cell r="J36">
            <v>1150261</v>
          </cell>
          <cell r="K36">
            <v>575130.5</v>
          </cell>
        </row>
        <row r="37">
          <cell r="G37">
            <v>38</v>
          </cell>
          <cell r="H37" t="str">
            <v>和歌山</v>
          </cell>
          <cell r="I37">
            <v>2</v>
          </cell>
          <cell r="J37">
            <v>840952</v>
          </cell>
          <cell r="K37">
            <v>420476</v>
          </cell>
        </row>
        <row r="38">
          <cell r="G38">
            <v>47</v>
          </cell>
          <cell r="H38" t="str">
            <v>鳥　取</v>
          </cell>
          <cell r="I38">
            <v>2</v>
          </cell>
          <cell r="J38">
            <v>482650</v>
          </cell>
          <cell r="K38">
            <v>241325</v>
          </cell>
        </row>
        <row r="39">
          <cell r="G39">
            <v>46</v>
          </cell>
          <cell r="H39" t="str">
            <v>島　根</v>
          </cell>
          <cell r="I39">
            <v>2</v>
          </cell>
          <cell r="J39">
            <v>587716</v>
          </cell>
          <cell r="K39">
            <v>293858</v>
          </cell>
        </row>
        <row r="40">
          <cell r="G40">
            <v>12</v>
          </cell>
          <cell r="H40" t="str">
            <v>岡　山</v>
          </cell>
          <cell r="I40">
            <v>2</v>
          </cell>
          <cell r="J40">
            <v>1575173</v>
          </cell>
          <cell r="K40">
            <v>787586.5</v>
          </cell>
        </row>
        <row r="41">
          <cell r="G41">
            <v>21</v>
          </cell>
          <cell r="H41" t="str">
            <v>広　島</v>
          </cell>
          <cell r="I41">
            <v>4</v>
          </cell>
          <cell r="J41">
            <v>2324455</v>
          </cell>
          <cell r="K41">
            <v>581113.75</v>
          </cell>
        </row>
        <row r="42">
          <cell r="G42">
            <v>18</v>
          </cell>
          <cell r="H42" t="str">
            <v>山　口</v>
          </cell>
          <cell r="I42">
            <v>2</v>
          </cell>
          <cell r="J42">
            <v>1197484</v>
          </cell>
          <cell r="K42">
            <v>598742</v>
          </cell>
        </row>
        <row r="43">
          <cell r="G43">
            <v>43</v>
          </cell>
          <cell r="H43" t="str">
            <v>徳　島</v>
          </cell>
          <cell r="I43">
            <v>2</v>
          </cell>
          <cell r="J43">
            <v>653247</v>
          </cell>
          <cell r="K43">
            <v>326623.5</v>
          </cell>
        </row>
        <row r="44">
          <cell r="G44">
            <v>39</v>
          </cell>
          <cell r="H44" t="str">
            <v>香　川</v>
          </cell>
          <cell r="I44">
            <v>2</v>
          </cell>
          <cell r="J44">
            <v>826821</v>
          </cell>
          <cell r="K44">
            <v>413410.5</v>
          </cell>
        </row>
        <row r="45">
          <cell r="G45">
            <v>19</v>
          </cell>
          <cell r="H45" t="str">
            <v>愛　媛</v>
          </cell>
          <cell r="I45">
            <v>2</v>
          </cell>
          <cell r="J45">
            <v>1188503</v>
          </cell>
          <cell r="K45">
            <v>594251.5</v>
          </cell>
        </row>
        <row r="46">
          <cell r="G46">
            <v>45</v>
          </cell>
          <cell r="H46" t="str">
            <v>高　知</v>
          </cell>
          <cell r="I46">
            <v>2</v>
          </cell>
          <cell r="J46">
            <v>632975</v>
          </cell>
          <cell r="K46">
            <v>316487.5</v>
          </cell>
        </row>
        <row r="47">
          <cell r="G47">
            <v>6</v>
          </cell>
          <cell r="H47" t="str">
            <v>福　岡</v>
          </cell>
          <cell r="I47">
            <v>4</v>
          </cell>
          <cell r="J47">
            <v>4123557</v>
          </cell>
          <cell r="K47">
            <v>1030889.25</v>
          </cell>
        </row>
        <row r="48">
          <cell r="G48">
            <v>42</v>
          </cell>
          <cell r="H48" t="str">
            <v>佐　賀</v>
          </cell>
          <cell r="I48">
            <v>2</v>
          </cell>
          <cell r="J48">
            <v>686870</v>
          </cell>
          <cell r="K48">
            <v>343435</v>
          </cell>
        </row>
        <row r="49">
          <cell r="G49">
            <v>20</v>
          </cell>
          <cell r="H49" t="str">
            <v>長　崎</v>
          </cell>
          <cell r="I49">
            <v>2</v>
          </cell>
          <cell r="J49">
            <v>1169079</v>
          </cell>
          <cell r="K49">
            <v>584539.5</v>
          </cell>
        </row>
        <row r="50">
          <cell r="G50">
            <v>15</v>
          </cell>
          <cell r="H50" t="str">
            <v>熊　本</v>
          </cell>
          <cell r="I50">
            <v>2</v>
          </cell>
          <cell r="J50">
            <v>1485505</v>
          </cell>
          <cell r="K50">
            <v>742752.5</v>
          </cell>
        </row>
        <row r="51">
          <cell r="G51">
            <v>28</v>
          </cell>
          <cell r="H51" t="str">
            <v>大　分</v>
          </cell>
          <cell r="I51">
            <v>2</v>
          </cell>
          <cell r="J51">
            <v>986212</v>
          </cell>
          <cell r="K51">
            <v>493106</v>
          </cell>
        </row>
        <row r="52">
          <cell r="G52">
            <v>33</v>
          </cell>
          <cell r="H52" t="str">
            <v>宮　崎</v>
          </cell>
          <cell r="I52">
            <v>2</v>
          </cell>
          <cell r="J52">
            <v>930182</v>
          </cell>
          <cell r="K52">
            <v>465091</v>
          </cell>
        </row>
        <row r="53">
          <cell r="G53">
            <v>16</v>
          </cell>
          <cell r="H53" t="str">
            <v>鹿児島</v>
          </cell>
          <cell r="I53">
            <v>2</v>
          </cell>
          <cell r="J53">
            <v>1392408</v>
          </cell>
          <cell r="K53">
            <v>696204</v>
          </cell>
        </row>
        <row r="54">
          <cell r="G54">
            <v>25</v>
          </cell>
          <cell r="H54" t="str">
            <v>沖　縄</v>
          </cell>
          <cell r="I54">
            <v>2</v>
          </cell>
          <cell r="J54">
            <v>1093072</v>
          </cell>
          <cell r="K54">
            <v>546536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4.625" style="19" customWidth="1"/>
    <col min="3" max="3" width="14.625" style="6" customWidth="1"/>
    <col min="4" max="4" width="3.625" style="6" customWidth="1"/>
    <col min="5" max="5" width="14.625" style="19" customWidth="1"/>
    <col min="6" max="6" width="14.625" style="6" customWidth="1"/>
    <col min="7" max="7" width="3.625" style="6" customWidth="1"/>
    <col min="8" max="8" width="14.625" style="19" customWidth="1"/>
    <col min="9" max="9" width="14.625" style="6" customWidth="1"/>
    <col min="10" max="10" width="4.50390625" style="6" customWidth="1"/>
    <col min="11" max="12" width="8.875" style="0" customWidth="1"/>
    <col min="13" max="16384" width="9.00390625" style="6" customWidth="1"/>
  </cols>
  <sheetData>
    <row r="1" spans="1:9" ht="19.5" customHeight="1">
      <c r="A1" s="1" t="s">
        <v>0</v>
      </c>
      <c r="B1" s="2"/>
      <c r="C1" s="3"/>
      <c r="D1" s="4"/>
      <c r="E1" s="2"/>
      <c r="F1" s="3"/>
      <c r="G1" s="3"/>
      <c r="H1" s="2"/>
      <c r="I1" s="5"/>
    </row>
    <row r="2" spans="1:9" ht="13.5">
      <c r="A2" s="3"/>
      <c r="B2" s="2"/>
      <c r="C2" s="3"/>
      <c r="D2" s="3"/>
      <c r="E2" s="2"/>
      <c r="F2" s="3"/>
      <c r="G2" s="3"/>
      <c r="H2" s="2"/>
      <c r="I2" s="5" t="s">
        <v>1</v>
      </c>
    </row>
    <row r="3" spans="1:9" ht="12" customHeight="1">
      <c r="A3" s="3"/>
      <c r="B3" s="7" t="s">
        <v>2</v>
      </c>
      <c r="C3" s="7" t="s">
        <v>3</v>
      </c>
      <c r="D3" s="8"/>
      <c r="E3" s="7" t="s">
        <v>2</v>
      </c>
      <c r="F3" s="7" t="s">
        <v>3</v>
      </c>
      <c r="G3" s="8"/>
      <c r="H3" s="7" t="s">
        <v>2</v>
      </c>
      <c r="I3" s="7" t="s">
        <v>3</v>
      </c>
    </row>
    <row r="4" spans="1:9" ht="12" customHeight="1">
      <c r="A4" s="3"/>
      <c r="B4" s="9" t="s">
        <v>4</v>
      </c>
      <c r="C4" s="10">
        <f>'[1]⑥'!C4+'[1]⑲'!C4</f>
        <v>485001</v>
      </c>
      <c r="D4" s="8"/>
      <c r="E4" s="11" t="s">
        <v>5</v>
      </c>
      <c r="F4" s="12">
        <f>'[1]⑥'!F4+'[1]⑲'!F4</f>
        <v>460884</v>
      </c>
      <c r="G4" s="8"/>
      <c r="H4" s="9" t="s">
        <v>6</v>
      </c>
      <c r="I4" s="10">
        <f>'[1]⑥'!I4+'[1]⑲'!I4</f>
        <v>462131</v>
      </c>
    </row>
    <row r="5" spans="1:9" ht="12" customHeight="1">
      <c r="A5" s="3"/>
      <c r="B5" s="11" t="s">
        <v>7</v>
      </c>
      <c r="C5" s="12">
        <f>'[1]⑥'!C5+'[1]⑲'!C5</f>
        <v>442341</v>
      </c>
      <c r="D5" s="8"/>
      <c r="E5" s="11" t="s">
        <v>8</v>
      </c>
      <c r="F5" s="12">
        <f>'[1]⑥'!F5+'[1]⑲'!F5</f>
        <v>355685</v>
      </c>
      <c r="G5" s="8"/>
      <c r="H5" s="11" t="s">
        <v>9</v>
      </c>
      <c r="I5" s="12">
        <f>'[1]⑥'!I5+'[1]⑲'!I5</f>
        <v>439047</v>
      </c>
    </row>
    <row r="6" spans="1:9" ht="12" customHeight="1">
      <c r="A6" s="3"/>
      <c r="B6" s="11" t="s">
        <v>10</v>
      </c>
      <c r="C6" s="12">
        <f>'[1]⑥'!C6+'[1]⑲'!C6</f>
        <v>449545</v>
      </c>
      <c r="D6" s="8"/>
      <c r="E6" s="11" t="s">
        <v>11</v>
      </c>
      <c r="F6" s="12">
        <f>'[1]⑥'!F6+'[1]⑲'!F6</f>
        <v>352934</v>
      </c>
      <c r="G6" s="8"/>
      <c r="H6" s="11" t="s">
        <v>12</v>
      </c>
      <c r="I6" s="12">
        <f>'[1]⑥'!I6+'[1]⑲'!I6</f>
        <v>457913</v>
      </c>
    </row>
    <row r="7" spans="1:9" ht="12" customHeight="1">
      <c r="A7" s="3"/>
      <c r="B7" s="11" t="s">
        <v>13</v>
      </c>
      <c r="C7" s="12">
        <f>'[1]⑥'!C7+'[1]⑲'!C7</f>
        <v>311853</v>
      </c>
      <c r="D7" s="8"/>
      <c r="E7" s="11" t="s">
        <v>14</v>
      </c>
      <c r="F7" s="12">
        <f>'[1]⑥'!F7+'[1]⑲'!F7</f>
        <v>429031</v>
      </c>
      <c r="G7" s="8"/>
      <c r="H7" s="11" t="s">
        <v>15</v>
      </c>
      <c r="I7" s="12">
        <f>'[1]⑥'!I7+'[1]⑲'!I7</f>
        <v>433115</v>
      </c>
    </row>
    <row r="8" spans="1:9" ht="12" customHeight="1">
      <c r="A8" s="3"/>
      <c r="B8" s="11" t="s">
        <v>16</v>
      </c>
      <c r="C8" s="12">
        <f>'[1]⑥'!C8+'[1]⑲'!C8</f>
        <v>456374</v>
      </c>
      <c r="D8" s="8"/>
      <c r="E8" s="11" t="s">
        <v>17</v>
      </c>
      <c r="F8" s="12">
        <f>'[1]⑥'!F8+'[1]⑲'!F8</f>
        <v>414550</v>
      </c>
      <c r="G8" s="8"/>
      <c r="H8" s="11" t="s">
        <v>18</v>
      </c>
      <c r="I8" s="12">
        <f>'[1]⑥'!I8+'[1]⑲'!I8</f>
        <v>428326</v>
      </c>
    </row>
    <row r="9" spans="1:9" ht="12" customHeight="1">
      <c r="A9" s="3"/>
      <c r="B9" s="11" t="s">
        <v>19</v>
      </c>
      <c r="C9" s="12">
        <f>'[1]⑥'!C9+'[1]⑲'!C9</f>
        <v>436429</v>
      </c>
      <c r="D9" s="8"/>
      <c r="E9" s="11" t="s">
        <v>20</v>
      </c>
      <c r="F9" s="12">
        <f>'[1]⑥'!F9+'[1]⑲'!F9</f>
        <v>351812</v>
      </c>
      <c r="G9" s="8"/>
      <c r="H9" s="11" t="s">
        <v>21</v>
      </c>
      <c r="I9" s="12">
        <f>'[1]⑥'!I9+'[1]⑲'!I9</f>
        <v>352553</v>
      </c>
    </row>
    <row r="10" spans="1:9" ht="12" customHeight="1">
      <c r="A10" s="3"/>
      <c r="B10" s="11" t="s">
        <v>22</v>
      </c>
      <c r="C10" s="12">
        <f>'[1]⑥'!C10+'[1]⑲'!C10</f>
        <v>273063</v>
      </c>
      <c r="D10" s="8"/>
      <c r="E10" s="11" t="s">
        <v>23</v>
      </c>
      <c r="F10" s="12">
        <f>'[1]⑥'!F10+'[1]⑲'!F10</f>
        <v>406659</v>
      </c>
      <c r="G10" s="8"/>
      <c r="H10" s="13" t="s">
        <v>24</v>
      </c>
      <c r="I10" s="14">
        <f>SUM(I4:I9,F58:F69)</f>
        <v>7367375</v>
      </c>
    </row>
    <row r="11" spans="1:9" ht="12" customHeight="1">
      <c r="A11" s="3"/>
      <c r="B11" s="11" t="s">
        <v>25</v>
      </c>
      <c r="C11" s="12">
        <f>'[1]⑥'!C11+'[1]⑲'!C11</f>
        <v>394798</v>
      </c>
      <c r="D11" s="8"/>
      <c r="E11" s="11" t="s">
        <v>26</v>
      </c>
      <c r="F11" s="12">
        <f>'[1]⑥'!F11+'[1]⑲'!F11</f>
        <v>328490</v>
      </c>
      <c r="G11" s="8"/>
      <c r="H11" s="9" t="s">
        <v>27</v>
      </c>
      <c r="I11" s="15">
        <f>'[1]⑥'!I11+'[1]⑲'!I11</f>
        <v>428721</v>
      </c>
    </row>
    <row r="12" spans="1:9" ht="12" customHeight="1">
      <c r="A12" s="3"/>
      <c r="B12" s="11" t="s">
        <v>28</v>
      </c>
      <c r="C12" s="12">
        <f>'[1]⑥'!C12+'[1]⑲'!C12</f>
        <v>407640</v>
      </c>
      <c r="D12" s="8"/>
      <c r="E12" s="11" t="s">
        <v>29</v>
      </c>
      <c r="F12" s="12">
        <f>'[1]⑥'!F12+'[1]⑲'!F12</f>
        <v>360302</v>
      </c>
      <c r="G12" s="8"/>
      <c r="H12" s="11" t="s">
        <v>30</v>
      </c>
      <c r="I12" s="15">
        <f>'[1]⑥'!I12+'[1]⑲'!I12</f>
        <v>310919</v>
      </c>
    </row>
    <row r="13" spans="1:9" ht="12" customHeight="1">
      <c r="A13" s="3"/>
      <c r="B13" s="11" t="s">
        <v>31</v>
      </c>
      <c r="C13" s="12">
        <f>'[1]⑥'!C13+'[1]⑲'!C13</f>
        <v>329999</v>
      </c>
      <c r="D13" s="8"/>
      <c r="E13" s="11" t="s">
        <v>32</v>
      </c>
      <c r="F13" s="12">
        <f>'[1]⑥'!F13+'[1]⑲'!F13</f>
        <v>374600</v>
      </c>
      <c r="G13" s="8"/>
      <c r="H13" s="11" t="s">
        <v>33</v>
      </c>
      <c r="I13" s="15">
        <f>'[1]⑥'!I13+'[1]⑲'!I13</f>
        <v>319519</v>
      </c>
    </row>
    <row r="14" spans="1:9" ht="12" customHeight="1">
      <c r="A14" s="3"/>
      <c r="B14" s="11" t="s">
        <v>34</v>
      </c>
      <c r="C14" s="12">
        <f>'[1]⑥'!C14+'[1]⑲'!C14</f>
        <v>289304</v>
      </c>
      <c r="D14" s="8"/>
      <c r="E14" s="11" t="s">
        <v>35</v>
      </c>
      <c r="F14" s="12">
        <f>'[1]⑥'!F14+'[1]⑲'!F14</f>
        <v>363771</v>
      </c>
      <c r="G14" s="8"/>
      <c r="H14" s="11" t="s">
        <v>36</v>
      </c>
      <c r="I14" s="15">
        <f>'[1]⑥'!I14+'[1]⑲'!I14</f>
        <v>319482</v>
      </c>
    </row>
    <row r="15" spans="1:9" ht="12" customHeight="1">
      <c r="A15" s="3"/>
      <c r="B15" s="11" t="s">
        <v>37</v>
      </c>
      <c r="C15" s="15">
        <f>'[1]⑥'!C15+'[1]⑲'!C15</f>
        <v>311937</v>
      </c>
      <c r="D15" s="8"/>
      <c r="E15" s="11" t="s">
        <v>38</v>
      </c>
      <c r="F15" s="12">
        <f>'[1]⑥'!F15+'[1]⑲'!F15</f>
        <v>420366</v>
      </c>
      <c r="G15" s="8"/>
      <c r="H15" s="11" t="s">
        <v>39</v>
      </c>
      <c r="I15" s="15">
        <f>'[1]⑥'!I15+'[1]⑲'!I15</f>
        <v>282904</v>
      </c>
    </row>
    <row r="16" spans="1:9" ht="12" customHeight="1">
      <c r="A16" s="3"/>
      <c r="B16" s="13" t="s">
        <v>24</v>
      </c>
      <c r="C16" s="14">
        <f>SUM(C4:C15)</f>
        <v>4588284</v>
      </c>
      <c r="D16" s="8"/>
      <c r="E16" s="11" t="s">
        <v>40</v>
      </c>
      <c r="F16" s="12">
        <f>'[1]⑥'!F16+'[1]⑲'!F16</f>
        <v>372771</v>
      </c>
      <c r="G16" s="8"/>
      <c r="H16" s="11" t="s">
        <v>41</v>
      </c>
      <c r="I16" s="15">
        <f>'[1]⑥'!I16+'[1]⑲'!I16</f>
        <v>293664</v>
      </c>
    </row>
    <row r="17" spans="1:9" ht="12" customHeight="1">
      <c r="A17" s="3"/>
      <c r="B17" s="9" t="s">
        <v>42</v>
      </c>
      <c r="C17" s="15">
        <f>'[1]⑥'!C17+'[1]⑲'!C17</f>
        <v>341876</v>
      </c>
      <c r="D17" s="8"/>
      <c r="E17" s="13" t="s">
        <v>24</v>
      </c>
      <c r="F17" s="14">
        <f>SUM(F4:F16,C68:C69)</f>
        <v>5879310</v>
      </c>
      <c r="G17" s="8"/>
      <c r="H17" s="13" t="s">
        <v>24</v>
      </c>
      <c r="I17" s="14">
        <f>SUM(I11:I16)</f>
        <v>1955209</v>
      </c>
    </row>
    <row r="18" spans="1:9" ht="12" customHeight="1">
      <c r="A18" s="3"/>
      <c r="B18" s="11" t="s">
        <v>43</v>
      </c>
      <c r="C18" s="15">
        <f>'[1]⑥'!C18+'[1]⑲'!C18</f>
        <v>240126</v>
      </c>
      <c r="D18" s="8"/>
      <c r="E18" s="9" t="s">
        <v>44</v>
      </c>
      <c r="F18" s="12">
        <f>'[1]⑥'!F18+'[1]⑲'!F18</f>
        <v>403463</v>
      </c>
      <c r="G18" s="8"/>
      <c r="H18" s="9" t="s">
        <v>45</v>
      </c>
      <c r="I18" s="15">
        <f>'[1]⑥'!I18+'[1]⑲'!I18</f>
        <v>263090</v>
      </c>
    </row>
    <row r="19" spans="1:9" ht="12" customHeight="1">
      <c r="A19" s="3"/>
      <c r="B19" s="11" t="s">
        <v>46</v>
      </c>
      <c r="C19" s="15">
        <f>'[1]⑥'!C19+'[1]⑲'!C19</f>
        <v>259649</v>
      </c>
      <c r="D19" s="8"/>
      <c r="E19" s="11" t="s">
        <v>47</v>
      </c>
      <c r="F19" s="12">
        <f>'[1]⑥'!F19+'[1]⑲'!F19</f>
        <v>430112</v>
      </c>
      <c r="G19" s="8"/>
      <c r="H19" s="11" t="s">
        <v>48</v>
      </c>
      <c r="I19" s="15">
        <f>'[1]⑥'!I19+'[1]⑲'!I19</f>
        <v>256214</v>
      </c>
    </row>
    <row r="20" spans="1:9" ht="12" customHeight="1">
      <c r="A20" s="3"/>
      <c r="B20" s="11" t="s">
        <v>49</v>
      </c>
      <c r="C20" s="15">
        <f>'[1]⑥'!C20+'[1]⑲'!C20</f>
        <v>305917</v>
      </c>
      <c r="D20" s="8"/>
      <c r="E20" s="11" t="s">
        <v>50</v>
      </c>
      <c r="F20" s="12">
        <f>'[1]⑥'!F20+'[1]⑲'!F20</f>
        <v>326320</v>
      </c>
      <c r="G20" s="8"/>
      <c r="H20" s="11" t="s">
        <v>51</v>
      </c>
      <c r="I20" s="15">
        <f>'[1]⑥'!I20+'[1]⑲'!I20</f>
        <v>380337</v>
      </c>
    </row>
    <row r="21" spans="1:9" ht="12" customHeight="1">
      <c r="A21" s="3"/>
      <c r="B21" s="13" t="s">
        <v>24</v>
      </c>
      <c r="C21" s="14">
        <f>SUM(C17:C20)</f>
        <v>1147568</v>
      </c>
      <c r="D21" s="8"/>
      <c r="E21" s="11" t="s">
        <v>52</v>
      </c>
      <c r="F21" s="12">
        <f>'[1]⑥'!F21+'[1]⑲'!F21</f>
        <v>497350</v>
      </c>
      <c r="G21" s="8"/>
      <c r="H21" s="13" t="s">
        <v>24</v>
      </c>
      <c r="I21" s="14">
        <f>SUM(I18:I20)</f>
        <v>899641</v>
      </c>
    </row>
    <row r="22" spans="1:9" ht="12" customHeight="1">
      <c r="A22" s="3"/>
      <c r="B22" s="9" t="s">
        <v>53</v>
      </c>
      <c r="C22" s="15">
        <f>'[1]⑥'!C22+'[1]⑲'!C22</f>
        <v>278860</v>
      </c>
      <c r="D22" s="8"/>
      <c r="E22" s="11" t="s">
        <v>54</v>
      </c>
      <c r="F22" s="12">
        <f>'[1]⑥'!F22+'[1]⑲'!F22</f>
        <v>413537</v>
      </c>
      <c r="G22" s="8"/>
      <c r="H22" s="9" t="s">
        <v>55</v>
      </c>
      <c r="I22" s="15">
        <f>'[1]⑥'!I22+'[1]⑲'!I22</f>
        <v>363515</v>
      </c>
    </row>
    <row r="23" spans="1:9" ht="12" customHeight="1">
      <c r="A23" s="3"/>
      <c r="B23" s="11" t="s">
        <v>56</v>
      </c>
      <c r="C23" s="15">
        <f>'[1]⑥'!C23+'[1]⑲'!C23</f>
        <v>293110</v>
      </c>
      <c r="D23" s="8"/>
      <c r="E23" s="11" t="s">
        <v>57</v>
      </c>
      <c r="F23" s="12">
        <f>'[1]⑥'!F23+'[1]⑲'!F23</f>
        <v>351606</v>
      </c>
      <c r="G23" s="8"/>
      <c r="H23" s="11" t="s">
        <v>58</v>
      </c>
      <c r="I23" s="15">
        <f>'[1]⑥'!I23+'[1]⑲'!I23</f>
        <v>318892</v>
      </c>
    </row>
    <row r="24" spans="1:9" ht="12" customHeight="1">
      <c r="A24" s="3"/>
      <c r="B24" s="11" t="s">
        <v>59</v>
      </c>
      <c r="C24" s="15">
        <f>'[1]⑥'!C24+'[1]⑲'!C24</f>
        <v>237054</v>
      </c>
      <c r="D24" s="8"/>
      <c r="E24" s="11" t="s">
        <v>60</v>
      </c>
      <c r="F24" s="12">
        <f>'[1]⑥'!F24+'[1]⑲'!F24</f>
        <v>402906</v>
      </c>
      <c r="G24" s="8"/>
      <c r="H24" s="11" t="s">
        <v>61</v>
      </c>
      <c r="I24" s="15">
        <f>'[1]⑥'!I24+'[1]⑲'!I24</f>
        <v>262246</v>
      </c>
    </row>
    <row r="25" spans="1:9" ht="12" customHeight="1">
      <c r="A25" s="3"/>
      <c r="B25" s="11" t="s">
        <v>62</v>
      </c>
      <c r="C25" s="15">
        <f>'[1]⑥'!C25+'[1]⑲'!C25</f>
        <v>281989</v>
      </c>
      <c r="D25" s="8"/>
      <c r="E25" s="11" t="s">
        <v>63</v>
      </c>
      <c r="F25" s="12">
        <f>'[1]⑥'!F25+'[1]⑲'!F25</f>
        <v>394502</v>
      </c>
      <c r="G25" s="8"/>
      <c r="H25" s="13" t="s">
        <v>24</v>
      </c>
      <c r="I25" s="14">
        <f>SUM(I22:I24)</f>
        <v>944653</v>
      </c>
    </row>
    <row r="26" spans="1:9" ht="12" customHeight="1">
      <c r="A26" s="3"/>
      <c r="B26" s="13" t="s">
        <v>24</v>
      </c>
      <c r="C26" s="14">
        <f>SUM(C22:C25)</f>
        <v>1091013</v>
      </c>
      <c r="D26" s="8"/>
      <c r="E26" s="11" t="s">
        <v>64</v>
      </c>
      <c r="F26" s="12">
        <f>'[1]⑥'!F26+'[1]⑲'!F26</f>
        <v>403998</v>
      </c>
      <c r="G26" s="8"/>
      <c r="H26" s="9" t="s">
        <v>65</v>
      </c>
      <c r="I26" s="15">
        <f>'[1]⑥'!I26+'[1]⑲'!I26</f>
        <v>221681</v>
      </c>
    </row>
    <row r="27" spans="1:9" ht="12" customHeight="1">
      <c r="A27" s="3"/>
      <c r="B27" s="9" t="s">
        <v>66</v>
      </c>
      <c r="C27" s="15">
        <f>'[1]⑥'!C27+'[1]⑲'!C27</f>
        <v>415580</v>
      </c>
      <c r="D27" s="8"/>
      <c r="E27" s="11" t="s">
        <v>67</v>
      </c>
      <c r="F27" s="12">
        <f>'[1]⑥'!F27+'[1]⑲'!F27</f>
        <v>362002</v>
      </c>
      <c r="G27" s="8"/>
      <c r="H27" s="11" t="s">
        <v>68</v>
      </c>
      <c r="I27" s="15">
        <f>'[1]⑥'!I27+'[1]⑲'!I27</f>
        <v>217902</v>
      </c>
    </row>
    <row r="28" spans="1:9" ht="12" customHeight="1">
      <c r="A28" s="3"/>
      <c r="B28" s="11" t="s">
        <v>69</v>
      </c>
      <c r="C28" s="15">
        <f>'[1]⑥'!C28+'[1]⑲'!C28</f>
        <v>428828</v>
      </c>
      <c r="D28" s="8"/>
      <c r="E28" s="11" t="s">
        <v>70</v>
      </c>
      <c r="F28" s="12">
        <f>'[1]⑥'!F28+'[1]⑲'!F28</f>
        <v>372419</v>
      </c>
      <c r="G28" s="8"/>
      <c r="H28" s="11" t="s">
        <v>71</v>
      </c>
      <c r="I28" s="15">
        <f>'[1]⑥'!I28+'[1]⑲'!I28</f>
        <v>212408</v>
      </c>
    </row>
    <row r="29" spans="1:9" ht="12" customHeight="1">
      <c r="A29" s="3"/>
      <c r="B29" s="11" t="s">
        <v>72</v>
      </c>
      <c r="C29" s="15">
        <f>'[1]⑥'!C29+'[1]⑲'!C29</f>
        <v>284434</v>
      </c>
      <c r="D29" s="8"/>
      <c r="E29" s="11" t="s">
        <v>73</v>
      </c>
      <c r="F29" s="12">
        <f>'[1]⑥'!F29+'[1]⑲'!F29</f>
        <v>386924</v>
      </c>
      <c r="G29" s="8"/>
      <c r="H29" s="13" t="s">
        <v>24</v>
      </c>
      <c r="I29" s="14">
        <f>SUM(I26:I28)</f>
        <v>651991</v>
      </c>
    </row>
    <row r="30" spans="1:9" ht="12" customHeight="1">
      <c r="A30" s="3"/>
      <c r="B30" s="11" t="s">
        <v>74</v>
      </c>
      <c r="C30" s="15">
        <f>'[1]⑥'!C30+'[1]⑲'!C30</f>
        <v>336128</v>
      </c>
      <c r="D30" s="8"/>
      <c r="E30" s="11" t="s">
        <v>75</v>
      </c>
      <c r="F30" s="12">
        <f>'[1]⑥'!F30+'[1]⑲'!F30</f>
        <v>330413</v>
      </c>
      <c r="G30" s="8"/>
      <c r="H30" s="9" t="s">
        <v>76</v>
      </c>
      <c r="I30" s="15">
        <f>'[1]⑥'!I30+'[1]⑲'!I30</f>
        <v>218115</v>
      </c>
    </row>
    <row r="31" spans="1:9" ht="12" customHeight="1">
      <c r="A31" s="3"/>
      <c r="B31" s="11" t="s">
        <v>77</v>
      </c>
      <c r="C31" s="15">
        <f>'[1]⑥'!C31+'[1]⑲'!C31</f>
        <v>212262</v>
      </c>
      <c r="D31" s="8"/>
      <c r="E31" s="13" t="s">
        <v>24</v>
      </c>
      <c r="F31" s="14">
        <f>SUM(F18:F30)</f>
        <v>5075552</v>
      </c>
      <c r="G31" s="8"/>
      <c r="H31" s="11" t="s">
        <v>78</v>
      </c>
      <c r="I31" s="15">
        <f>'[1]⑥'!I31+'[1]⑲'!I31</f>
        <v>232985</v>
      </c>
    </row>
    <row r="32" spans="1:9" ht="12" customHeight="1">
      <c r="A32" s="3"/>
      <c r="B32" s="11" t="s">
        <v>79</v>
      </c>
      <c r="C32" s="15">
        <f>'[1]⑥'!C32+'[1]⑲'!C32</f>
        <v>222634</v>
      </c>
      <c r="D32" s="8"/>
      <c r="E32" s="9" t="s">
        <v>80</v>
      </c>
      <c r="F32" s="12">
        <f>'[1]⑥'!F32+'[1]⑲'!F32</f>
        <v>479891</v>
      </c>
      <c r="G32" s="8"/>
      <c r="H32" s="11" t="s">
        <v>81</v>
      </c>
      <c r="I32" s="15">
        <f>'[1]⑥'!I32+'[1]⑲'!I32</f>
        <v>249441</v>
      </c>
    </row>
    <row r="33" spans="1:9" ht="12" customHeight="1">
      <c r="A33" s="3"/>
      <c r="B33" s="13" t="s">
        <v>24</v>
      </c>
      <c r="C33" s="14">
        <f>SUM(C27:C32)</f>
        <v>1899866</v>
      </c>
      <c r="D33" s="8"/>
      <c r="E33" s="11" t="s">
        <v>82</v>
      </c>
      <c r="F33" s="12">
        <f>'[1]⑥'!F33+'[1]⑲'!F33</f>
        <v>424273</v>
      </c>
      <c r="G33" s="8"/>
      <c r="H33" s="13" t="s">
        <v>24</v>
      </c>
      <c r="I33" s="14">
        <f>SUM(I30:I32)</f>
        <v>700541</v>
      </c>
    </row>
    <row r="34" spans="1:9" ht="12" customHeight="1">
      <c r="A34" s="3"/>
      <c r="B34" s="9" t="s">
        <v>83</v>
      </c>
      <c r="C34" s="15">
        <f>'[1]⑥'!C34+'[1]⑲'!C34</f>
        <v>267236</v>
      </c>
      <c r="D34" s="8"/>
      <c r="E34" s="11" t="s">
        <v>84</v>
      </c>
      <c r="F34" s="12">
        <f>'[1]⑥'!F34+'[1]⑲'!F34</f>
        <v>482494</v>
      </c>
      <c r="G34" s="8"/>
      <c r="H34" s="9" t="s">
        <v>85</v>
      </c>
      <c r="I34" s="15">
        <f>'[1]⑥'!I34+'[1]⑲'!I34</f>
        <v>428900</v>
      </c>
    </row>
    <row r="35" spans="1:9" ht="12" customHeight="1">
      <c r="A35" s="3"/>
      <c r="B35" s="11" t="s">
        <v>86</v>
      </c>
      <c r="C35" s="15">
        <f>'[1]⑥'!C35+'[1]⑲'!C35</f>
        <v>290390</v>
      </c>
      <c r="D35" s="8"/>
      <c r="E35" s="11" t="s">
        <v>87</v>
      </c>
      <c r="F35" s="12">
        <f>'[1]⑥'!F35+'[1]⑲'!F35</f>
        <v>429303</v>
      </c>
      <c r="G35" s="8"/>
      <c r="H35" s="11" t="s">
        <v>88</v>
      </c>
      <c r="I35" s="15">
        <f>'[1]⑥'!I35+'[1]⑲'!I35</f>
        <v>388198</v>
      </c>
    </row>
    <row r="36" spans="1:9" ht="12" customHeight="1">
      <c r="A36" s="3"/>
      <c r="B36" s="11" t="s">
        <v>89</v>
      </c>
      <c r="C36" s="15">
        <f>'[1]⑥'!C36+'[1]⑲'!C36</f>
        <v>356099</v>
      </c>
      <c r="D36" s="8"/>
      <c r="E36" s="11" t="s">
        <v>90</v>
      </c>
      <c r="F36" s="12">
        <f>'[1]⑥'!F36+'[1]⑲'!F36</f>
        <v>458503</v>
      </c>
      <c r="G36" s="8"/>
      <c r="H36" s="11" t="s">
        <v>91</v>
      </c>
      <c r="I36" s="15">
        <f>'[1]⑥'!I36+'[1]⑲'!I36</f>
        <v>401837</v>
      </c>
    </row>
    <row r="37" spans="1:9" ht="12" customHeight="1">
      <c r="A37" s="3"/>
      <c r="B37" s="13" t="s">
        <v>24</v>
      </c>
      <c r="C37" s="14">
        <f>SUM(C34:C36)</f>
        <v>913725</v>
      </c>
      <c r="D37" s="8"/>
      <c r="E37" s="11" t="s">
        <v>92</v>
      </c>
      <c r="F37" s="12">
        <f>'[1]⑥'!F37+'[1]⑲'!F37</f>
        <v>486353</v>
      </c>
      <c r="G37" s="8"/>
      <c r="H37" s="11" t="s">
        <v>93</v>
      </c>
      <c r="I37" s="15">
        <f>'[1]⑥'!I37+'[1]⑲'!I37</f>
        <v>247666</v>
      </c>
    </row>
    <row r="38" spans="1:9" ht="12" customHeight="1">
      <c r="A38" s="3"/>
      <c r="B38" s="9" t="s">
        <v>94</v>
      </c>
      <c r="C38" s="15">
        <f>'[1]⑥'!C38+'[1]⑲'!C38</f>
        <v>306446</v>
      </c>
      <c r="D38" s="8"/>
      <c r="E38" s="11" t="s">
        <v>95</v>
      </c>
      <c r="F38" s="12">
        <f>'[1]⑥'!F38+'[1]⑲'!F38</f>
        <v>446372</v>
      </c>
      <c r="G38" s="8"/>
      <c r="H38" s="11" t="s">
        <v>96</v>
      </c>
      <c r="I38" s="15">
        <f>'[1]⑥'!I38+'[1]⑲'!I38</f>
        <v>289107</v>
      </c>
    </row>
    <row r="39" spans="1:9" ht="12" customHeight="1">
      <c r="A39" s="3"/>
      <c r="B39" s="11" t="s">
        <v>97</v>
      </c>
      <c r="C39" s="15">
        <f>'[1]⑥'!C39+'[1]⑲'!C39</f>
        <v>338863</v>
      </c>
      <c r="D39" s="8"/>
      <c r="E39" s="11" t="s">
        <v>98</v>
      </c>
      <c r="F39" s="12">
        <f>'[1]⑥'!F39+'[1]⑲'!F39</f>
        <v>462330</v>
      </c>
      <c r="G39" s="8"/>
      <c r="H39" s="13" t="s">
        <v>24</v>
      </c>
      <c r="I39" s="14">
        <f>SUM(I34:I38)</f>
        <v>1755708</v>
      </c>
    </row>
    <row r="40" spans="1:9" ht="12" customHeight="1">
      <c r="A40" s="3"/>
      <c r="B40" s="11" t="s">
        <v>99</v>
      </c>
      <c r="C40" s="15">
        <f>'[1]⑥'!C40+'[1]⑲'!C40</f>
        <v>312453</v>
      </c>
      <c r="D40" s="8"/>
      <c r="E40" s="11" t="s">
        <v>100</v>
      </c>
      <c r="F40" s="12">
        <f>'[1]⑥'!F40+'[1]⑲'!F40</f>
        <v>450569</v>
      </c>
      <c r="G40" s="8"/>
      <c r="H40" s="9" t="s">
        <v>101</v>
      </c>
      <c r="I40" s="15">
        <f>'[1]⑥'!I40+'[1]⑲'!I40</f>
        <v>325090</v>
      </c>
    </row>
    <row r="41" spans="1:9" ht="12" customHeight="1">
      <c r="A41" s="3"/>
      <c r="B41" s="13" t="s">
        <v>24</v>
      </c>
      <c r="C41" s="14">
        <f>SUM(C38:C40)</f>
        <v>957762</v>
      </c>
      <c r="D41" s="8"/>
      <c r="E41" s="11" t="s">
        <v>102</v>
      </c>
      <c r="F41" s="12">
        <f>'[1]⑥'!F41+'[1]⑲'!F41</f>
        <v>351821</v>
      </c>
      <c r="G41" s="8"/>
      <c r="H41" s="11" t="s">
        <v>103</v>
      </c>
      <c r="I41" s="15">
        <f>'[1]⑥'!I41+'[1]⑲'!I41</f>
        <v>310172</v>
      </c>
    </row>
    <row r="42" spans="1:9" ht="12" customHeight="1">
      <c r="A42" s="3"/>
      <c r="B42" s="9" t="s">
        <v>104</v>
      </c>
      <c r="C42" s="15">
        <f>'[1]⑥'!C42+'[1]⑲'!C42</f>
        <v>417291</v>
      </c>
      <c r="D42" s="8"/>
      <c r="E42" s="11" t="s">
        <v>105</v>
      </c>
      <c r="F42" s="12">
        <f>'[1]⑥'!F42+'[1]⑲'!F42</f>
        <v>444186</v>
      </c>
      <c r="G42" s="8"/>
      <c r="H42" s="11" t="s">
        <v>106</v>
      </c>
      <c r="I42" s="15">
        <f>'[1]⑥'!I42+'[1]⑲'!I42</f>
        <v>417965</v>
      </c>
    </row>
    <row r="43" spans="1:9" ht="12" customHeight="1">
      <c r="A43" s="3"/>
      <c r="B43" s="11" t="s">
        <v>107</v>
      </c>
      <c r="C43" s="15">
        <f>'[1]⑥'!C43+'[1]⑲'!C43</f>
        <v>344447</v>
      </c>
      <c r="D43" s="8"/>
      <c r="E43" s="11" t="s">
        <v>108</v>
      </c>
      <c r="F43" s="12">
        <f>'[1]⑥'!F43+'[1]⑲'!F43</f>
        <v>396791</v>
      </c>
      <c r="G43" s="8"/>
      <c r="H43" s="11" t="s">
        <v>109</v>
      </c>
      <c r="I43" s="15">
        <f>'[1]⑥'!I43+'[1]⑲'!I43</f>
        <v>344532</v>
      </c>
    </row>
    <row r="44" spans="1:9" ht="12" customHeight="1">
      <c r="A44" s="3"/>
      <c r="B44" s="11" t="s">
        <v>110</v>
      </c>
      <c r="C44" s="15">
        <f>'[1]⑥'!C44+'[1]⑲'!C44</f>
        <v>293378</v>
      </c>
      <c r="D44" s="8"/>
      <c r="E44" s="11" t="s">
        <v>111</v>
      </c>
      <c r="F44" s="12">
        <f>'[1]⑥'!F44+'[1]⑲'!F44</f>
        <v>420497</v>
      </c>
      <c r="G44" s="8"/>
      <c r="H44" s="11" t="s">
        <v>112</v>
      </c>
      <c r="I44" s="15">
        <f>'[1]⑥'!I44+'[1]⑲'!I44</f>
        <v>287007</v>
      </c>
    </row>
    <row r="45" spans="1:9" ht="12" customHeight="1">
      <c r="A45" s="3"/>
      <c r="B45" s="11" t="s">
        <v>113</v>
      </c>
      <c r="C45" s="15">
        <f>'[1]⑥'!C45+'[1]⑲'!C45</f>
        <v>239177</v>
      </c>
      <c r="D45" s="8"/>
      <c r="E45" s="11" t="s">
        <v>114</v>
      </c>
      <c r="F45" s="12">
        <f>'[1]⑥'!F45+'[1]⑲'!F45</f>
        <v>370590</v>
      </c>
      <c r="G45" s="8"/>
      <c r="H45" s="13" t="s">
        <v>24</v>
      </c>
      <c r="I45" s="14">
        <f>SUM(I40:I44)</f>
        <v>1684766</v>
      </c>
    </row>
    <row r="46" spans="1:9" ht="12" customHeight="1">
      <c r="A46" s="3"/>
      <c r="B46" s="11" t="s">
        <v>115</v>
      </c>
      <c r="C46" s="15">
        <f>'[1]⑥'!C46+'[1]⑲'!C46</f>
        <v>333225</v>
      </c>
      <c r="D46" s="8"/>
      <c r="E46" s="11" t="s">
        <v>116</v>
      </c>
      <c r="F46" s="12">
        <f>'[1]⑥'!F46+'[1]⑲'!F46</f>
        <v>388022</v>
      </c>
      <c r="G46" s="8"/>
      <c r="H46" s="9" t="s">
        <v>117</v>
      </c>
      <c r="I46" s="15">
        <f>'[1]⑥'!I46+'[1]⑲'!I46</f>
        <v>385628</v>
      </c>
    </row>
    <row r="47" spans="1:9" ht="12" customHeight="1">
      <c r="A47" s="3"/>
      <c r="B47" s="13" t="s">
        <v>24</v>
      </c>
      <c r="C47" s="14">
        <f>SUM(C42:C46)</f>
        <v>1627518</v>
      </c>
      <c r="D47" s="8"/>
      <c r="E47" s="11" t="s">
        <v>118</v>
      </c>
      <c r="F47" s="12">
        <f>'[1]⑥'!F47+'[1]⑲'!F47</f>
        <v>454191</v>
      </c>
      <c r="G47" s="8"/>
      <c r="H47" s="11" t="s">
        <v>119</v>
      </c>
      <c r="I47" s="15">
        <f>'[1]⑥'!I47+'[1]⑲'!I47</f>
        <v>396576</v>
      </c>
    </row>
    <row r="48" spans="1:9" ht="12" customHeight="1">
      <c r="A48" s="3"/>
      <c r="B48" s="9" t="s">
        <v>120</v>
      </c>
      <c r="C48" s="15">
        <f>'[1]⑥'!C48+'[1]⑲'!C48</f>
        <v>407928</v>
      </c>
      <c r="D48" s="8"/>
      <c r="E48" s="11" t="s">
        <v>121</v>
      </c>
      <c r="F48" s="12">
        <f>'[1]⑥'!F48+'[1]⑲'!F48</f>
        <v>440965</v>
      </c>
      <c r="G48" s="8"/>
      <c r="H48" s="11" t="s">
        <v>122</v>
      </c>
      <c r="I48" s="15">
        <f>'[1]⑥'!I48+'[1]⑲'!I48</f>
        <v>373587</v>
      </c>
    </row>
    <row r="49" spans="1:9" ht="12" customHeight="1">
      <c r="A49" s="3"/>
      <c r="B49" s="11" t="s">
        <v>123</v>
      </c>
      <c r="C49" s="15">
        <f>'[1]⑥'!C49+'[1]⑲'!C49</f>
        <v>360444</v>
      </c>
      <c r="D49" s="8"/>
      <c r="E49" s="11" t="s">
        <v>124</v>
      </c>
      <c r="F49" s="12">
        <f>'[1]⑥'!F49+'[1]⑲'!F49</f>
        <v>416824</v>
      </c>
      <c r="G49" s="8"/>
      <c r="H49" s="11" t="s">
        <v>125</v>
      </c>
      <c r="I49" s="15">
        <f>'[1]⑥'!I49+'[1]⑲'!I49</f>
        <v>328582</v>
      </c>
    </row>
    <row r="50" spans="1:9" ht="12" customHeight="1">
      <c r="A50" s="3"/>
      <c r="B50" s="11" t="s">
        <v>126</v>
      </c>
      <c r="C50" s="15">
        <f>'[1]⑥'!C50+'[1]⑲'!C50</f>
        <v>388123</v>
      </c>
      <c r="D50" s="8"/>
      <c r="E50" s="11" t="s">
        <v>127</v>
      </c>
      <c r="F50" s="12">
        <f>'[1]⑥'!F50+'[1]⑲'!F50</f>
        <v>469133</v>
      </c>
      <c r="G50" s="8"/>
      <c r="H50" s="11" t="s">
        <v>128</v>
      </c>
      <c r="I50" s="15">
        <f>'[1]⑥'!I50+'[1]⑲'!I50</f>
        <v>458796</v>
      </c>
    </row>
    <row r="51" spans="1:9" ht="12" customHeight="1">
      <c r="A51" s="3"/>
      <c r="B51" s="11" t="s">
        <v>129</v>
      </c>
      <c r="C51" s="15">
        <f>'[1]⑥'!C51+'[1]⑲'!C51</f>
        <v>303835</v>
      </c>
      <c r="D51" s="8"/>
      <c r="E51" s="11" t="s">
        <v>130</v>
      </c>
      <c r="F51" s="12">
        <f>'[1]⑥'!F51+'[1]⑲'!F51</f>
        <v>404544</v>
      </c>
      <c r="G51" s="8"/>
      <c r="H51" s="11" t="s">
        <v>131</v>
      </c>
      <c r="I51" s="15">
        <f>'[1]⑥'!I51+'[1]⑲'!I51</f>
        <v>445900</v>
      </c>
    </row>
    <row r="52" spans="1:9" ht="12" customHeight="1">
      <c r="A52" s="3"/>
      <c r="B52" s="11" t="s">
        <v>132</v>
      </c>
      <c r="C52" s="15">
        <f>'[1]⑥'!C52+'[1]⑲'!C52</f>
        <v>224496</v>
      </c>
      <c r="D52" s="8"/>
      <c r="E52" s="11" t="s">
        <v>133</v>
      </c>
      <c r="F52" s="12">
        <f>'[1]⑥'!F52+'[1]⑲'!F52</f>
        <v>382955</v>
      </c>
      <c r="G52" s="8"/>
      <c r="H52" s="11" t="s">
        <v>134</v>
      </c>
      <c r="I52" s="15">
        <f>'[1]⑥'!I52+'[1]⑲'!I52</f>
        <v>328120</v>
      </c>
    </row>
    <row r="53" spans="1:9" ht="12" customHeight="1">
      <c r="A53" s="3"/>
      <c r="B53" s="11" t="s">
        <v>135</v>
      </c>
      <c r="C53" s="15">
        <f>'[1]⑥'!C53+'[1]⑲'!C53</f>
        <v>429729</v>
      </c>
      <c r="D53" s="8"/>
      <c r="E53" s="11" t="s">
        <v>136</v>
      </c>
      <c r="F53" s="12">
        <f>'[1]⑥'!F53+'[1]⑲'!F53</f>
        <v>464807</v>
      </c>
      <c r="G53" s="8"/>
      <c r="H53" s="11" t="s">
        <v>137</v>
      </c>
      <c r="I53" s="15">
        <f>'[1]⑥'!I53+'[1]⑲'!I53</f>
        <v>360748</v>
      </c>
    </row>
    <row r="54" spans="1:9" ht="12" customHeight="1">
      <c r="A54" s="3"/>
      <c r="B54" s="11" t="s">
        <v>138</v>
      </c>
      <c r="C54" s="15">
        <f>'[1]⑥'!C54+'[1]⑲'!C54</f>
        <v>313309</v>
      </c>
      <c r="D54" s="8"/>
      <c r="E54" s="11" t="s">
        <v>139</v>
      </c>
      <c r="F54" s="12">
        <f>'[1]⑥'!F54+'[1]⑲'!F54</f>
        <v>464989</v>
      </c>
      <c r="G54" s="8"/>
      <c r="H54" s="13" t="s">
        <v>24</v>
      </c>
      <c r="I54" s="14">
        <f>SUM(I46:I53)</f>
        <v>3077937</v>
      </c>
    </row>
    <row r="55" spans="1:9" ht="12" customHeight="1">
      <c r="A55" s="3"/>
      <c r="B55" s="13" t="s">
        <v>24</v>
      </c>
      <c r="C55" s="14">
        <f>SUM(C48:C54)</f>
        <v>2427864</v>
      </c>
      <c r="D55" s="8"/>
      <c r="E55" s="11" t="s">
        <v>140</v>
      </c>
      <c r="F55" s="12">
        <f>'[1]⑥'!F55+'[1]⑲'!F55</f>
        <v>455905</v>
      </c>
      <c r="G55" s="8"/>
      <c r="H55" s="9" t="s">
        <v>141</v>
      </c>
      <c r="I55" s="15">
        <f>'[1]⑥'!I55+'[1]⑲'!I55</f>
        <v>374077</v>
      </c>
    </row>
    <row r="56" spans="1:9" ht="12" customHeight="1">
      <c r="A56" s="3"/>
      <c r="B56" s="9" t="s">
        <v>142</v>
      </c>
      <c r="C56" s="15">
        <f>'[1]⑥'!C56+'[1]⑲'!C56</f>
        <v>418640</v>
      </c>
      <c r="D56" s="8"/>
      <c r="E56" s="11" t="s">
        <v>143</v>
      </c>
      <c r="F56" s="12">
        <f>'[1]⑥'!F56+'[1]⑲'!F56</f>
        <v>321319</v>
      </c>
      <c r="G56" s="8"/>
      <c r="H56" s="11" t="s">
        <v>144</v>
      </c>
      <c r="I56" s="15">
        <f>'[1]⑥'!I56+'[1]⑲'!I56</f>
        <v>383757</v>
      </c>
    </row>
    <row r="57" spans="1:9" ht="12" customHeight="1">
      <c r="A57" s="3"/>
      <c r="B57" s="11" t="s">
        <v>145</v>
      </c>
      <c r="C57" s="15">
        <f>'[1]⑥'!C57+'[1]⑲'!C57</f>
        <v>271524</v>
      </c>
      <c r="D57" s="8"/>
      <c r="E57" s="13" t="s">
        <v>24</v>
      </c>
      <c r="F57" s="14">
        <f>SUM(F32:F56)</f>
        <v>10767627</v>
      </c>
      <c r="G57" s="8"/>
      <c r="H57" s="11" t="s">
        <v>146</v>
      </c>
      <c r="I57" s="15">
        <f>'[1]⑥'!I57+'[1]⑲'!I57</f>
        <v>387264</v>
      </c>
    </row>
    <row r="58" spans="1:9" ht="12" customHeight="1">
      <c r="A58" s="3"/>
      <c r="B58" s="11" t="s">
        <v>147</v>
      </c>
      <c r="C58" s="15">
        <f>'[1]⑥'!C58+'[1]⑲'!C58</f>
        <v>247284</v>
      </c>
      <c r="D58" s="8"/>
      <c r="E58" s="9" t="s">
        <v>148</v>
      </c>
      <c r="F58" s="12">
        <f>'[1]⑥'!F58+'[1]⑲'!F58</f>
        <v>420153</v>
      </c>
      <c r="G58" s="8"/>
      <c r="H58" s="11" t="s">
        <v>149</v>
      </c>
      <c r="I58" s="15">
        <f>'[1]⑥'!I58+'[1]⑲'!I58</f>
        <v>372272</v>
      </c>
    </row>
    <row r="59" spans="1:9" ht="12" customHeight="1">
      <c r="A59" s="3"/>
      <c r="B59" s="11" t="s">
        <v>150</v>
      </c>
      <c r="C59" s="15">
        <f>'[1]⑥'!C59+'[1]⑲'!C59</f>
        <v>400317</v>
      </c>
      <c r="D59" s="8"/>
      <c r="E59" s="11" t="s">
        <v>151</v>
      </c>
      <c r="F59" s="12">
        <f>'[1]⑥'!F59+'[1]⑲'!F59</f>
        <v>425997</v>
      </c>
      <c r="G59" s="8"/>
      <c r="H59" s="11" t="s">
        <v>152</v>
      </c>
      <c r="I59" s="15">
        <f>'[1]⑥'!I59+'[1]⑲'!I59</f>
        <v>414870</v>
      </c>
    </row>
    <row r="60" spans="1:9" ht="12" customHeight="1">
      <c r="A60" s="3"/>
      <c r="B60" s="11" t="s">
        <v>153</v>
      </c>
      <c r="C60" s="15">
        <f>'[1]⑥'!C60+'[1]⑲'!C60</f>
        <v>293545</v>
      </c>
      <c r="D60" s="8"/>
      <c r="E60" s="11" t="s">
        <v>154</v>
      </c>
      <c r="F60" s="12">
        <f>'[1]⑥'!F60+'[1]⑲'!F60</f>
        <v>414319</v>
      </c>
      <c r="G60" s="8"/>
      <c r="H60" s="11" t="s">
        <v>155</v>
      </c>
      <c r="I60" s="15">
        <f>'[1]⑥'!I60+'[1]⑲'!I60</f>
        <v>420807</v>
      </c>
    </row>
    <row r="61" spans="1:9" ht="12" customHeight="1">
      <c r="A61" s="3"/>
      <c r="B61" s="13" t="s">
        <v>24</v>
      </c>
      <c r="C61" s="14">
        <f>SUM(C56:C60)</f>
        <v>1631310</v>
      </c>
      <c r="D61" s="8"/>
      <c r="E61" s="11" t="s">
        <v>156</v>
      </c>
      <c r="F61" s="12">
        <f>'[1]⑥'!F61+'[1]⑲'!F61</f>
        <v>331664</v>
      </c>
      <c r="G61" s="8"/>
      <c r="H61" s="11" t="s">
        <v>157</v>
      </c>
      <c r="I61" s="15">
        <f>'[1]⑥'!I61+'[1]⑲'!I61</f>
        <v>427042</v>
      </c>
    </row>
    <row r="62" spans="1:9" ht="12" customHeight="1">
      <c r="A62" s="3"/>
      <c r="B62" s="9" t="s">
        <v>158</v>
      </c>
      <c r="C62" s="15">
        <f>'[1]⑥'!C62+'[1]⑲'!C62</f>
        <v>387120</v>
      </c>
      <c r="D62" s="8"/>
      <c r="E62" s="11" t="s">
        <v>159</v>
      </c>
      <c r="F62" s="12">
        <f>'[1]⑥'!F62+'[1]⑲'!F62</f>
        <v>450280</v>
      </c>
      <c r="G62" s="8"/>
      <c r="H62" s="11" t="s">
        <v>160</v>
      </c>
      <c r="I62" s="15">
        <f>'[1]⑥'!I62+'[1]⑲'!I62</f>
        <v>423504</v>
      </c>
    </row>
    <row r="63" spans="1:9" ht="12" customHeight="1">
      <c r="A63" s="3"/>
      <c r="B63" s="11" t="s">
        <v>161</v>
      </c>
      <c r="C63" s="15">
        <f>'[1]⑥'!C63+'[1]⑲'!C63</f>
        <v>332358</v>
      </c>
      <c r="D63" s="8"/>
      <c r="E63" s="11" t="s">
        <v>162</v>
      </c>
      <c r="F63" s="12">
        <f>'[1]⑥'!F63+'[1]⑲'!F63</f>
        <v>374919</v>
      </c>
      <c r="G63" s="8"/>
      <c r="H63" s="11" t="s">
        <v>163</v>
      </c>
      <c r="I63" s="15">
        <f>'[1]⑥'!I63+'[1]⑲'!I63</f>
        <v>424240</v>
      </c>
    </row>
    <row r="64" spans="1:9" ht="12" customHeight="1">
      <c r="A64" s="3"/>
      <c r="B64" s="11" t="s">
        <v>164</v>
      </c>
      <c r="C64" s="15">
        <f>'[1]⑥'!C64+'[1]⑲'!C64</f>
        <v>300280</v>
      </c>
      <c r="D64" s="3"/>
      <c r="E64" s="11" t="s">
        <v>165</v>
      </c>
      <c r="F64" s="12">
        <f>'[1]⑥'!F64+'[1]⑲'!F64</f>
        <v>425904</v>
      </c>
      <c r="G64" s="3"/>
      <c r="H64" s="11" t="s">
        <v>166</v>
      </c>
      <c r="I64" s="15">
        <f>'[1]⑥'!I64+'[1]⑲'!I64</f>
        <v>421831</v>
      </c>
    </row>
    <row r="65" spans="1:9" ht="12" customHeight="1">
      <c r="A65" s="3"/>
      <c r="B65" s="11" t="s">
        <v>167</v>
      </c>
      <c r="C65" s="15">
        <f>'[1]⑥'!C65+'[1]⑲'!C65</f>
        <v>292356</v>
      </c>
      <c r="D65" s="3"/>
      <c r="E65" s="11" t="s">
        <v>168</v>
      </c>
      <c r="F65" s="12">
        <f>'[1]⑥'!F65+'[1]⑲'!F65</f>
        <v>383818</v>
      </c>
      <c r="G65" s="3"/>
      <c r="H65" s="11" t="s">
        <v>169</v>
      </c>
      <c r="I65" s="15">
        <f>'[1]⑥'!I65+'[1]⑲'!I65</f>
        <v>368275</v>
      </c>
    </row>
    <row r="66" spans="1:9" ht="12" customHeight="1">
      <c r="A66" s="3"/>
      <c r="B66" s="11" t="s">
        <v>170</v>
      </c>
      <c r="C66" s="15">
        <f>'[1]⑥'!C66+'[1]⑲'!C66</f>
        <v>315747</v>
      </c>
      <c r="D66" s="3"/>
      <c r="E66" s="11" t="s">
        <v>171</v>
      </c>
      <c r="F66" s="12">
        <f>'[1]⑥'!F66+'[1]⑲'!F66</f>
        <v>304805</v>
      </c>
      <c r="G66" s="3"/>
      <c r="H66" s="11" t="s">
        <v>172</v>
      </c>
      <c r="I66" s="15">
        <f>'[1]⑥'!I66+'[1]⑲'!I66</f>
        <v>455310</v>
      </c>
    </row>
    <row r="67" spans="1:9" ht="12" customHeight="1">
      <c r="A67" s="3"/>
      <c r="B67" s="13" t="s">
        <v>24</v>
      </c>
      <c r="C67" s="14">
        <f>SUM(C62:C66)</f>
        <v>1627861</v>
      </c>
      <c r="D67" s="3"/>
      <c r="E67" s="11" t="s">
        <v>173</v>
      </c>
      <c r="F67" s="12">
        <f>'[1]⑥'!F67+'[1]⑲'!F67</f>
        <v>494755</v>
      </c>
      <c r="G67" s="3"/>
      <c r="H67" s="11" t="s">
        <v>174</v>
      </c>
      <c r="I67" s="15">
        <f>'[1]⑥'!I67+'[1]⑲'!I67</f>
        <v>395633</v>
      </c>
    </row>
    <row r="68" spans="1:9" ht="12" customHeight="1">
      <c r="A68" s="3"/>
      <c r="B68" s="9" t="s">
        <v>175</v>
      </c>
      <c r="C68" s="15">
        <f>'[1]⑥'!C68+'[1]⑲'!C68</f>
        <v>428658</v>
      </c>
      <c r="D68" s="3"/>
      <c r="E68" s="11" t="s">
        <v>176</v>
      </c>
      <c r="F68" s="12">
        <f>'[1]⑥'!F68+'[1]⑲'!F68</f>
        <v>391020</v>
      </c>
      <c r="G68" s="3"/>
      <c r="H68" s="11" t="s">
        <v>177</v>
      </c>
      <c r="I68" s="15">
        <f>'[1]⑥'!I68+'[1]⑲'!I68</f>
        <v>264156</v>
      </c>
    </row>
    <row r="69" spans="1:9" ht="12" customHeight="1">
      <c r="A69" s="3"/>
      <c r="B69" s="16" t="s">
        <v>178</v>
      </c>
      <c r="C69" s="17">
        <f>'[1]⑥'!C69+'[1]⑲'!C69</f>
        <v>458797</v>
      </c>
      <c r="D69" s="3"/>
      <c r="E69" s="13" t="s">
        <v>179</v>
      </c>
      <c r="F69" s="17">
        <f>'[1]⑥'!F69+'[1]⑲'!F69</f>
        <v>376656</v>
      </c>
      <c r="G69" s="3"/>
      <c r="H69" s="11" t="s">
        <v>180</v>
      </c>
      <c r="I69" s="15">
        <f>'[1]⑥'!I69+'[1]⑲'!I69</f>
        <v>346734</v>
      </c>
    </row>
    <row r="70" spans="1:12" ht="13.5">
      <c r="A70" s="3"/>
      <c r="B70" s="2"/>
      <c r="C70" s="3"/>
      <c r="D70" s="3"/>
      <c r="E70" s="2"/>
      <c r="F70" s="3"/>
      <c r="G70" s="3"/>
      <c r="H70" s="13" t="s">
        <v>24</v>
      </c>
      <c r="I70" s="14">
        <f>SUM(I55:I69)</f>
        <v>5879772</v>
      </c>
      <c r="L70" s="18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&amp;C&amp;16－９－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7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4.625" style="19" customWidth="1"/>
    <col min="3" max="3" width="14.625" style="22" customWidth="1"/>
    <col min="4" max="4" width="3.625" style="6" customWidth="1"/>
    <col min="5" max="5" width="14.625" style="19" customWidth="1"/>
    <col min="6" max="6" width="14.625" style="6" customWidth="1"/>
    <col min="7" max="7" width="3.625" style="6" customWidth="1"/>
    <col min="8" max="8" width="14.625" style="19" customWidth="1"/>
    <col min="9" max="9" width="14.625" style="6" customWidth="1"/>
    <col min="10" max="10" width="9.00390625" style="6" customWidth="1"/>
  </cols>
  <sheetData>
    <row r="1" spans="2:9" ht="13.5">
      <c r="B1" s="2"/>
      <c r="C1" s="20"/>
      <c r="D1" s="3"/>
      <c r="E1" s="21"/>
      <c r="F1" s="3"/>
      <c r="G1" s="3"/>
      <c r="H1" s="2"/>
      <c r="I1" s="22" t="s">
        <v>1</v>
      </c>
    </row>
    <row r="2" spans="2:9" ht="13.5">
      <c r="B2" s="2"/>
      <c r="C2" s="20"/>
      <c r="D2" s="3"/>
      <c r="E2" s="2"/>
      <c r="F2" s="3"/>
      <c r="G2" s="3"/>
      <c r="H2" s="2"/>
      <c r="I2" s="3"/>
    </row>
    <row r="3" spans="2:9" ht="13.5">
      <c r="B3" s="7" t="s">
        <v>2</v>
      </c>
      <c r="C3" s="7" t="s">
        <v>3</v>
      </c>
      <c r="D3" s="8"/>
      <c r="E3" s="7" t="s">
        <v>2</v>
      </c>
      <c r="F3" s="7" t="s">
        <v>3</v>
      </c>
      <c r="G3" s="8"/>
      <c r="H3" s="7" t="s">
        <v>2</v>
      </c>
      <c r="I3" s="7" t="s">
        <v>3</v>
      </c>
    </row>
    <row r="4" spans="2:9" ht="13.5">
      <c r="B4" s="9" t="s">
        <v>181</v>
      </c>
      <c r="C4" s="23">
        <f>'[1]⑦'!B4+'[1]⑳'!B4</f>
        <v>308562</v>
      </c>
      <c r="D4" s="8"/>
      <c r="E4" s="9" t="s">
        <v>182</v>
      </c>
      <c r="F4" s="10">
        <f>'[1]⑦'!E4+'[1]⑳'!E4</f>
        <v>349537</v>
      </c>
      <c r="G4" s="8"/>
      <c r="H4" s="9" t="s">
        <v>183</v>
      </c>
      <c r="I4" s="10">
        <f>'[1]⑦'!H4+'[1]⑳'!H4</f>
        <v>347985</v>
      </c>
    </row>
    <row r="5" spans="2:9" ht="13.5">
      <c r="B5" s="11" t="s">
        <v>184</v>
      </c>
      <c r="C5" s="24">
        <f>'[1]⑦'!B5+'[1]⑳'!B5</f>
        <v>329345</v>
      </c>
      <c r="D5" s="8"/>
      <c r="E5" s="11" t="s">
        <v>185</v>
      </c>
      <c r="F5" s="12">
        <f>'[1]⑦'!E5+'[1]⑳'!E5</f>
        <v>289348</v>
      </c>
      <c r="G5" s="8"/>
      <c r="H5" s="11" t="s">
        <v>186</v>
      </c>
      <c r="I5" s="12">
        <f>'[1]⑦'!H5+'[1]⑳'!H5</f>
        <v>291607</v>
      </c>
    </row>
    <row r="6" spans="2:9" ht="13.5">
      <c r="B6" s="11" t="s">
        <v>187</v>
      </c>
      <c r="C6" s="24">
        <f>'[1]⑦'!B6+'[1]⑳'!B6</f>
        <v>339451</v>
      </c>
      <c r="D6" s="8"/>
      <c r="E6" s="11" t="s">
        <v>188</v>
      </c>
      <c r="F6" s="12">
        <f>'[1]⑦'!E6+'[1]⑳'!E6</f>
        <v>289058</v>
      </c>
      <c r="G6" s="8"/>
      <c r="H6" s="11" t="s">
        <v>189</v>
      </c>
      <c r="I6" s="15">
        <f>'[1]⑦'!H6+'[1]⑳'!H6</f>
        <v>291159</v>
      </c>
    </row>
    <row r="7" spans="2:9" ht="13.5">
      <c r="B7" s="11" t="s">
        <v>190</v>
      </c>
      <c r="C7" s="24">
        <f>'[1]⑦'!B7+'[1]⑳'!B7</f>
        <v>243214</v>
      </c>
      <c r="D7" s="8"/>
      <c r="E7" s="11" t="s">
        <v>191</v>
      </c>
      <c r="F7" s="12">
        <f>'[1]⑦'!E7+'[1]⑳'!E7</f>
        <v>367702</v>
      </c>
      <c r="G7" s="8"/>
      <c r="H7" s="13" t="s">
        <v>24</v>
      </c>
      <c r="I7" s="14">
        <f>SUM(I4:I6)</f>
        <v>930751</v>
      </c>
    </row>
    <row r="8" spans="2:9" ht="13.5">
      <c r="B8" s="11" t="s">
        <v>192</v>
      </c>
      <c r="C8" s="25">
        <f>'[1]⑦'!B8+'[1]⑳'!B8</f>
        <v>282783</v>
      </c>
      <c r="D8" s="8"/>
      <c r="E8" s="11" t="s">
        <v>193</v>
      </c>
      <c r="F8" s="15">
        <f>'[1]⑦'!E8+'[1]⑳'!E8</f>
        <v>280499</v>
      </c>
      <c r="G8" s="8"/>
      <c r="H8" s="9" t="s">
        <v>194</v>
      </c>
      <c r="I8" s="15">
        <f>'[1]⑦'!H8+'[1]⑳'!H8</f>
        <v>336340</v>
      </c>
    </row>
    <row r="9" spans="2:9" ht="13.5">
      <c r="B9" s="13" t="s">
        <v>24</v>
      </c>
      <c r="C9" s="26">
        <f>SUM(C4:C8)</f>
        <v>1503355</v>
      </c>
      <c r="D9" s="8"/>
      <c r="E9" s="13" t="s">
        <v>24</v>
      </c>
      <c r="F9" s="14">
        <f>SUM(F4:F8)</f>
        <v>1576144</v>
      </c>
      <c r="G9" s="8"/>
      <c r="H9" s="11" t="s">
        <v>195</v>
      </c>
      <c r="I9" s="15">
        <f>'[1]⑦'!H9+'[1]⑳'!H9</f>
        <v>280600</v>
      </c>
    </row>
    <row r="10" spans="2:9" ht="13.5">
      <c r="B10" s="9" t="s">
        <v>196</v>
      </c>
      <c r="C10" s="25">
        <f>'[1]⑦'!B10+'[1]⑳'!B10</f>
        <v>314742</v>
      </c>
      <c r="D10" s="8"/>
      <c r="E10" s="9" t="s">
        <v>197</v>
      </c>
      <c r="F10" s="15">
        <f>'[1]⑦'!E10+'[1]⑳'!E10</f>
        <v>315235</v>
      </c>
      <c r="G10" s="8"/>
      <c r="H10" s="11" t="s">
        <v>198</v>
      </c>
      <c r="I10" s="15">
        <f>'[1]⑦'!H10+'[1]⑳'!H10</f>
        <v>259643</v>
      </c>
    </row>
    <row r="11" spans="2:9" ht="13.5">
      <c r="B11" s="11" t="s">
        <v>199</v>
      </c>
      <c r="C11" s="25">
        <f>'[1]⑦'!B11+'[1]⑳'!B11</f>
        <v>264168</v>
      </c>
      <c r="D11" s="8"/>
      <c r="E11" s="11" t="s">
        <v>200</v>
      </c>
      <c r="F11" s="15">
        <f>'[1]⑦'!E11+'[1]⑳'!E11</f>
        <v>393426</v>
      </c>
      <c r="G11" s="8"/>
      <c r="H11" s="11" t="s">
        <v>201</v>
      </c>
      <c r="I11" s="15">
        <f>'[1]⑦'!H11+'[1]⑳'!H11</f>
        <v>270809</v>
      </c>
    </row>
    <row r="12" spans="2:9" ht="13.5">
      <c r="B12" s="11" t="s">
        <v>202</v>
      </c>
      <c r="C12" s="25">
        <f>'[1]⑦'!B12+'[1]⑳'!B12</f>
        <v>248768</v>
      </c>
      <c r="D12" s="8"/>
      <c r="E12" s="11" t="s">
        <v>203</v>
      </c>
      <c r="F12" s="15">
        <f>'[1]⑦'!E12+'[1]⑳'!E12</f>
        <v>353395</v>
      </c>
      <c r="G12" s="8"/>
      <c r="H12" s="11" t="s">
        <v>204</v>
      </c>
      <c r="I12" s="15">
        <f>'[1]⑦'!H12+'[1]⑳'!H12</f>
        <v>246282</v>
      </c>
    </row>
    <row r="13" spans="2:9" ht="13.5">
      <c r="B13" s="11" t="s">
        <v>205</v>
      </c>
      <c r="C13" s="25">
        <f>'[1]⑦'!B13+'[1]⑳'!B13</f>
        <v>289984</v>
      </c>
      <c r="D13" s="8"/>
      <c r="E13" s="11" t="s">
        <v>206</v>
      </c>
      <c r="F13" s="15">
        <f>'[1]⑦'!E13+'[1]⑳'!E13</f>
        <v>296540</v>
      </c>
      <c r="G13" s="8"/>
      <c r="H13" s="13" t="s">
        <v>24</v>
      </c>
      <c r="I13" s="14">
        <f>SUM(I8:I12)</f>
        <v>1393674</v>
      </c>
    </row>
    <row r="14" spans="2:9" ht="13.5">
      <c r="B14" s="13" t="s">
        <v>24</v>
      </c>
      <c r="C14" s="26">
        <f>SUM(C10:C13)</f>
        <v>1117662</v>
      </c>
      <c r="D14" s="8"/>
      <c r="E14" s="11" t="s">
        <v>207</v>
      </c>
      <c r="F14" s="15">
        <f>'[1]⑦'!E14+'[1]⑳'!E14</f>
        <v>266652</v>
      </c>
      <c r="G14" s="8"/>
      <c r="H14" s="9" t="s">
        <v>208</v>
      </c>
      <c r="I14" s="15">
        <f>'[1]⑦'!H14+'[1]⑳'!H14</f>
        <v>260779</v>
      </c>
    </row>
    <row r="15" spans="2:9" ht="13.5">
      <c r="B15" s="9" t="s">
        <v>209</v>
      </c>
      <c r="C15" s="25">
        <f>'[1]⑦'!B15+'[1]⑳'!B15</f>
        <v>383088</v>
      </c>
      <c r="D15" s="8"/>
      <c r="E15" s="11" t="s">
        <v>210</v>
      </c>
      <c r="F15" s="15">
        <f>'[1]⑦'!E15+'[1]⑳'!E15</f>
        <v>323364</v>
      </c>
      <c r="G15" s="8"/>
      <c r="H15" s="11" t="s">
        <v>211</v>
      </c>
      <c r="I15" s="15">
        <f>'[1]⑦'!H15+'[1]⑳'!H15</f>
        <v>271369</v>
      </c>
    </row>
    <row r="16" spans="2:9" ht="13.5">
      <c r="B16" s="11" t="s">
        <v>212</v>
      </c>
      <c r="C16" s="25">
        <f>'[1]⑦'!B16+'[1]⑳'!B16</f>
        <v>267926</v>
      </c>
      <c r="D16" s="8"/>
      <c r="E16" s="11" t="s">
        <v>213</v>
      </c>
      <c r="F16" s="15">
        <f>'[1]⑦'!E16+'[1]⑳'!E16</f>
        <v>377672</v>
      </c>
      <c r="G16" s="8"/>
      <c r="H16" s="11" t="s">
        <v>214</v>
      </c>
      <c r="I16" s="15">
        <f>'[1]⑦'!H16+'[1]⑳'!H16</f>
        <v>296161</v>
      </c>
    </row>
    <row r="17" spans="2:9" ht="13.5">
      <c r="B17" s="11" t="s">
        <v>215</v>
      </c>
      <c r="C17" s="25">
        <f>'[1]⑦'!B17+'[1]⑳'!B17</f>
        <v>345260</v>
      </c>
      <c r="D17" s="8"/>
      <c r="E17" s="13" t="s">
        <v>24</v>
      </c>
      <c r="F17" s="14">
        <f>SUM(F10:F16)</f>
        <v>2326284</v>
      </c>
      <c r="G17" s="8"/>
      <c r="H17" s="11" t="s">
        <v>216</v>
      </c>
      <c r="I17" s="15">
        <f>'[1]⑦'!H17+'[1]⑳'!H17</f>
        <v>268714</v>
      </c>
    </row>
    <row r="18" spans="2:9" ht="13.5">
      <c r="B18" s="11" t="s">
        <v>217</v>
      </c>
      <c r="C18" s="25">
        <f>'[1]⑦'!B18+'[1]⑳'!B18</f>
        <v>396019</v>
      </c>
      <c r="D18" s="8"/>
      <c r="E18" s="9" t="s">
        <v>218</v>
      </c>
      <c r="F18" s="15">
        <f>'[1]⑦'!E18+'[1]⑳'!E18</f>
        <v>359151</v>
      </c>
      <c r="G18" s="8"/>
      <c r="H18" s="13" t="s">
        <v>24</v>
      </c>
      <c r="I18" s="14">
        <f>SUM(I14:I17)</f>
        <v>1097023</v>
      </c>
    </row>
    <row r="19" spans="2:9" ht="13.5">
      <c r="B19" s="11" t="s">
        <v>219</v>
      </c>
      <c r="C19" s="25">
        <f>'[1]⑦'!B19+'[1]⑳'!B19</f>
        <v>254636</v>
      </c>
      <c r="D19" s="8"/>
      <c r="E19" s="11" t="s">
        <v>220</v>
      </c>
      <c r="F19" s="15">
        <f>'[1]⑦'!E19+'[1]⑳'!E19</f>
        <v>301061</v>
      </c>
      <c r="G19" s="8"/>
      <c r="H19" s="27"/>
      <c r="I19" s="28"/>
    </row>
    <row r="20" spans="2:9" ht="13.5">
      <c r="B20" s="11" t="s">
        <v>221</v>
      </c>
      <c r="C20" s="25">
        <f>'[1]⑦'!B20+'[1]⑳'!B20</f>
        <v>451188</v>
      </c>
      <c r="D20" s="8"/>
      <c r="E20" s="11" t="s">
        <v>222</v>
      </c>
      <c r="F20" s="15">
        <f>'[1]⑦'!E20+'[1]⑳'!E20</f>
        <v>273697</v>
      </c>
      <c r="G20" s="8"/>
      <c r="H20" s="29" t="s">
        <v>223</v>
      </c>
      <c r="I20" s="30">
        <f>'[1]⑥ (2)'!I73+'[1]⑦ (2)'!K18</f>
        <v>104305755</v>
      </c>
    </row>
    <row r="21" spans="2:9" ht="13.5">
      <c r="B21" s="13" t="s">
        <v>24</v>
      </c>
      <c r="C21" s="26">
        <f>SUM(C15:C20)</f>
        <v>2098117</v>
      </c>
      <c r="D21" s="8"/>
      <c r="E21" s="11" t="s">
        <v>224</v>
      </c>
      <c r="F21" s="15">
        <f>'[1]⑦'!E21+'[1]⑳'!E21</f>
        <v>264601</v>
      </c>
      <c r="G21" s="8"/>
      <c r="H21" s="13"/>
      <c r="I21" s="14"/>
    </row>
    <row r="22" spans="2:9" ht="13.5">
      <c r="B22" s="9" t="s">
        <v>225</v>
      </c>
      <c r="C22" s="25">
        <f>'[1]⑦'!B22+'[1]⑳'!B22</f>
        <v>395540</v>
      </c>
      <c r="D22" s="8"/>
      <c r="E22" s="13" t="s">
        <v>24</v>
      </c>
      <c r="F22" s="14">
        <f>SUM(F18:F21)</f>
        <v>1198510</v>
      </c>
      <c r="G22" s="8"/>
      <c r="H22" s="3"/>
      <c r="I22" s="3"/>
    </row>
    <row r="23" spans="2:9" ht="13.5">
      <c r="B23" s="11" t="s">
        <v>226</v>
      </c>
      <c r="C23" s="25">
        <f>'[1]⑦'!B23+'[1]⑳'!B23</f>
        <v>352630</v>
      </c>
      <c r="D23" s="8"/>
      <c r="E23" s="9" t="s">
        <v>227</v>
      </c>
      <c r="F23" s="15">
        <f>'[1]⑦'!E23+'[1]⑳'!E23</f>
        <v>214535</v>
      </c>
      <c r="G23" s="8"/>
      <c r="H23" s="3"/>
      <c r="I23" s="3"/>
    </row>
    <row r="24" spans="2:9" ht="13.5">
      <c r="B24" s="11" t="s">
        <v>228</v>
      </c>
      <c r="C24" s="25">
        <f>'[1]⑦'!B24+'[1]⑳'!B24</f>
        <v>382330</v>
      </c>
      <c r="D24" s="8"/>
      <c r="E24" s="11" t="s">
        <v>229</v>
      </c>
      <c r="F24" s="15">
        <f>'[1]⑦'!E24+'[1]⑳'!E24</f>
        <v>225127</v>
      </c>
      <c r="G24" s="8"/>
      <c r="H24" s="3"/>
      <c r="I24" s="3"/>
    </row>
    <row r="25" spans="2:9" ht="13.5">
      <c r="B25" s="11" t="s">
        <v>230</v>
      </c>
      <c r="C25" s="25">
        <f>'[1]⑦'!B25+'[1]⑳'!B25</f>
        <v>429335</v>
      </c>
      <c r="D25" s="8"/>
      <c r="E25" s="11" t="s">
        <v>231</v>
      </c>
      <c r="F25" s="15">
        <f>'[1]⑦'!E25+'[1]⑳'!E25</f>
        <v>213937</v>
      </c>
      <c r="G25" s="8"/>
      <c r="H25" s="3"/>
      <c r="I25" s="3"/>
    </row>
    <row r="26" spans="2:9" ht="13.5">
      <c r="B26" s="11" t="s">
        <v>232</v>
      </c>
      <c r="C26" s="25">
        <f>'[1]⑦'!B26+'[1]⑳'!B26</f>
        <v>415954</v>
      </c>
      <c r="D26" s="8"/>
      <c r="E26" s="13" t="s">
        <v>24</v>
      </c>
      <c r="F26" s="14">
        <f>SUM(F23:F25)</f>
        <v>653599</v>
      </c>
      <c r="G26" s="8"/>
      <c r="H26" s="3"/>
      <c r="I26" s="3"/>
    </row>
    <row r="27" spans="2:9" ht="13.5">
      <c r="B27" s="11" t="s">
        <v>233</v>
      </c>
      <c r="C27" s="25">
        <f>'[1]⑦'!B27+'[1]⑳'!B27</f>
        <v>386835</v>
      </c>
      <c r="D27" s="8"/>
      <c r="E27" s="9" t="s">
        <v>234</v>
      </c>
      <c r="F27" s="15">
        <f>'[1]⑦'!E27+'[1]⑳'!E27</f>
        <v>306938</v>
      </c>
      <c r="G27" s="8"/>
      <c r="H27" s="3"/>
      <c r="I27" s="3"/>
    </row>
    <row r="28" spans="2:9" ht="13.5">
      <c r="B28" s="11" t="s">
        <v>235</v>
      </c>
      <c r="C28" s="25">
        <f>'[1]⑦'!B28+'[1]⑳'!B28</f>
        <v>352998</v>
      </c>
      <c r="D28" s="8"/>
      <c r="E28" s="11" t="s">
        <v>236</v>
      </c>
      <c r="F28" s="15">
        <f>'[1]⑦'!E28+'[1]⑳'!E28</f>
        <v>271088</v>
      </c>
      <c r="G28" s="8"/>
      <c r="H28" s="3"/>
      <c r="I28" s="3"/>
    </row>
    <row r="29" spans="2:9" ht="13.5">
      <c r="B29" s="11" t="s">
        <v>237</v>
      </c>
      <c r="C29" s="25">
        <f>'[1]⑦'!B29+'[1]⑳'!B29</f>
        <v>320613</v>
      </c>
      <c r="D29" s="8"/>
      <c r="E29" s="11" t="s">
        <v>238</v>
      </c>
      <c r="F29" s="15">
        <f>'[1]⑦'!E29+'[1]⑳'!E29</f>
        <v>249341</v>
      </c>
      <c r="G29" s="8"/>
      <c r="H29" s="3"/>
      <c r="I29" s="3"/>
    </row>
    <row r="30" spans="2:9" ht="13.5">
      <c r="B30" s="11" t="s">
        <v>239</v>
      </c>
      <c r="C30" s="25">
        <f>'[1]⑦'!B30+'[1]⑳'!B30</f>
        <v>438336</v>
      </c>
      <c r="D30" s="8"/>
      <c r="E30" s="13" t="s">
        <v>24</v>
      </c>
      <c r="F30" s="14">
        <f>SUM(F27:F29)</f>
        <v>827367</v>
      </c>
      <c r="G30" s="8"/>
      <c r="H30" s="3"/>
      <c r="I30" s="3"/>
    </row>
    <row r="31" spans="2:9" ht="13.5">
      <c r="B31" s="11" t="s">
        <v>240</v>
      </c>
      <c r="C31" s="25">
        <f>'[1]⑦'!B31+'[1]⑳'!B31</f>
        <v>315999</v>
      </c>
      <c r="D31" s="8"/>
      <c r="E31" s="9" t="s">
        <v>241</v>
      </c>
      <c r="F31" s="15">
        <f>'[1]⑦'!E31+'[1]⑳'!E31</f>
        <v>392653</v>
      </c>
      <c r="G31" s="8"/>
      <c r="H31" s="3"/>
      <c r="I31" s="3"/>
    </row>
    <row r="32" spans="2:9" ht="13.5">
      <c r="B32" s="11" t="s">
        <v>242</v>
      </c>
      <c r="C32" s="25">
        <f>'[1]⑦'!B32+'[1]⑳'!B32</f>
        <v>392086</v>
      </c>
      <c r="D32" s="8"/>
      <c r="E32" s="11" t="s">
        <v>243</v>
      </c>
      <c r="F32" s="15">
        <f>'[1]⑦'!E32+'[1]⑳'!E32</f>
        <v>290221</v>
      </c>
      <c r="G32" s="8"/>
      <c r="H32" s="3"/>
      <c r="I32" s="3"/>
    </row>
    <row r="33" spans="2:9" ht="13.5">
      <c r="B33" s="11" t="s">
        <v>244</v>
      </c>
      <c r="C33" s="25">
        <f>'[1]⑦'!B33+'[1]⑳'!B33</f>
        <v>342226</v>
      </c>
      <c r="D33" s="8"/>
      <c r="E33" s="11" t="s">
        <v>245</v>
      </c>
      <c r="F33" s="15">
        <f>'[1]⑦'!E33+'[1]⑳'!E33</f>
        <v>271192</v>
      </c>
      <c r="G33" s="8"/>
      <c r="H33" s="3"/>
      <c r="I33" s="3"/>
    </row>
    <row r="34" spans="2:9" ht="13.5">
      <c r="B34" s="11" t="s">
        <v>246</v>
      </c>
      <c r="C34" s="25">
        <f>'[1]⑦'!B34+'[1]⑳'!B34</f>
        <v>399043</v>
      </c>
      <c r="D34" s="8"/>
      <c r="E34" s="11" t="s">
        <v>247</v>
      </c>
      <c r="F34" s="15">
        <f>'[1]⑦'!E34+'[1]⑳'!E34</f>
        <v>235260</v>
      </c>
      <c r="G34" s="8"/>
      <c r="H34" s="3"/>
      <c r="I34" s="3"/>
    </row>
    <row r="35" spans="2:9" ht="13.5">
      <c r="B35" s="11" t="s">
        <v>248</v>
      </c>
      <c r="C35" s="25">
        <f>'[1]⑦'!B35+'[1]⑳'!B35</f>
        <v>421864</v>
      </c>
      <c r="D35" s="8"/>
      <c r="E35" s="13" t="s">
        <v>24</v>
      </c>
      <c r="F35" s="14">
        <f>SUM(F31:F34)</f>
        <v>1189326</v>
      </c>
      <c r="G35" s="8"/>
      <c r="H35" s="3"/>
      <c r="I35" s="3"/>
    </row>
    <row r="36" spans="2:9" ht="13.5">
      <c r="B36" s="11" t="s">
        <v>249</v>
      </c>
      <c r="C36" s="25">
        <f>'[1]⑦'!B36+'[1]⑳'!B36</f>
        <v>398373</v>
      </c>
      <c r="D36" s="8"/>
      <c r="E36" s="9" t="s">
        <v>250</v>
      </c>
      <c r="F36" s="15">
        <f>'[1]⑦'!E36+'[1]⑳'!E36</f>
        <v>214672</v>
      </c>
      <c r="G36" s="8"/>
      <c r="H36" s="3"/>
      <c r="I36" s="3"/>
    </row>
    <row r="37" spans="2:9" ht="13.5">
      <c r="B37" s="11" t="s">
        <v>251</v>
      </c>
      <c r="C37" s="25">
        <f>'[1]⑦'!B37+'[1]⑳'!B37</f>
        <v>316947</v>
      </c>
      <c r="D37" s="8"/>
      <c r="E37" s="11" t="s">
        <v>252</v>
      </c>
      <c r="F37" s="15">
        <f>'[1]⑦'!E37+'[1]⑳'!E37</f>
        <v>213606</v>
      </c>
      <c r="G37" s="8"/>
      <c r="H37" s="3"/>
      <c r="I37" s="3"/>
    </row>
    <row r="38" spans="2:9" ht="13.5">
      <c r="B38" s="11" t="s">
        <v>253</v>
      </c>
      <c r="C38" s="25">
        <f>'[1]⑦'!B38+'[1]⑳'!B38</f>
        <v>334308</v>
      </c>
      <c r="D38" s="8"/>
      <c r="E38" s="11" t="s">
        <v>254</v>
      </c>
      <c r="F38" s="15">
        <f>'[1]⑦'!E38+'[1]⑳'!E38</f>
        <v>205461</v>
      </c>
      <c r="G38" s="8"/>
      <c r="H38" s="3"/>
      <c r="I38" s="3"/>
    </row>
    <row r="39" spans="2:9" ht="13.5">
      <c r="B39" s="11" t="s">
        <v>255</v>
      </c>
      <c r="C39" s="25">
        <f>'[1]⑦'!B39+'[1]⑳'!B39</f>
        <v>427573</v>
      </c>
      <c r="D39" s="8"/>
      <c r="E39" s="13" t="s">
        <v>24</v>
      </c>
      <c r="F39" s="14">
        <f>SUM(F36:F38)</f>
        <v>633739</v>
      </c>
      <c r="G39" s="8"/>
      <c r="H39" s="3"/>
      <c r="I39" s="3"/>
    </row>
    <row r="40" spans="2:9" ht="13.5">
      <c r="B40" s="11" t="s">
        <v>256</v>
      </c>
      <c r="C40" s="25">
        <f>'[1]⑦'!B40+'[1]⑳'!B40</f>
        <v>307237</v>
      </c>
      <c r="D40" s="8"/>
      <c r="E40" s="9" t="s">
        <v>257</v>
      </c>
      <c r="F40" s="15">
        <f>'[1]⑦'!E40+'[1]⑳'!E40</f>
        <v>399503</v>
      </c>
      <c r="G40" s="8"/>
      <c r="H40" s="3"/>
      <c r="I40" s="3"/>
    </row>
    <row r="41" spans="2:9" ht="13.5">
      <c r="B41" s="13" t="s">
        <v>24</v>
      </c>
      <c r="C41" s="26">
        <f>SUM(C22:C40)</f>
        <v>7130227</v>
      </c>
      <c r="D41" s="8"/>
      <c r="E41" s="11" t="s">
        <v>258</v>
      </c>
      <c r="F41" s="15">
        <f>'[1]⑦'!E41+'[1]⑳'!E41</f>
        <v>445136</v>
      </c>
      <c r="G41" s="8"/>
      <c r="H41" s="3"/>
      <c r="I41" s="3"/>
    </row>
    <row r="42" spans="2:9" ht="13.5">
      <c r="B42" s="9" t="s">
        <v>259</v>
      </c>
      <c r="C42" s="25">
        <f>'[1]⑦'!B42+'[1]⑳'!B42</f>
        <v>372765</v>
      </c>
      <c r="D42" s="8"/>
      <c r="E42" s="11" t="s">
        <v>260</v>
      </c>
      <c r="F42" s="15">
        <f>'[1]⑦'!E42+'[1]⑳'!E42</f>
        <v>403189</v>
      </c>
      <c r="G42" s="8"/>
      <c r="H42" s="3"/>
      <c r="I42" s="3"/>
    </row>
    <row r="43" spans="2:9" ht="13.5">
      <c r="B43" s="11" t="s">
        <v>261</v>
      </c>
      <c r="C43" s="25">
        <f>'[1]⑦'!B43+'[1]⑳'!B43</f>
        <v>357643</v>
      </c>
      <c r="D43" s="8"/>
      <c r="E43" s="11" t="s">
        <v>262</v>
      </c>
      <c r="F43" s="15">
        <f>'[1]⑦'!E43+'[1]⑳'!E43</f>
        <v>343512</v>
      </c>
      <c r="G43" s="8"/>
      <c r="H43" s="3"/>
      <c r="I43" s="3"/>
    </row>
    <row r="44" spans="2:9" ht="13.5">
      <c r="B44" s="11" t="s">
        <v>263</v>
      </c>
      <c r="C44" s="25">
        <f>'[1]⑦'!B44+'[1]⑳'!B44</f>
        <v>320816</v>
      </c>
      <c r="D44" s="8"/>
      <c r="E44" s="11" t="s">
        <v>264</v>
      </c>
      <c r="F44" s="15">
        <f>'[1]⑦'!E44+'[1]⑳'!E44</f>
        <v>411712</v>
      </c>
      <c r="G44" s="8"/>
      <c r="H44" s="3"/>
      <c r="I44" s="3"/>
    </row>
    <row r="45" spans="2:9" ht="13.5">
      <c r="B45" s="11" t="s">
        <v>265</v>
      </c>
      <c r="C45" s="25">
        <f>'[1]⑦'!B45+'[1]⑳'!B45</f>
        <v>429688</v>
      </c>
      <c r="D45" s="8"/>
      <c r="E45" s="11" t="s">
        <v>266</v>
      </c>
      <c r="F45" s="15">
        <f>'[1]⑦'!E45+'[1]⑳'!E45</f>
        <v>372885</v>
      </c>
      <c r="G45" s="8"/>
      <c r="H45" s="3"/>
      <c r="I45" s="3"/>
    </row>
    <row r="46" spans="2:9" ht="13.5">
      <c r="B46" s="11" t="s">
        <v>267</v>
      </c>
      <c r="C46" s="25">
        <f>'[1]⑦'!B46+'[1]⑳'!B46</f>
        <v>359738</v>
      </c>
      <c r="D46" s="8"/>
      <c r="E46" s="11" t="s">
        <v>268</v>
      </c>
      <c r="F46" s="15">
        <f>'[1]⑦'!E46+'[1]⑳'!E46</f>
        <v>308835</v>
      </c>
      <c r="G46" s="8"/>
      <c r="H46" s="3"/>
      <c r="I46" s="3"/>
    </row>
    <row r="47" spans="2:9" ht="13.5">
      <c r="B47" s="11" t="s">
        <v>269</v>
      </c>
      <c r="C47" s="25">
        <f>'[1]⑦'!B47+'[1]⑳'!B47</f>
        <v>477012</v>
      </c>
      <c r="D47" s="8"/>
      <c r="E47" s="11" t="s">
        <v>270</v>
      </c>
      <c r="F47" s="15">
        <f>'[1]⑦'!E47+'[1]⑳'!E47</f>
        <v>367966</v>
      </c>
      <c r="G47" s="8"/>
      <c r="H47" s="3"/>
      <c r="I47" s="3"/>
    </row>
    <row r="48" spans="2:9" ht="13.5">
      <c r="B48" s="11" t="s">
        <v>271</v>
      </c>
      <c r="C48" s="25">
        <f>'[1]⑦'!B48+'[1]⑳'!B48</f>
        <v>460034</v>
      </c>
      <c r="D48" s="8"/>
      <c r="E48" s="11" t="s">
        <v>272</v>
      </c>
      <c r="F48" s="15">
        <f>'[1]⑦'!E48+'[1]⑳'!E48</f>
        <v>391003</v>
      </c>
      <c r="G48" s="8"/>
      <c r="H48" s="3"/>
      <c r="I48" s="3"/>
    </row>
    <row r="49" spans="2:9" ht="13.5">
      <c r="B49" s="11" t="s">
        <v>273</v>
      </c>
      <c r="C49" s="25">
        <f>'[1]⑦'!B49+'[1]⑳'!B49</f>
        <v>381073</v>
      </c>
      <c r="D49" s="8"/>
      <c r="E49" s="11" t="s">
        <v>274</v>
      </c>
      <c r="F49" s="15">
        <f>'[1]⑦'!E49+'[1]⑳'!E49</f>
        <v>412372</v>
      </c>
      <c r="G49" s="8"/>
      <c r="H49" s="3"/>
      <c r="I49" s="3"/>
    </row>
    <row r="50" spans="2:9" ht="13.5">
      <c r="B50" s="11" t="s">
        <v>275</v>
      </c>
      <c r="C50" s="25">
        <f>'[1]⑦'!B50+'[1]⑳'!B50</f>
        <v>360555</v>
      </c>
      <c r="D50" s="8"/>
      <c r="E50" s="11" t="s">
        <v>276</v>
      </c>
      <c r="F50" s="15">
        <f>'[1]⑦'!E50+'[1]⑳'!E50</f>
        <v>270330</v>
      </c>
      <c r="G50" s="8"/>
      <c r="H50" s="3"/>
      <c r="I50" s="3"/>
    </row>
    <row r="51" spans="2:9" ht="13.5">
      <c r="B51" s="11" t="s">
        <v>277</v>
      </c>
      <c r="C51" s="25">
        <f>'[1]⑦'!B51+'[1]⑳'!B51</f>
        <v>346954</v>
      </c>
      <c r="D51" s="8"/>
      <c r="E51" s="13" t="s">
        <v>24</v>
      </c>
      <c r="F51" s="14">
        <f>SUM(F40:F50)</f>
        <v>4126443</v>
      </c>
      <c r="G51" s="8"/>
      <c r="H51" s="3"/>
      <c r="I51" s="3"/>
    </row>
    <row r="52" spans="2:9" ht="13.5">
      <c r="B52" s="11" t="s">
        <v>278</v>
      </c>
      <c r="C52" s="25">
        <f>'[1]⑦'!B52+'[1]⑳'!B52</f>
        <v>385835</v>
      </c>
      <c r="D52" s="8"/>
      <c r="E52" s="9" t="s">
        <v>279</v>
      </c>
      <c r="F52" s="15">
        <f>'[1]⑦'!E52+'[1]⑳'!E52</f>
        <v>237748</v>
      </c>
      <c r="G52" s="8"/>
      <c r="H52" s="3"/>
      <c r="I52" s="3"/>
    </row>
    <row r="53" spans="2:9" ht="13.5">
      <c r="B53" s="11" t="s">
        <v>280</v>
      </c>
      <c r="C53" s="25">
        <f>'[1]⑦'!B53+'[1]⑳'!B53</f>
        <v>303203</v>
      </c>
      <c r="D53" s="8"/>
      <c r="E53" s="11" t="s">
        <v>281</v>
      </c>
      <c r="F53" s="15">
        <f>'[1]⑦'!E53+'[1]⑳'!E53</f>
        <v>224656</v>
      </c>
      <c r="G53" s="8"/>
      <c r="H53" s="3"/>
      <c r="I53" s="3"/>
    </row>
    <row r="54" spans="2:9" ht="13.5">
      <c r="B54" s="13" t="s">
        <v>24</v>
      </c>
      <c r="C54" s="26">
        <f>SUM(C42:C53)</f>
        <v>4555316</v>
      </c>
      <c r="D54" s="8"/>
      <c r="E54" s="11" t="s">
        <v>282</v>
      </c>
      <c r="F54" s="15">
        <f>'[1]⑦'!E54+'[1]⑳'!E54</f>
        <v>225070</v>
      </c>
      <c r="G54" s="8"/>
      <c r="H54" s="3"/>
      <c r="I54" s="3"/>
    </row>
    <row r="55" spans="2:9" ht="13.5">
      <c r="B55" s="9" t="s">
        <v>283</v>
      </c>
      <c r="C55" s="25">
        <f>'[1]⑦'!B55+'[1]⑳'!B55</f>
        <v>296007</v>
      </c>
      <c r="D55" s="8"/>
      <c r="E55" s="13" t="s">
        <v>24</v>
      </c>
      <c r="F55" s="14">
        <f>SUM(F52:F54)</f>
        <v>687474</v>
      </c>
      <c r="G55" s="8"/>
      <c r="H55" s="3"/>
      <c r="I55" s="3"/>
    </row>
    <row r="56" spans="2:9" ht="13.5">
      <c r="B56" s="11" t="s">
        <v>284</v>
      </c>
      <c r="C56" s="25">
        <f>'[1]⑦'!B56+'[1]⑳'!B56</f>
        <v>298107</v>
      </c>
      <c r="D56" s="8"/>
      <c r="E56" s="9" t="s">
        <v>285</v>
      </c>
      <c r="F56" s="15">
        <f>'[1]⑦'!E56+'[1]⑳'!E56</f>
        <v>350791</v>
      </c>
      <c r="G56" s="8"/>
      <c r="H56" s="3"/>
      <c r="I56" s="3"/>
    </row>
    <row r="57" spans="2:9" ht="13.5">
      <c r="B57" s="11" t="s">
        <v>286</v>
      </c>
      <c r="C57" s="25">
        <f>'[1]⑦'!B57+'[1]⑳'!B57</f>
        <v>292452</v>
      </c>
      <c r="D57" s="8"/>
      <c r="E57" s="11" t="s">
        <v>287</v>
      </c>
      <c r="F57" s="15">
        <f>'[1]⑦'!E57+'[1]⑳'!E57</f>
        <v>331994</v>
      </c>
      <c r="G57" s="8"/>
      <c r="H57" s="3"/>
      <c r="I57" s="3"/>
    </row>
    <row r="58" spans="2:9" ht="13.5">
      <c r="B58" s="11" t="s">
        <v>288</v>
      </c>
      <c r="C58" s="25">
        <f>'[1]⑦'!B58+'[1]⑳'!B58</f>
        <v>264575</v>
      </c>
      <c r="D58" s="8"/>
      <c r="E58" s="11" t="s">
        <v>289</v>
      </c>
      <c r="F58" s="15">
        <f>'[1]⑦'!E58+'[1]⑳'!E58</f>
        <v>210149</v>
      </c>
      <c r="G58" s="8"/>
      <c r="H58" s="3"/>
      <c r="I58" s="3"/>
    </row>
    <row r="59" spans="2:9" ht="13.5">
      <c r="B59" s="13" t="s">
        <v>24</v>
      </c>
      <c r="C59" s="26">
        <f>SUM(C55:C58)</f>
        <v>1151141</v>
      </c>
      <c r="D59" s="8"/>
      <c r="E59" s="11" t="s">
        <v>290</v>
      </c>
      <c r="F59" s="15">
        <f>'[1]⑦'!E59+'[1]⑳'!E59</f>
        <v>277080</v>
      </c>
      <c r="G59" s="8"/>
      <c r="H59" s="3"/>
      <c r="I59" s="3"/>
    </row>
    <row r="60" spans="2:9" ht="13.5">
      <c r="B60" s="9" t="s">
        <v>291</v>
      </c>
      <c r="C60" s="25">
        <f>'[1]⑦'!B60+'[1]⑳'!B60</f>
        <v>312321</v>
      </c>
      <c r="D60" s="8"/>
      <c r="E60" s="13" t="s">
        <v>24</v>
      </c>
      <c r="F60" s="14">
        <f>SUM(F56:F59)</f>
        <v>1170014</v>
      </c>
      <c r="G60" s="8"/>
      <c r="H60" s="3"/>
      <c r="I60" s="3"/>
    </row>
    <row r="61" spans="2:9" ht="13.5">
      <c r="B61" s="11" t="s">
        <v>292</v>
      </c>
      <c r="C61" s="25">
        <f>'[1]⑦'!B61+'[1]⑳'!B61</f>
        <v>231024</v>
      </c>
      <c r="D61" s="8"/>
      <c r="E61" s="9" t="s">
        <v>293</v>
      </c>
      <c r="F61" s="15">
        <f>'[1]⑦'!E61+'[1]⑳'!E61</f>
        <v>371020</v>
      </c>
      <c r="G61" s="8"/>
      <c r="H61" s="3"/>
      <c r="I61" s="3"/>
    </row>
    <row r="62" spans="2:9" ht="13.5">
      <c r="B62" s="11" t="s">
        <v>294</v>
      </c>
      <c r="C62" s="25">
        <f>'[1]⑦'!B62+'[1]⑳'!B62</f>
        <v>298296</v>
      </c>
      <c r="D62" s="8"/>
      <c r="E62" s="11" t="s">
        <v>295</v>
      </c>
      <c r="F62" s="15">
        <f>'[1]⑦'!E62+'[1]⑳'!E62</f>
        <v>305563</v>
      </c>
      <c r="G62" s="8"/>
      <c r="H62" s="3"/>
      <c r="I62" s="3"/>
    </row>
    <row r="63" spans="2:9" ht="13.5">
      <c r="B63" s="13" t="s">
        <v>24</v>
      </c>
      <c r="C63" s="26">
        <f>SUM(C60:C62)</f>
        <v>841641</v>
      </c>
      <c r="D63" s="8"/>
      <c r="E63" s="11" t="s">
        <v>296</v>
      </c>
      <c r="F63" s="15">
        <f>'[1]⑦'!E63+'[1]⑳'!E63</f>
        <v>273945</v>
      </c>
      <c r="G63" s="8"/>
      <c r="H63" s="3"/>
      <c r="I63" s="3"/>
    </row>
    <row r="64" spans="2:9" ht="13.5">
      <c r="B64" s="9" t="s">
        <v>297</v>
      </c>
      <c r="C64" s="25">
        <f>'[1]⑦'!B64+'[1]⑳'!B64</f>
        <v>256020</v>
      </c>
      <c r="D64" s="3"/>
      <c r="E64" s="11" t="s">
        <v>298</v>
      </c>
      <c r="F64" s="15">
        <f>'[1]⑦'!E64+'[1]⑳'!E64</f>
        <v>294547</v>
      </c>
      <c r="G64" s="3"/>
      <c r="H64" s="3"/>
      <c r="I64" s="3"/>
    </row>
    <row r="65" spans="2:9" ht="13.5">
      <c r="B65" s="11" t="s">
        <v>299</v>
      </c>
      <c r="C65" s="25">
        <f>'[1]⑦'!B65+'[1]⑳'!B65</f>
        <v>226941</v>
      </c>
      <c r="D65" s="3"/>
      <c r="E65" s="31" t="s">
        <v>300</v>
      </c>
      <c r="F65" s="15">
        <f>'[1]⑦'!E65+'[1]⑳'!E65</f>
        <v>242265</v>
      </c>
      <c r="G65" s="3"/>
      <c r="H65" s="3"/>
      <c r="I65" s="3"/>
    </row>
    <row r="66" spans="2:9" ht="13.5">
      <c r="B66" s="13" t="s">
        <v>24</v>
      </c>
      <c r="C66" s="26">
        <f>SUM(C64:C65)</f>
        <v>482961</v>
      </c>
      <c r="D66" s="3"/>
      <c r="E66" s="16" t="s">
        <v>24</v>
      </c>
      <c r="F66" s="17">
        <f>SUM(F61:F65)</f>
        <v>1487340</v>
      </c>
      <c r="G66" s="3"/>
      <c r="H66" s="3"/>
      <c r="I66" s="3"/>
    </row>
    <row r="67" spans="2:9" ht="13.5">
      <c r="B67" s="9" t="s">
        <v>301</v>
      </c>
      <c r="C67" s="25">
        <f>'[1]⑦'!B67+'[1]⑳'!B67</f>
        <v>279127</v>
      </c>
      <c r="D67" s="3"/>
      <c r="E67" s="32" t="s">
        <v>302</v>
      </c>
      <c r="F67" s="15">
        <f>'[1]⑦'!E67+'[1]⑳'!E67</f>
        <v>368916</v>
      </c>
      <c r="G67" s="3"/>
      <c r="H67" s="3"/>
      <c r="I67" s="3"/>
    </row>
    <row r="68" spans="2:9" ht="13.5">
      <c r="B68" s="11" t="s">
        <v>303</v>
      </c>
      <c r="C68" s="25">
        <f>'[1]⑦'!B68+'[1]⑳'!B68</f>
        <v>308947</v>
      </c>
      <c r="D68" s="3"/>
      <c r="E68" s="11" t="s">
        <v>304</v>
      </c>
      <c r="F68" s="15">
        <f>'[1]⑦'!E68+'[1]⑳'!E68</f>
        <v>299474</v>
      </c>
      <c r="G68" s="3"/>
      <c r="H68" s="3"/>
      <c r="I68" s="3"/>
    </row>
    <row r="69" spans="2:8" ht="13.5">
      <c r="B69" s="13" t="s">
        <v>24</v>
      </c>
      <c r="C69" s="26">
        <f>SUM(C67:C68)</f>
        <v>588074</v>
      </c>
      <c r="D69" s="3"/>
      <c r="E69" s="29" t="s">
        <v>305</v>
      </c>
      <c r="F69" s="15">
        <f>'[1]⑦'!E69+'[1]⑳'!E69</f>
        <v>318330</v>
      </c>
      <c r="G69" s="3"/>
      <c r="H69" s="6"/>
    </row>
    <row r="70" spans="5:6" ht="13.5">
      <c r="E70" s="16" t="s">
        <v>24</v>
      </c>
      <c r="F70" s="17">
        <f>SUM(F67:F69)</f>
        <v>986720</v>
      </c>
    </row>
  </sheetData>
  <sheetProtection/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scale="86" r:id="rId1"/>
  <headerFooter alignWithMargins="0">
    <oddFooter>&amp;C&amp;16－１０－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7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34" customWidth="1"/>
    <col min="2" max="2" width="13.125" style="33" customWidth="1"/>
    <col min="3" max="3" width="9.00390625" style="34" customWidth="1"/>
    <col min="4" max="4" width="8.75390625" style="34" customWidth="1"/>
    <col min="5" max="5" width="3.625" style="34" customWidth="1"/>
    <col min="6" max="6" width="4.25390625" style="34" customWidth="1"/>
    <col min="7" max="7" width="13.125" style="33" customWidth="1"/>
    <col min="8" max="8" width="9.00390625" style="34" customWidth="1"/>
    <col min="9" max="9" width="8.75390625" style="34" customWidth="1"/>
    <col min="10" max="10" width="3.625" style="34" customWidth="1"/>
    <col min="11" max="11" width="4.25390625" style="34" customWidth="1"/>
    <col min="12" max="12" width="13.125" style="33" customWidth="1"/>
    <col min="13" max="13" width="9.00390625" style="34" customWidth="1"/>
    <col min="14" max="14" width="8.75390625" style="34" customWidth="1"/>
    <col min="15" max="15" width="3.625" style="34" customWidth="1"/>
    <col min="16" max="16" width="4.25390625" style="34" customWidth="1"/>
    <col min="17" max="17" width="13.125" style="33" customWidth="1"/>
    <col min="18" max="18" width="9.00390625" style="34" customWidth="1"/>
    <col min="19" max="19" width="8.75390625" style="34" customWidth="1"/>
    <col min="20" max="20" width="3.625" style="34" customWidth="1"/>
    <col min="21" max="21" width="4.25390625" style="34" customWidth="1"/>
    <col min="22" max="22" width="13.125" style="33" customWidth="1"/>
    <col min="23" max="23" width="9.00390625" style="34" customWidth="1"/>
    <col min="24" max="24" width="8.75390625" style="34" customWidth="1"/>
    <col min="25" max="16384" width="9.00390625" style="6" customWidth="1"/>
  </cols>
  <sheetData>
    <row r="1" ht="19.5" customHeight="1">
      <c r="A1" s="1" t="s">
        <v>306</v>
      </c>
    </row>
    <row r="2" spans="1:24" ht="19.5" customHeight="1">
      <c r="A2" s="1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 t="s">
        <v>1</v>
      </c>
      <c r="O2" s="35"/>
      <c r="P2" s="35"/>
      <c r="Q2" s="35"/>
      <c r="R2" s="35"/>
      <c r="S2" s="35"/>
      <c r="T2" s="35"/>
      <c r="U2" s="35"/>
      <c r="V2" s="35"/>
      <c r="W2" s="35"/>
      <c r="X2" s="5" t="s">
        <v>1</v>
      </c>
    </row>
    <row r="3" spans="1:24" ht="13.5">
      <c r="A3" s="35"/>
      <c r="B3" s="36"/>
      <c r="C3" s="35"/>
      <c r="D3" s="35"/>
      <c r="E3" s="35"/>
      <c r="F3" s="35"/>
      <c r="G3" s="36"/>
      <c r="H3" s="35"/>
      <c r="I3" s="35"/>
      <c r="J3" s="35"/>
      <c r="K3" s="35"/>
      <c r="L3" s="36"/>
      <c r="M3" s="35"/>
      <c r="N3" s="35"/>
      <c r="O3" s="35"/>
      <c r="P3" s="35"/>
      <c r="Q3" s="36"/>
      <c r="R3" s="35"/>
      <c r="S3" s="35"/>
      <c r="T3" s="35"/>
      <c r="U3" s="35"/>
      <c r="V3" s="36"/>
      <c r="W3" s="35"/>
      <c r="X3" s="35"/>
    </row>
    <row r="4" spans="1:24" ht="24.75" customHeight="1">
      <c r="A4" s="37" t="s">
        <v>307</v>
      </c>
      <c r="B4" s="38" t="s">
        <v>2</v>
      </c>
      <c r="C4" s="38" t="s">
        <v>3</v>
      </c>
      <c r="D4" s="39" t="s">
        <v>308</v>
      </c>
      <c r="E4" s="35"/>
      <c r="F4" s="37" t="s">
        <v>307</v>
      </c>
      <c r="G4" s="38" t="s">
        <v>2</v>
      </c>
      <c r="H4" s="38" t="s">
        <v>3</v>
      </c>
      <c r="I4" s="39" t="s">
        <v>308</v>
      </c>
      <c r="J4" s="35"/>
      <c r="K4" s="37" t="s">
        <v>307</v>
      </c>
      <c r="L4" s="38" t="s">
        <v>2</v>
      </c>
      <c r="M4" s="38" t="s">
        <v>3</v>
      </c>
      <c r="N4" s="39" t="s">
        <v>308</v>
      </c>
      <c r="O4" s="35"/>
      <c r="P4" s="37" t="s">
        <v>307</v>
      </c>
      <c r="Q4" s="38" t="s">
        <v>2</v>
      </c>
      <c r="R4" s="38" t="s">
        <v>3</v>
      </c>
      <c r="S4" s="39" t="s">
        <v>308</v>
      </c>
      <c r="T4" s="35"/>
      <c r="U4" s="37" t="s">
        <v>307</v>
      </c>
      <c r="V4" s="38" t="s">
        <v>2</v>
      </c>
      <c r="W4" s="38" t="s">
        <v>3</v>
      </c>
      <c r="X4" s="39" t="s">
        <v>308</v>
      </c>
    </row>
    <row r="5" spans="1:24" ht="12" customHeight="1">
      <c r="A5" s="37">
        <v>1</v>
      </c>
      <c r="B5" s="40" t="str">
        <f aca="true" t="shared" si="0" ref="B5:B64">VLOOKUP(A5,$B$8:$E$307,2,FALSE)</f>
        <v>千葉県第４区</v>
      </c>
      <c r="C5" s="38">
        <f aca="true" t="shared" si="1" ref="C5:C64">VLOOKUP(A5,$B$8:$E$307,3,FALSE)</f>
        <v>497350</v>
      </c>
      <c r="D5" s="41">
        <f aca="true" t="shared" si="2" ref="D5:D64">C5/$AC$64</f>
        <v>2.4206540413995845</v>
      </c>
      <c r="E5" s="35"/>
      <c r="F5" s="37">
        <v>61</v>
      </c>
      <c r="G5" s="40" t="str">
        <f aca="true" t="shared" si="3" ref="G5:G64">VLOOKUP(F5,$B$8:$E$307,2,FALSE)</f>
        <v>栃木県第１区</v>
      </c>
      <c r="H5" s="38">
        <f aca="true" t="shared" si="4" ref="H5:H64">VLOOKUP(F5,$B$8:$E$307,3,FALSE)</f>
        <v>418640</v>
      </c>
      <c r="I5" s="41">
        <f aca="true" t="shared" si="5" ref="I5:I64">H5/$AC$64</f>
        <v>2.0375643066080666</v>
      </c>
      <c r="J5" s="35"/>
      <c r="K5" s="37">
        <v>121</v>
      </c>
      <c r="L5" s="40" t="str">
        <f aca="true" t="shared" si="6" ref="L5:L64">VLOOKUP(K5,$B$8:$E$307,2,FALSE)</f>
        <v>埼玉県第15区</v>
      </c>
      <c r="M5" s="38">
        <f aca="true" t="shared" si="7" ref="M5:M64">VLOOKUP(K5,$B$8:$E$307,3,FALSE)</f>
        <v>372771</v>
      </c>
      <c r="N5" s="41">
        <f aca="true" t="shared" si="8" ref="N5:N64">M5/$AC$64</f>
        <v>1.8143151254982697</v>
      </c>
      <c r="O5" s="35"/>
      <c r="P5" s="37">
        <v>181</v>
      </c>
      <c r="Q5" s="40" t="str">
        <f aca="true" t="shared" si="9" ref="Q5:Q64">VLOOKUP(P5,$B$8:$E$307,2,FALSE)</f>
        <v>兵庫県第３区</v>
      </c>
      <c r="R5" s="38">
        <f aca="true" t="shared" si="10" ref="R5:R64">VLOOKUP(P5,$B$8:$E$307,3,FALSE)</f>
        <v>320816</v>
      </c>
      <c r="S5" s="41">
        <f aca="true" t="shared" si="11" ref="S5:S64">R5/$AC$64</f>
        <v>1.5614447510719796</v>
      </c>
      <c r="T5" s="35"/>
      <c r="U5" s="37">
        <v>241</v>
      </c>
      <c r="V5" s="40" t="str">
        <f aca="true" t="shared" si="12" ref="V5:V64">VLOOKUP(U5,$B$8:$E$307,2,FALSE)</f>
        <v>島根県第１区</v>
      </c>
      <c r="W5" s="38">
        <f aca="true" t="shared" si="13" ref="W5:W64">VLOOKUP(U5,$B$8:$E$307,3,FALSE)</f>
        <v>279127</v>
      </c>
      <c r="X5" s="41">
        <f aca="true" t="shared" si="14" ref="X5:X64">W5/$AC$64</f>
        <v>1.3585400635643747</v>
      </c>
    </row>
    <row r="6" spans="1:24" ht="12" customHeight="1">
      <c r="A6" s="37">
        <f aca="true" t="shared" si="15" ref="A6:A37">A5+1</f>
        <v>2</v>
      </c>
      <c r="B6" s="40" t="str">
        <f t="shared" si="0"/>
        <v>神奈川県第10区</v>
      </c>
      <c r="C6" s="38">
        <f t="shared" si="1"/>
        <v>494755</v>
      </c>
      <c r="D6" s="41">
        <f t="shared" si="2"/>
        <v>2.4080239072135345</v>
      </c>
      <c r="E6" s="35"/>
      <c r="F6" s="37">
        <f aca="true" t="shared" si="16" ref="F6:F64">F5+1</f>
        <v>62</v>
      </c>
      <c r="G6" s="40" t="str">
        <f t="shared" si="3"/>
        <v>岐阜県第３区</v>
      </c>
      <c r="H6" s="38">
        <f t="shared" si="4"/>
        <v>417965</v>
      </c>
      <c r="I6" s="41">
        <f t="shared" si="5"/>
        <v>2.034279011588574</v>
      </c>
      <c r="J6" s="35"/>
      <c r="K6" s="37">
        <f aca="true" t="shared" si="17" ref="K6:K64">K5+1</f>
        <v>122</v>
      </c>
      <c r="L6" s="40" t="str">
        <f t="shared" si="6"/>
        <v>兵庫県第１区</v>
      </c>
      <c r="M6" s="38">
        <f t="shared" si="7"/>
        <v>372765</v>
      </c>
      <c r="N6" s="41">
        <f t="shared" si="8"/>
        <v>1.8142859228758743</v>
      </c>
      <c r="O6" s="35"/>
      <c r="P6" s="37">
        <f aca="true" t="shared" si="18" ref="P6:P64">P5+1</f>
        <v>182</v>
      </c>
      <c r="Q6" s="40" t="str">
        <f t="shared" si="9"/>
        <v>大阪府第８区</v>
      </c>
      <c r="R6" s="38">
        <f t="shared" si="10"/>
        <v>320613</v>
      </c>
      <c r="S6" s="41">
        <f t="shared" si="11"/>
        <v>1.5604567290142655</v>
      </c>
      <c r="T6" s="35"/>
      <c r="U6" s="37">
        <f aca="true" t="shared" si="19" ref="U6:U64">U5+1</f>
        <v>242</v>
      </c>
      <c r="V6" s="40" t="str">
        <f t="shared" si="12"/>
        <v>岩手県第１区</v>
      </c>
      <c r="W6" s="38">
        <f t="shared" si="13"/>
        <v>278860</v>
      </c>
      <c r="X6" s="41">
        <f t="shared" si="14"/>
        <v>1.3572405468677753</v>
      </c>
    </row>
    <row r="7" spans="1:24" ht="12" customHeight="1">
      <c r="A7" s="37">
        <f t="shared" si="15"/>
        <v>3</v>
      </c>
      <c r="B7" s="40" t="str">
        <f t="shared" si="0"/>
        <v>東京都第６区</v>
      </c>
      <c r="C7" s="38">
        <f t="shared" si="1"/>
        <v>486353</v>
      </c>
      <c r="D7" s="41">
        <f t="shared" si="2"/>
        <v>2.367130501652382</v>
      </c>
      <c r="E7" s="35"/>
      <c r="F7" s="37">
        <f t="shared" si="16"/>
        <v>63</v>
      </c>
      <c r="G7" s="40" t="str">
        <f t="shared" si="3"/>
        <v>福島県第１区</v>
      </c>
      <c r="H7" s="38">
        <f t="shared" si="4"/>
        <v>417291</v>
      </c>
      <c r="I7" s="41">
        <f t="shared" si="5"/>
        <v>2.030998583672814</v>
      </c>
      <c r="J7" s="35"/>
      <c r="K7" s="37">
        <f t="shared" si="17"/>
        <v>123</v>
      </c>
      <c r="L7" s="40" t="str">
        <f t="shared" si="6"/>
        <v>千葉県第11区</v>
      </c>
      <c r="M7" s="38">
        <f t="shared" si="7"/>
        <v>372419</v>
      </c>
      <c r="N7" s="41">
        <f t="shared" si="8"/>
        <v>1.8126019049844009</v>
      </c>
      <c r="O7" s="35"/>
      <c r="P7" s="37">
        <f t="shared" si="18"/>
        <v>183</v>
      </c>
      <c r="Q7" s="40" t="str">
        <f t="shared" si="9"/>
        <v>新潟県第３区</v>
      </c>
      <c r="R7" s="38">
        <f t="shared" si="10"/>
        <v>319519</v>
      </c>
      <c r="S7" s="41">
        <f t="shared" si="11"/>
        <v>1.555132117530821</v>
      </c>
      <c r="T7" s="35"/>
      <c r="U7" s="37">
        <f t="shared" si="19"/>
        <v>243</v>
      </c>
      <c r="V7" s="40" t="str">
        <f t="shared" si="12"/>
        <v>長崎県第４区</v>
      </c>
      <c r="W7" s="38">
        <f t="shared" si="13"/>
        <v>277080</v>
      </c>
      <c r="X7" s="41">
        <f t="shared" si="14"/>
        <v>1.3485771022237798</v>
      </c>
    </row>
    <row r="8" spans="1:24" ht="12" customHeight="1">
      <c r="A8" s="37">
        <f t="shared" si="15"/>
        <v>4</v>
      </c>
      <c r="B8" s="40" t="str">
        <f t="shared" si="0"/>
        <v>北海道第１区</v>
      </c>
      <c r="C8" s="38">
        <f t="shared" si="1"/>
        <v>485001</v>
      </c>
      <c r="D8" s="41">
        <f t="shared" si="2"/>
        <v>2.360550177405931</v>
      </c>
      <c r="E8" s="35"/>
      <c r="F8" s="37">
        <f t="shared" si="16"/>
        <v>64</v>
      </c>
      <c r="G8" s="40" t="str">
        <f t="shared" si="3"/>
        <v>東京都第18区</v>
      </c>
      <c r="H8" s="38">
        <f t="shared" si="4"/>
        <v>416824</v>
      </c>
      <c r="I8" s="41">
        <f t="shared" si="5"/>
        <v>2.0287256462296983</v>
      </c>
      <c r="J8" s="35"/>
      <c r="K8" s="37">
        <f t="shared" si="17"/>
        <v>124</v>
      </c>
      <c r="L8" s="40" t="str">
        <f t="shared" si="6"/>
        <v>愛知県第４区</v>
      </c>
      <c r="M8" s="38">
        <f t="shared" si="7"/>
        <v>372272</v>
      </c>
      <c r="N8" s="41">
        <f t="shared" si="8"/>
        <v>1.8118864407357114</v>
      </c>
      <c r="O8" s="35"/>
      <c r="P8" s="37">
        <f t="shared" si="18"/>
        <v>184</v>
      </c>
      <c r="Q8" s="40" t="str">
        <f t="shared" si="9"/>
        <v>新潟県第４区</v>
      </c>
      <c r="R8" s="38">
        <f t="shared" si="10"/>
        <v>319482</v>
      </c>
      <c r="S8" s="41">
        <f t="shared" si="11"/>
        <v>1.5549520346927155</v>
      </c>
      <c r="T8" s="35"/>
      <c r="U8" s="37">
        <f t="shared" si="19"/>
        <v>244</v>
      </c>
      <c r="V8" s="40" t="str">
        <f t="shared" si="12"/>
        <v>熊本県第３区</v>
      </c>
      <c r="W8" s="38">
        <f t="shared" si="13"/>
        <v>273945</v>
      </c>
      <c r="X8" s="41">
        <f t="shared" si="14"/>
        <v>1.3333187320221356</v>
      </c>
    </row>
    <row r="9" spans="1:24" ht="12" customHeight="1">
      <c r="A9" s="37">
        <f t="shared" si="15"/>
        <v>5</v>
      </c>
      <c r="B9" s="40" t="str">
        <f t="shared" si="0"/>
        <v>東京都第３区</v>
      </c>
      <c r="C9" s="38">
        <f t="shared" si="1"/>
        <v>482494</v>
      </c>
      <c r="D9" s="41">
        <f t="shared" si="2"/>
        <v>2.3483483483483485</v>
      </c>
      <c r="E9" s="35"/>
      <c r="F9" s="37">
        <f t="shared" si="16"/>
        <v>65</v>
      </c>
      <c r="G9" s="40" t="str">
        <f t="shared" si="3"/>
        <v>大阪府第５区</v>
      </c>
      <c r="H9" s="38">
        <f t="shared" si="4"/>
        <v>415954</v>
      </c>
      <c r="I9" s="41">
        <f t="shared" si="5"/>
        <v>2.024491265982352</v>
      </c>
      <c r="J9" s="35"/>
      <c r="K9" s="37">
        <f t="shared" si="17"/>
        <v>125</v>
      </c>
      <c r="L9" s="40" t="str">
        <f t="shared" si="6"/>
        <v>熊本県第１区</v>
      </c>
      <c r="M9" s="38">
        <f t="shared" si="7"/>
        <v>371020</v>
      </c>
      <c r="N9" s="41">
        <f t="shared" si="8"/>
        <v>1.805792826862519</v>
      </c>
      <c r="O9" s="35"/>
      <c r="P9" s="37">
        <f t="shared" si="18"/>
        <v>185</v>
      </c>
      <c r="Q9" s="40" t="str">
        <f t="shared" si="9"/>
        <v>石川県第２区</v>
      </c>
      <c r="R9" s="38">
        <f t="shared" si="10"/>
        <v>318892</v>
      </c>
      <c r="S9" s="41">
        <f t="shared" si="11"/>
        <v>1.552080443490492</v>
      </c>
      <c r="T9" s="35"/>
      <c r="U9" s="37">
        <f t="shared" si="19"/>
        <v>245</v>
      </c>
      <c r="V9" s="40" t="str">
        <f t="shared" si="12"/>
        <v>山口県第３区</v>
      </c>
      <c r="W9" s="38">
        <f t="shared" si="13"/>
        <v>273697</v>
      </c>
      <c r="X9" s="41">
        <f t="shared" si="14"/>
        <v>1.3321116902964554</v>
      </c>
    </row>
    <row r="10" spans="1:24" ht="12" customHeight="1">
      <c r="A10" s="37">
        <f t="shared" si="15"/>
        <v>6</v>
      </c>
      <c r="B10" s="40" t="str">
        <f t="shared" si="0"/>
        <v>東京都第１区</v>
      </c>
      <c r="C10" s="38">
        <f t="shared" si="1"/>
        <v>479891</v>
      </c>
      <c r="D10" s="41">
        <f t="shared" si="2"/>
        <v>2.3356792773324377</v>
      </c>
      <c r="E10" s="35"/>
      <c r="F10" s="37">
        <f t="shared" si="16"/>
        <v>66</v>
      </c>
      <c r="G10" s="40" t="str">
        <f t="shared" si="3"/>
        <v>宮城県第１区</v>
      </c>
      <c r="H10" s="38">
        <f t="shared" si="4"/>
        <v>415580</v>
      </c>
      <c r="I10" s="41">
        <f t="shared" si="5"/>
        <v>2.0226709691863665</v>
      </c>
      <c r="J10" s="35"/>
      <c r="K10" s="37">
        <f t="shared" si="17"/>
        <v>126</v>
      </c>
      <c r="L10" s="40" t="str">
        <f t="shared" si="6"/>
        <v>東京都第14区</v>
      </c>
      <c r="M10" s="38">
        <f t="shared" si="7"/>
        <v>370590</v>
      </c>
      <c r="N10" s="41">
        <f t="shared" si="8"/>
        <v>1.8036999722575087</v>
      </c>
      <c r="O10" s="35"/>
      <c r="P10" s="37">
        <f t="shared" si="18"/>
        <v>186</v>
      </c>
      <c r="Q10" s="40" t="str">
        <f t="shared" si="9"/>
        <v>大分県第３区</v>
      </c>
      <c r="R10" s="38">
        <f t="shared" si="10"/>
        <v>318330</v>
      </c>
      <c r="S10" s="41">
        <f t="shared" si="11"/>
        <v>1.549345131192781</v>
      </c>
      <c r="T10" s="35"/>
      <c r="U10" s="37">
        <f t="shared" si="19"/>
        <v>246</v>
      </c>
      <c r="V10" s="40" t="str">
        <f t="shared" si="12"/>
        <v>北海道第７区</v>
      </c>
      <c r="W10" s="38">
        <f t="shared" si="13"/>
        <v>273063</v>
      </c>
      <c r="X10" s="41">
        <f t="shared" si="14"/>
        <v>1.3290259465299985</v>
      </c>
    </row>
    <row r="11" spans="1:24" ht="12" customHeight="1">
      <c r="A11" s="37">
        <f t="shared" si="15"/>
        <v>7</v>
      </c>
      <c r="B11" s="40" t="str">
        <f t="shared" si="0"/>
        <v>兵庫県第６区</v>
      </c>
      <c r="C11" s="38">
        <f t="shared" si="1"/>
        <v>477012</v>
      </c>
      <c r="D11" s="41">
        <f t="shared" si="2"/>
        <v>2.3216668856863345</v>
      </c>
      <c r="E11" s="35"/>
      <c r="F11" s="37">
        <f t="shared" si="16"/>
        <v>67</v>
      </c>
      <c r="G11" s="40" t="str">
        <f t="shared" si="3"/>
        <v>愛知県第５区</v>
      </c>
      <c r="H11" s="38">
        <f t="shared" si="4"/>
        <v>414870</v>
      </c>
      <c r="I11" s="41">
        <f t="shared" si="5"/>
        <v>2.019215325536233</v>
      </c>
      <c r="J11" s="35"/>
      <c r="K11" s="37">
        <f t="shared" si="17"/>
        <v>127</v>
      </c>
      <c r="L11" s="40" t="str">
        <f t="shared" si="6"/>
        <v>大分県第１区</v>
      </c>
      <c r="M11" s="38">
        <f t="shared" si="7"/>
        <v>368916</v>
      </c>
      <c r="N11" s="41">
        <f t="shared" si="8"/>
        <v>1.7955524406091667</v>
      </c>
      <c r="O11" s="35"/>
      <c r="P11" s="37">
        <f t="shared" si="18"/>
        <v>187</v>
      </c>
      <c r="Q11" s="40" t="str">
        <f t="shared" si="9"/>
        <v>大阪府第16区</v>
      </c>
      <c r="R11" s="38">
        <f t="shared" si="10"/>
        <v>316947</v>
      </c>
      <c r="S11" s="41">
        <f t="shared" si="11"/>
        <v>1.5426139267306205</v>
      </c>
      <c r="T11" s="35"/>
      <c r="U11" s="37">
        <f t="shared" si="19"/>
        <v>247</v>
      </c>
      <c r="V11" s="40" t="str">
        <f t="shared" si="12"/>
        <v>栃木県第２区</v>
      </c>
      <c r="W11" s="38">
        <f t="shared" si="13"/>
        <v>271524</v>
      </c>
      <c r="X11" s="41">
        <f t="shared" si="14"/>
        <v>1.321535473885555</v>
      </c>
    </row>
    <row r="12" spans="1:24" ht="12" customHeight="1">
      <c r="A12" s="37">
        <f t="shared" si="15"/>
        <v>8</v>
      </c>
      <c r="B12" s="40" t="str">
        <f t="shared" si="0"/>
        <v>東京都第19区</v>
      </c>
      <c r="C12" s="38">
        <f t="shared" si="1"/>
        <v>469133</v>
      </c>
      <c r="D12" s="41">
        <f t="shared" si="2"/>
        <v>2.2833189753773224</v>
      </c>
      <c r="E12" s="35"/>
      <c r="F12" s="37">
        <f t="shared" si="16"/>
        <v>68</v>
      </c>
      <c r="G12" s="40" t="str">
        <f t="shared" si="3"/>
        <v>埼玉県第７区</v>
      </c>
      <c r="H12" s="38">
        <f t="shared" si="4"/>
        <v>414550</v>
      </c>
      <c r="I12" s="41">
        <f t="shared" si="5"/>
        <v>2.017657852341807</v>
      </c>
      <c r="J12" s="35"/>
      <c r="K12" s="37">
        <f t="shared" si="17"/>
        <v>128</v>
      </c>
      <c r="L12" s="40" t="str">
        <f t="shared" si="6"/>
        <v>愛知県第11区</v>
      </c>
      <c r="M12" s="38">
        <f t="shared" si="7"/>
        <v>368275</v>
      </c>
      <c r="N12" s="41">
        <f t="shared" si="8"/>
        <v>1.7924326271165818</v>
      </c>
      <c r="O12" s="35"/>
      <c r="P12" s="37">
        <f t="shared" si="18"/>
        <v>188</v>
      </c>
      <c r="Q12" s="40" t="str">
        <f t="shared" si="9"/>
        <v>大阪府第10区</v>
      </c>
      <c r="R12" s="38">
        <f t="shared" si="10"/>
        <v>315999</v>
      </c>
      <c r="S12" s="41">
        <f t="shared" si="11"/>
        <v>1.5379999123921329</v>
      </c>
      <c r="T12" s="35"/>
      <c r="U12" s="37">
        <f t="shared" si="19"/>
        <v>248</v>
      </c>
      <c r="V12" s="40" t="str">
        <f t="shared" si="12"/>
        <v>沖縄県第２区</v>
      </c>
      <c r="W12" s="38">
        <f t="shared" si="13"/>
        <v>271369</v>
      </c>
      <c r="X12" s="41">
        <f t="shared" si="14"/>
        <v>1.3207810728070046</v>
      </c>
    </row>
    <row r="13" spans="1:24" ht="12" customHeight="1">
      <c r="A13" s="37">
        <f t="shared" si="15"/>
        <v>9</v>
      </c>
      <c r="B13" s="40" t="str">
        <f t="shared" si="0"/>
        <v>東京都第23区</v>
      </c>
      <c r="C13" s="38">
        <f t="shared" si="1"/>
        <v>464989</v>
      </c>
      <c r="D13" s="41">
        <f t="shared" si="2"/>
        <v>2.263149697509503</v>
      </c>
      <c r="E13" s="35"/>
      <c r="F13" s="37">
        <f t="shared" si="16"/>
        <v>69</v>
      </c>
      <c r="G13" s="40" t="str">
        <f t="shared" si="3"/>
        <v>神奈川県第３区</v>
      </c>
      <c r="H13" s="38">
        <f t="shared" si="4"/>
        <v>414319</v>
      </c>
      <c r="I13" s="41">
        <f t="shared" si="5"/>
        <v>2.0165335513795806</v>
      </c>
      <c r="J13" s="35"/>
      <c r="K13" s="37">
        <f t="shared" si="17"/>
        <v>129</v>
      </c>
      <c r="L13" s="40" t="str">
        <f t="shared" si="6"/>
        <v>福岡県第８区</v>
      </c>
      <c r="M13" s="38">
        <f t="shared" si="7"/>
        <v>367966</v>
      </c>
      <c r="N13" s="41">
        <f t="shared" si="8"/>
        <v>1.790928692063214</v>
      </c>
      <c r="O13" s="35"/>
      <c r="P13" s="37">
        <f t="shared" si="18"/>
        <v>189</v>
      </c>
      <c r="Q13" s="40" t="str">
        <f t="shared" si="9"/>
        <v>群馬県第５区</v>
      </c>
      <c r="R13" s="38">
        <f t="shared" si="10"/>
        <v>315747</v>
      </c>
      <c r="S13" s="41">
        <f t="shared" si="11"/>
        <v>1.5367734022515223</v>
      </c>
      <c r="T13" s="35"/>
      <c r="U13" s="37">
        <f t="shared" si="19"/>
        <v>249</v>
      </c>
      <c r="V13" s="40" t="str">
        <f t="shared" si="12"/>
        <v>愛媛県第３区</v>
      </c>
      <c r="W13" s="38">
        <f t="shared" si="13"/>
        <v>271192</v>
      </c>
      <c r="X13" s="41">
        <f t="shared" si="14"/>
        <v>1.3199195954463379</v>
      </c>
    </row>
    <row r="14" spans="1:24" ht="12" customHeight="1">
      <c r="A14" s="37">
        <f t="shared" si="15"/>
        <v>10</v>
      </c>
      <c r="B14" s="40" t="str">
        <f t="shared" si="0"/>
        <v>東京都第22区</v>
      </c>
      <c r="C14" s="38">
        <f t="shared" si="1"/>
        <v>464807</v>
      </c>
      <c r="D14" s="41">
        <f t="shared" si="2"/>
        <v>2.262263884630173</v>
      </c>
      <c r="E14" s="35"/>
      <c r="F14" s="37">
        <f t="shared" si="16"/>
        <v>70</v>
      </c>
      <c r="G14" s="40" t="str">
        <f t="shared" si="3"/>
        <v>千葉県第５区</v>
      </c>
      <c r="H14" s="38">
        <f t="shared" si="4"/>
        <v>413537</v>
      </c>
      <c r="I14" s="41">
        <f t="shared" si="5"/>
        <v>2.0127274762607015</v>
      </c>
      <c r="J14" s="35"/>
      <c r="K14" s="37">
        <f t="shared" si="17"/>
        <v>130</v>
      </c>
      <c r="L14" s="40" t="str">
        <f t="shared" si="6"/>
        <v>岡山県第４区</v>
      </c>
      <c r="M14" s="38">
        <f t="shared" si="7"/>
        <v>367702</v>
      </c>
      <c r="N14" s="41">
        <f t="shared" si="8"/>
        <v>1.7896437766778124</v>
      </c>
      <c r="O14" s="35"/>
      <c r="P14" s="37">
        <f>P13+1</f>
        <v>190</v>
      </c>
      <c r="Q14" s="40" t="str">
        <f t="shared" si="9"/>
        <v>広島県第１区</v>
      </c>
      <c r="R14" s="38">
        <f t="shared" si="10"/>
        <v>315235</v>
      </c>
      <c r="S14" s="41">
        <f t="shared" si="11"/>
        <v>1.5342814451404403</v>
      </c>
      <c r="T14" s="35"/>
      <c r="U14" s="37">
        <f t="shared" si="19"/>
        <v>250</v>
      </c>
      <c r="V14" s="40" t="str">
        <f t="shared" si="12"/>
        <v>香川県第２区</v>
      </c>
      <c r="W14" s="38">
        <f t="shared" si="13"/>
        <v>271088</v>
      </c>
      <c r="X14" s="41">
        <f t="shared" si="14"/>
        <v>1.3194134166581493</v>
      </c>
    </row>
    <row r="15" spans="1:24" ht="12" customHeight="1">
      <c r="A15" s="37">
        <f t="shared" si="15"/>
        <v>11</v>
      </c>
      <c r="B15" s="40" t="str">
        <f t="shared" si="0"/>
        <v>東京都第８区</v>
      </c>
      <c r="C15" s="38">
        <f t="shared" si="1"/>
        <v>462330</v>
      </c>
      <c r="D15" s="41">
        <f t="shared" si="2"/>
        <v>2.250208068684568</v>
      </c>
      <c r="E15" s="35"/>
      <c r="F15" s="37">
        <f t="shared" si="16"/>
        <v>71</v>
      </c>
      <c r="G15" s="40" t="str">
        <f t="shared" si="3"/>
        <v>福岡県第10区</v>
      </c>
      <c r="H15" s="38">
        <f t="shared" si="4"/>
        <v>412372</v>
      </c>
      <c r="I15" s="41">
        <f t="shared" si="5"/>
        <v>2.0070573004122436</v>
      </c>
      <c r="J15" s="35"/>
      <c r="K15" s="37">
        <f t="shared" si="17"/>
        <v>131</v>
      </c>
      <c r="L15" s="40" t="str">
        <f t="shared" si="6"/>
        <v>埼玉県第13区</v>
      </c>
      <c r="M15" s="38">
        <f t="shared" si="7"/>
        <v>363771</v>
      </c>
      <c r="N15" s="41">
        <f t="shared" si="8"/>
        <v>1.7705111919050331</v>
      </c>
      <c r="O15" s="35"/>
      <c r="P15" s="37">
        <f t="shared" si="18"/>
        <v>191</v>
      </c>
      <c r="Q15" s="40" t="str">
        <f t="shared" si="9"/>
        <v>滋賀県第１区</v>
      </c>
      <c r="R15" s="38">
        <f t="shared" si="10"/>
        <v>314742</v>
      </c>
      <c r="S15" s="41">
        <f t="shared" si="11"/>
        <v>1.5318819630002773</v>
      </c>
      <c r="T15" s="35"/>
      <c r="U15" s="37">
        <f t="shared" si="19"/>
        <v>251</v>
      </c>
      <c r="V15" s="40" t="str">
        <f t="shared" si="12"/>
        <v>鹿児島県第４区</v>
      </c>
      <c r="W15" s="38">
        <f t="shared" si="13"/>
        <v>270809</v>
      </c>
      <c r="X15" s="41">
        <f t="shared" si="14"/>
        <v>1.3180554947167589</v>
      </c>
    </row>
    <row r="16" spans="1:24" ht="12" customHeight="1">
      <c r="A16" s="37">
        <f t="shared" si="15"/>
        <v>12</v>
      </c>
      <c r="B16" s="40" t="str">
        <f t="shared" si="0"/>
        <v>神奈川県第13区</v>
      </c>
      <c r="C16" s="38">
        <f t="shared" si="1"/>
        <v>462131</v>
      </c>
      <c r="D16" s="41">
        <f t="shared" si="2"/>
        <v>2.249239515041784</v>
      </c>
      <c r="E16" s="35"/>
      <c r="F16" s="37">
        <f t="shared" si="16"/>
        <v>72</v>
      </c>
      <c r="G16" s="40" t="str">
        <f t="shared" si="3"/>
        <v>福岡県第５区</v>
      </c>
      <c r="H16" s="38">
        <f t="shared" si="4"/>
        <v>411712</v>
      </c>
      <c r="I16" s="41">
        <f t="shared" si="5"/>
        <v>2.00384501194874</v>
      </c>
      <c r="J16" s="35"/>
      <c r="K16" s="37">
        <f t="shared" si="17"/>
        <v>132</v>
      </c>
      <c r="L16" s="40" t="str">
        <f t="shared" si="6"/>
        <v>石川県第１区</v>
      </c>
      <c r="M16" s="38">
        <f t="shared" si="7"/>
        <v>363515</v>
      </c>
      <c r="N16" s="41">
        <f t="shared" si="8"/>
        <v>1.7692652133494922</v>
      </c>
      <c r="O16" s="35"/>
      <c r="P16" s="37">
        <f t="shared" si="18"/>
        <v>192</v>
      </c>
      <c r="Q16" s="40" t="str">
        <f t="shared" si="9"/>
        <v>茨城県第７区</v>
      </c>
      <c r="R16" s="38">
        <f t="shared" si="10"/>
        <v>313309</v>
      </c>
      <c r="S16" s="41">
        <f t="shared" si="11"/>
        <v>1.5249074033514876</v>
      </c>
      <c r="T16" s="35"/>
      <c r="U16" s="37">
        <f t="shared" si="19"/>
        <v>252</v>
      </c>
      <c r="V16" s="40" t="str">
        <f t="shared" si="12"/>
        <v>福岡県第11区</v>
      </c>
      <c r="W16" s="38">
        <f t="shared" si="13"/>
        <v>270330</v>
      </c>
      <c r="X16" s="41">
        <f t="shared" si="14"/>
        <v>1.3157241520288523</v>
      </c>
    </row>
    <row r="17" spans="1:24" ht="12" customHeight="1">
      <c r="A17" s="37">
        <f t="shared" si="15"/>
        <v>13</v>
      </c>
      <c r="B17" s="40" t="str">
        <f t="shared" si="0"/>
        <v>埼玉県第３区</v>
      </c>
      <c r="C17" s="38">
        <f t="shared" si="1"/>
        <v>460884</v>
      </c>
      <c r="D17" s="41">
        <f t="shared" si="2"/>
        <v>2.2431702366872543</v>
      </c>
      <c r="E17" s="35"/>
      <c r="F17" s="37">
        <f t="shared" si="16"/>
        <v>73</v>
      </c>
      <c r="G17" s="40" t="str">
        <f t="shared" si="3"/>
        <v>茨城県第１区</v>
      </c>
      <c r="H17" s="38">
        <f t="shared" si="4"/>
        <v>407928</v>
      </c>
      <c r="I17" s="41">
        <f t="shared" si="5"/>
        <v>1.98542789142465</v>
      </c>
      <c r="J17" s="35"/>
      <c r="K17" s="37">
        <f t="shared" si="17"/>
        <v>133</v>
      </c>
      <c r="L17" s="40" t="str">
        <f t="shared" si="6"/>
        <v>千葉県第10区</v>
      </c>
      <c r="M17" s="38">
        <f t="shared" si="7"/>
        <v>362002</v>
      </c>
      <c r="N17" s="41">
        <f t="shared" si="8"/>
        <v>1.7619012854020957</v>
      </c>
      <c r="O17" s="35"/>
      <c r="P17" s="37">
        <f t="shared" si="18"/>
        <v>193</v>
      </c>
      <c r="Q17" s="40" t="str">
        <f t="shared" si="9"/>
        <v>山形県第３区</v>
      </c>
      <c r="R17" s="38">
        <f t="shared" si="10"/>
        <v>312453</v>
      </c>
      <c r="S17" s="41">
        <f t="shared" si="11"/>
        <v>1.5207411625563976</v>
      </c>
      <c r="T17" s="35"/>
      <c r="U17" s="37">
        <f t="shared" si="19"/>
        <v>253</v>
      </c>
      <c r="V17" s="40" t="str">
        <f t="shared" si="12"/>
        <v>沖縄県第４区</v>
      </c>
      <c r="W17" s="38">
        <f t="shared" si="13"/>
        <v>268714</v>
      </c>
      <c r="X17" s="41">
        <f t="shared" si="14"/>
        <v>1.307858912397</v>
      </c>
    </row>
    <row r="18" spans="1:24" ht="12" customHeight="1">
      <c r="A18" s="37">
        <f t="shared" si="15"/>
        <v>14</v>
      </c>
      <c r="B18" s="40" t="str">
        <f t="shared" si="0"/>
        <v>兵庫県第７区</v>
      </c>
      <c r="C18" s="38">
        <f t="shared" si="1"/>
        <v>460034</v>
      </c>
      <c r="D18" s="41">
        <f t="shared" si="2"/>
        <v>2.23903319851456</v>
      </c>
      <c r="E18" s="35"/>
      <c r="F18" s="37">
        <f t="shared" si="16"/>
        <v>74</v>
      </c>
      <c r="G18" s="40" t="str">
        <f t="shared" si="3"/>
        <v>北海道第９区</v>
      </c>
      <c r="H18" s="38">
        <f t="shared" si="4"/>
        <v>407640</v>
      </c>
      <c r="I18" s="41">
        <f t="shared" si="5"/>
        <v>1.9840261655496663</v>
      </c>
      <c r="J18" s="35"/>
      <c r="K18" s="37">
        <f t="shared" si="17"/>
        <v>134</v>
      </c>
      <c r="L18" s="40" t="str">
        <f t="shared" si="6"/>
        <v>静岡県第８区</v>
      </c>
      <c r="M18" s="38">
        <f t="shared" si="7"/>
        <v>360748</v>
      </c>
      <c r="N18" s="41">
        <f t="shared" si="8"/>
        <v>1.755797937321438</v>
      </c>
      <c r="O18" s="35"/>
      <c r="P18" s="37">
        <f t="shared" si="18"/>
        <v>194</v>
      </c>
      <c r="Q18" s="40" t="str">
        <f t="shared" si="9"/>
        <v>和歌山県第１区</v>
      </c>
      <c r="R18" s="38">
        <f t="shared" si="10"/>
        <v>312321</v>
      </c>
      <c r="S18" s="41">
        <f t="shared" si="11"/>
        <v>1.5200987048636967</v>
      </c>
      <c r="T18" s="35"/>
      <c r="U18" s="37">
        <f t="shared" si="19"/>
        <v>254</v>
      </c>
      <c r="V18" s="40" t="str">
        <f t="shared" si="12"/>
        <v>京都府第２区</v>
      </c>
      <c r="W18" s="38">
        <f t="shared" si="13"/>
        <v>267926</v>
      </c>
      <c r="X18" s="41">
        <f t="shared" si="14"/>
        <v>1.3040236346557255</v>
      </c>
    </row>
    <row r="19" spans="1:24" ht="12" customHeight="1">
      <c r="A19" s="37">
        <f t="shared" si="15"/>
        <v>15</v>
      </c>
      <c r="B19" s="40" t="str">
        <f t="shared" si="0"/>
        <v>埼玉県第２区</v>
      </c>
      <c r="C19" s="38">
        <f t="shared" si="1"/>
        <v>458797</v>
      </c>
      <c r="D19" s="41">
        <f t="shared" si="2"/>
        <v>2.2330125911973564</v>
      </c>
      <c r="E19" s="35"/>
      <c r="F19" s="37">
        <f t="shared" si="16"/>
        <v>75</v>
      </c>
      <c r="G19" s="40" t="str">
        <f t="shared" si="3"/>
        <v>埼玉県第９区</v>
      </c>
      <c r="H19" s="38">
        <f t="shared" si="4"/>
        <v>406659</v>
      </c>
      <c r="I19" s="41">
        <f t="shared" si="5"/>
        <v>1.9792515367880035</v>
      </c>
      <c r="J19" s="35"/>
      <c r="K19" s="37">
        <f t="shared" si="17"/>
        <v>135</v>
      </c>
      <c r="L19" s="40" t="str">
        <f t="shared" si="6"/>
        <v>兵庫県第９区</v>
      </c>
      <c r="M19" s="38">
        <f t="shared" si="7"/>
        <v>360555</v>
      </c>
      <c r="N19" s="41">
        <f t="shared" si="8"/>
        <v>1.7548585863010497</v>
      </c>
      <c r="O19" s="35"/>
      <c r="P19" s="37">
        <f t="shared" si="18"/>
        <v>195</v>
      </c>
      <c r="Q19" s="40" t="str">
        <f t="shared" si="9"/>
        <v>北海道第12区</v>
      </c>
      <c r="R19" s="38">
        <f t="shared" si="10"/>
        <v>311937</v>
      </c>
      <c r="S19" s="41">
        <f t="shared" si="11"/>
        <v>1.5182297370303852</v>
      </c>
      <c r="T19" s="35"/>
      <c r="U19" s="37">
        <f t="shared" si="19"/>
        <v>255</v>
      </c>
      <c r="V19" s="40" t="str">
        <f t="shared" si="12"/>
        <v>秋田県第１区</v>
      </c>
      <c r="W19" s="38">
        <f t="shared" si="13"/>
        <v>267236</v>
      </c>
      <c r="X19" s="41">
        <f t="shared" si="14"/>
        <v>1.300665333080244</v>
      </c>
    </row>
    <row r="20" spans="1:24" ht="12" customHeight="1">
      <c r="A20" s="37">
        <f t="shared" si="15"/>
        <v>16</v>
      </c>
      <c r="B20" s="40" t="str">
        <f t="shared" si="0"/>
        <v>静岡県第５区</v>
      </c>
      <c r="C20" s="38">
        <f t="shared" si="1"/>
        <v>458796</v>
      </c>
      <c r="D20" s="41">
        <f t="shared" si="2"/>
        <v>2.2330077240936235</v>
      </c>
      <c r="E20" s="35"/>
      <c r="F20" s="37">
        <f t="shared" si="16"/>
        <v>76</v>
      </c>
      <c r="G20" s="40" t="str">
        <f t="shared" si="3"/>
        <v>東京都第20区</v>
      </c>
      <c r="H20" s="38">
        <f t="shared" si="4"/>
        <v>404544</v>
      </c>
      <c r="I20" s="41">
        <f t="shared" si="5"/>
        <v>1.968957612393593</v>
      </c>
      <c r="J20" s="35"/>
      <c r="K20" s="37">
        <f t="shared" si="17"/>
        <v>136</v>
      </c>
      <c r="L20" s="40" t="str">
        <f t="shared" si="6"/>
        <v>茨城県第２区</v>
      </c>
      <c r="M20" s="38">
        <f t="shared" si="7"/>
        <v>360444</v>
      </c>
      <c r="N20" s="41">
        <f t="shared" si="8"/>
        <v>1.7543183377867333</v>
      </c>
      <c r="O20" s="35"/>
      <c r="P20" s="37">
        <f t="shared" si="18"/>
        <v>196</v>
      </c>
      <c r="Q20" s="40" t="str">
        <f t="shared" si="9"/>
        <v>北海道第４区</v>
      </c>
      <c r="R20" s="38">
        <f t="shared" si="10"/>
        <v>311853</v>
      </c>
      <c r="S20" s="41">
        <f t="shared" si="11"/>
        <v>1.5178209003168484</v>
      </c>
      <c r="T20" s="35"/>
      <c r="U20" s="37">
        <f t="shared" si="19"/>
        <v>256</v>
      </c>
      <c r="V20" s="40" t="str">
        <f t="shared" si="12"/>
        <v>広島県第５区</v>
      </c>
      <c r="W20" s="38">
        <f t="shared" si="13"/>
        <v>266652</v>
      </c>
      <c r="X20" s="41">
        <f t="shared" si="14"/>
        <v>1.2978229445004161</v>
      </c>
    </row>
    <row r="21" spans="1:24" ht="12" customHeight="1">
      <c r="A21" s="37">
        <f t="shared" si="15"/>
        <v>17</v>
      </c>
      <c r="B21" s="40" t="str">
        <f t="shared" si="0"/>
        <v>東京都第５区</v>
      </c>
      <c r="C21" s="38">
        <f t="shared" si="1"/>
        <v>458503</v>
      </c>
      <c r="D21" s="41">
        <f t="shared" si="2"/>
        <v>2.231581662699977</v>
      </c>
      <c r="E21" s="35"/>
      <c r="F21" s="37">
        <f t="shared" si="16"/>
        <v>77</v>
      </c>
      <c r="G21" s="40" t="str">
        <f t="shared" si="3"/>
        <v>千葉県第９区</v>
      </c>
      <c r="H21" s="38">
        <f t="shared" si="4"/>
        <v>403998</v>
      </c>
      <c r="I21" s="41">
        <f t="shared" si="5"/>
        <v>1.9663001737556032</v>
      </c>
      <c r="J21" s="35"/>
      <c r="K21" s="37">
        <f t="shared" si="17"/>
        <v>137</v>
      </c>
      <c r="L21" s="40" t="str">
        <f t="shared" si="6"/>
        <v>埼玉県第11区</v>
      </c>
      <c r="M21" s="38">
        <f t="shared" si="7"/>
        <v>360302</v>
      </c>
      <c r="N21" s="41">
        <f t="shared" si="8"/>
        <v>1.7536272090567067</v>
      </c>
      <c r="O21" s="35"/>
      <c r="P21" s="37">
        <f t="shared" si="18"/>
        <v>197</v>
      </c>
      <c r="Q21" s="40" t="str">
        <f t="shared" si="9"/>
        <v>新潟県第２区</v>
      </c>
      <c r="R21" s="38">
        <f t="shared" si="10"/>
        <v>310919</v>
      </c>
      <c r="S21" s="41">
        <f t="shared" si="11"/>
        <v>1.513275025430617</v>
      </c>
      <c r="T21" s="35"/>
      <c r="U21" s="37">
        <f t="shared" si="19"/>
        <v>257</v>
      </c>
      <c r="V21" s="40" t="str">
        <f t="shared" si="12"/>
        <v>山口県第４区</v>
      </c>
      <c r="W21" s="38">
        <f t="shared" si="13"/>
        <v>264601</v>
      </c>
      <c r="X21" s="41">
        <f t="shared" si="14"/>
        <v>1.2878405147448908</v>
      </c>
    </row>
    <row r="22" spans="1:24" ht="12" customHeight="1">
      <c r="A22" s="37">
        <f t="shared" si="15"/>
        <v>18</v>
      </c>
      <c r="B22" s="40" t="str">
        <f t="shared" si="0"/>
        <v>神奈川県第15区</v>
      </c>
      <c r="C22" s="38">
        <f t="shared" si="1"/>
        <v>457913</v>
      </c>
      <c r="D22" s="41">
        <f t="shared" si="2"/>
        <v>2.228710071497754</v>
      </c>
      <c r="E22" s="35"/>
      <c r="F22" s="37">
        <f t="shared" si="16"/>
        <v>78</v>
      </c>
      <c r="G22" s="40" t="str">
        <f t="shared" si="3"/>
        <v>千葉県第１区</v>
      </c>
      <c r="H22" s="38">
        <f t="shared" si="4"/>
        <v>403463</v>
      </c>
      <c r="I22" s="41">
        <f t="shared" si="5"/>
        <v>1.963696273258672</v>
      </c>
      <c r="J22" s="35"/>
      <c r="K22" s="37">
        <f t="shared" si="17"/>
        <v>138</v>
      </c>
      <c r="L22" s="40" t="str">
        <f t="shared" si="6"/>
        <v>兵庫県第５区</v>
      </c>
      <c r="M22" s="38">
        <f t="shared" si="7"/>
        <v>359738</v>
      </c>
      <c r="N22" s="41">
        <f t="shared" si="8"/>
        <v>1.7508821625515305</v>
      </c>
      <c r="O22" s="35"/>
      <c r="P22" s="37">
        <f t="shared" si="18"/>
        <v>198</v>
      </c>
      <c r="Q22" s="40" t="str">
        <f t="shared" si="9"/>
        <v>岐阜県第２区</v>
      </c>
      <c r="R22" s="38">
        <f t="shared" si="10"/>
        <v>310172</v>
      </c>
      <c r="S22" s="41">
        <f t="shared" si="11"/>
        <v>1.5096392989423784</v>
      </c>
      <c r="T22" s="35"/>
      <c r="U22" s="37">
        <f t="shared" si="19"/>
        <v>258</v>
      </c>
      <c r="V22" s="40" t="str">
        <f t="shared" si="12"/>
        <v>奈良県第４区</v>
      </c>
      <c r="W22" s="38">
        <f t="shared" si="13"/>
        <v>264575</v>
      </c>
      <c r="X22" s="41">
        <f t="shared" si="14"/>
        <v>1.2877139700478437</v>
      </c>
    </row>
    <row r="23" spans="1:24" ht="12" customHeight="1">
      <c r="A23" s="37">
        <f t="shared" si="15"/>
        <v>19</v>
      </c>
      <c r="B23" s="40" t="str">
        <f t="shared" si="0"/>
        <v>北海道第５区</v>
      </c>
      <c r="C23" s="38">
        <f t="shared" si="1"/>
        <v>456374</v>
      </c>
      <c r="D23" s="41">
        <f t="shared" si="2"/>
        <v>2.2212195988533106</v>
      </c>
      <c r="E23" s="35"/>
      <c r="F23" s="37">
        <f t="shared" si="16"/>
        <v>79</v>
      </c>
      <c r="G23" s="40" t="str">
        <f t="shared" si="3"/>
        <v>福岡県第３区</v>
      </c>
      <c r="H23" s="38">
        <f t="shared" si="4"/>
        <v>403189</v>
      </c>
      <c r="I23" s="41">
        <f t="shared" si="5"/>
        <v>1.9623626868359445</v>
      </c>
      <c r="J23" s="35"/>
      <c r="K23" s="37">
        <f t="shared" si="17"/>
        <v>139</v>
      </c>
      <c r="L23" s="40" t="str">
        <f t="shared" si="6"/>
        <v>山口県第１区</v>
      </c>
      <c r="M23" s="38">
        <f t="shared" si="7"/>
        <v>359151</v>
      </c>
      <c r="N23" s="41">
        <f t="shared" si="8"/>
        <v>1.748025172660505</v>
      </c>
      <c r="O23" s="35"/>
      <c r="P23" s="37">
        <f t="shared" si="18"/>
        <v>199</v>
      </c>
      <c r="Q23" s="40" t="str">
        <f t="shared" si="9"/>
        <v>島根県第２区</v>
      </c>
      <c r="R23" s="38">
        <f t="shared" si="10"/>
        <v>308947</v>
      </c>
      <c r="S23" s="41">
        <f t="shared" si="11"/>
        <v>1.5036770968699655</v>
      </c>
      <c r="T23" s="35"/>
      <c r="U23" s="37">
        <f t="shared" si="19"/>
        <v>259</v>
      </c>
      <c r="V23" s="40" t="str">
        <f t="shared" si="12"/>
        <v>滋賀県第２区</v>
      </c>
      <c r="W23" s="38">
        <f t="shared" si="13"/>
        <v>264168</v>
      </c>
      <c r="X23" s="41">
        <f t="shared" si="14"/>
        <v>1.2857330588286828</v>
      </c>
    </row>
    <row r="24" spans="1:24" ht="12" customHeight="1">
      <c r="A24" s="37">
        <f t="shared" si="15"/>
        <v>20</v>
      </c>
      <c r="B24" s="40" t="str">
        <f t="shared" si="0"/>
        <v>東京都第24区</v>
      </c>
      <c r="C24" s="38">
        <f t="shared" si="1"/>
        <v>455905</v>
      </c>
      <c r="D24" s="41">
        <f t="shared" si="2"/>
        <v>2.2189369272027295</v>
      </c>
      <c r="E24" s="35"/>
      <c r="F24" s="37">
        <f t="shared" si="16"/>
        <v>80</v>
      </c>
      <c r="G24" s="40" t="str">
        <f t="shared" si="3"/>
        <v>千葉県第７区</v>
      </c>
      <c r="H24" s="38">
        <f t="shared" si="4"/>
        <v>402906</v>
      </c>
      <c r="I24" s="41">
        <f t="shared" si="5"/>
        <v>1.960985296479624</v>
      </c>
      <c r="J24" s="35"/>
      <c r="K24" s="37">
        <f t="shared" si="17"/>
        <v>140</v>
      </c>
      <c r="L24" s="40" t="str">
        <f t="shared" si="6"/>
        <v>兵庫県第２区</v>
      </c>
      <c r="M24" s="38">
        <f t="shared" si="7"/>
        <v>357643</v>
      </c>
      <c r="N24" s="41">
        <f t="shared" si="8"/>
        <v>1.7406855802317716</v>
      </c>
      <c r="O24" s="35"/>
      <c r="P24" s="37">
        <f t="shared" si="18"/>
        <v>200</v>
      </c>
      <c r="Q24" s="40" t="str">
        <f t="shared" si="9"/>
        <v>福岡県第７区</v>
      </c>
      <c r="R24" s="38">
        <f t="shared" si="10"/>
        <v>308835</v>
      </c>
      <c r="S24" s="41">
        <f t="shared" si="11"/>
        <v>1.5031319812519164</v>
      </c>
      <c r="T24" s="35"/>
      <c r="U24" s="37">
        <f t="shared" si="19"/>
        <v>260</v>
      </c>
      <c r="V24" s="40" t="str">
        <f t="shared" si="12"/>
        <v>愛知県第14区</v>
      </c>
      <c r="W24" s="38">
        <f t="shared" si="13"/>
        <v>264156</v>
      </c>
      <c r="X24" s="41">
        <f t="shared" si="14"/>
        <v>1.2856746535838919</v>
      </c>
    </row>
    <row r="25" spans="1:24" ht="12" customHeight="1">
      <c r="A25" s="37">
        <f t="shared" si="15"/>
        <v>21</v>
      </c>
      <c r="B25" s="40" t="str">
        <f t="shared" si="0"/>
        <v>愛知県第12区</v>
      </c>
      <c r="C25" s="38">
        <f t="shared" si="1"/>
        <v>455310</v>
      </c>
      <c r="D25" s="41">
        <f t="shared" si="2"/>
        <v>2.216041000481843</v>
      </c>
      <c r="E25" s="35"/>
      <c r="F25" s="37">
        <f t="shared" si="16"/>
        <v>81</v>
      </c>
      <c r="G25" s="40" t="str">
        <f t="shared" si="3"/>
        <v>長野県第３区</v>
      </c>
      <c r="H25" s="38">
        <f t="shared" si="4"/>
        <v>401837</v>
      </c>
      <c r="I25" s="41">
        <f t="shared" si="5"/>
        <v>1.955782362589494</v>
      </c>
      <c r="J25" s="35"/>
      <c r="K25" s="37">
        <f t="shared" si="17"/>
        <v>141</v>
      </c>
      <c r="L25" s="40" t="str">
        <f t="shared" si="6"/>
        <v>秋田県第３区</v>
      </c>
      <c r="M25" s="38">
        <f t="shared" si="7"/>
        <v>356099</v>
      </c>
      <c r="N25" s="41">
        <f t="shared" si="8"/>
        <v>1.733170772068665</v>
      </c>
      <c r="O25" s="35"/>
      <c r="P25" s="37">
        <f t="shared" si="18"/>
        <v>201</v>
      </c>
      <c r="Q25" s="40" t="str">
        <f t="shared" si="9"/>
        <v>三重県第１区</v>
      </c>
      <c r="R25" s="38">
        <f t="shared" si="10"/>
        <v>308562</v>
      </c>
      <c r="S25" s="41">
        <f t="shared" si="11"/>
        <v>1.5018032619329216</v>
      </c>
      <c r="T25" s="35"/>
      <c r="U25" s="37">
        <f t="shared" si="19"/>
        <v>261</v>
      </c>
      <c r="V25" s="40" t="str">
        <f t="shared" si="12"/>
        <v>富山県第１区</v>
      </c>
      <c r="W25" s="38">
        <f t="shared" si="13"/>
        <v>263090</v>
      </c>
      <c r="X25" s="41">
        <f t="shared" si="14"/>
        <v>1.2804863210049595</v>
      </c>
    </row>
    <row r="26" spans="1:24" ht="12" customHeight="1">
      <c r="A26" s="37">
        <f t="shared" si="15"/>
        <v>22</v>
      </c>
      <c r="B26" s="40" t="str">
        <f t="shared" si="0"/>
        <v>東京都第16区</v>
      </c>
      <c r="C26" s="38">
        <f t="shared" si="1"/>
        <v>454191</v>
      </c>
      <c r="D26" s="41">
        <f t="shared" si="2"/>
        <v>2.210594711405084</v>
      </c>
      <c r="E26" s="35"/>
      <c r="F26" s="37">
        <f t="shared" si="16"/>
        <v>82</v>
      </c>
      <c r="G26" s="40" t="str">
        <f t="shared" si="3"/>
        <v>栃木県第４区</v>
      </c>
      <c r="H26" s="38">
        <f t="shared" si="4"/>
        <v>400317</v>
      </c>
      <c r="I26" s="41">
        <f t="shared" si="5"/>
        <v>1.9483843649159696</v>
      </c>
      <c r="J26" s="35"/>
      <c r="K26" s="37">
        <f t="shared" si="17"/>
        <v>142</v>
      </c>
      <c r="L26" s="40" t="str">
        <f t="shared" si="6"/>
        <v>埼玉県第４区</v>
      </c>
      <c r="M26" s="38">
        <f t="shared" si="7"/>
        <v>355685</v>
      </c>
      <c r="N26" s="41">
        <f t="shared" si="8"/>
        <v>1.7311557911233761</v>
      </c>
      <c r="O26" s="35"/>
      <c r="P26" s="37">
        <f t="shared" si="18"/>
        <v>202</v>
      </c>
      <c r="Q26" s="40" t="str">
        <f t="shared" si="9"/>
        <v>大阪府第19区</v>
      </c>
      <c r="R26" s="38">
        <f t="shared" si="10"/>
        <v>307237</v>
      </c>
      <c r="S26" s="41">
        <f t="shared" si="11"/>
        <v>1.4953543494872505</v>
      </c>
      <c r="T26" s="35"/>
      <c r="U26" s="37">
        <f t="shared" si="19"/>
        <v>262</v>
      </c>
      <c r="V26" s="40" t="str">
        <f t="shared" si="12"/>
        <v>石川県第３区</v>
      </c>
      <c r="W26" s="38">
        <f t="shared" si="13"/>
        <v>262246</v>
      </c>
      <c r="X26" s="41">
        <f t="shared" si="14"/>
        <v>1.2763784854546605</v>
      </c>
    </row>
    <row r="27" spans="1:24" ht="12" customHeight="1">
      <c r="A27" s="37">
        <f t="shared" si="15"/>
        <v>23</v>
      </c>
      <c r="B27" s="40" t="str">
        <f t="shared" si="0"/>
        <v>京都府第６区</v>
      </c>
      <c r="C27" s="38">
        <f t="shared" si="1"/>
        <v>451188</v>
      </c>
      <c r="D27" s="41">
        <f t="shared" si="2"/>
        <v>2.195978798896141</v>
      </c>
      <c r="E27" s="35"/>
      <c r="F27" s="37">
        <f t="shared" si="16"/>
        <v>83</v>
      </c>
      <c r="G27" s="40" t="str">
        <f t="shared" si="3"/>
        <v>福岡県第１区</v>
      </c>
      <c r="H27" s="38">
        <f t="shared" si="4"/>
        <v>399503</v>
      </c>
      <c r="I27" s="41">
        <f t="shared" si="5"/>
        <v>1.9444225424776478</v>
      </c>
      <c r="J27" s="35"/>
      <c r="K27" s="37">
        <f t="shared" si="17"/>
        <v>143</v>
      </c>
      <c r="L27" s="40" t="str">
        <f t="shared" si="6"/>
        <v>広島県第３区</v>
      </c>
      <c r="M27" s="38">
        <f t="shared" si="7"/>
        <v>353395</v>
      </c>
      <c r="N27" s="41">
        <f t="shared" si="8"/>
        <v>1.7200101235757637</v>
      </c>
      <c r="O27" s="35"/>
      <c r="P27" s="37">
        <f t="shared" si="18"/>
        <v>203</v>
      </c>
      <c r="Q27" s="40" t="str">
        <f t="shared" si="9"/>
        <v>香川県第１区</v>
      </c>
      <c r="R27" s="38">
        <f t="shared" si="10"/>
        <v>306938</v>
      </c>
      <c r="S27" s="41">
        <f t="shared" si="11"/>
        <v>1.4938990854712086</v>
      </c>
      <c r="T27" s="35"/>
      <c r="U27" s="37">
        <f t="shared" si="19"/>
        <v>263</v>
      </c>
      <c r="V27" s="40" t="str">
        <f t="shared" si="12"/>
        <v>沖縄県第１区</v>
      </c>
      <c r="W27" s="38">
        <f t="shared" si="13"/>
        <v>260779</v>
      </c>
      <c r="X27" s="41">
        <f t="shared" si="14"/>
        <v>1.2692384442789628</v>
      </c>
    </row>
    <row r="28" spans="1:24" ht="12" customHeight="1">
      <c r="A28" s="37">
        <f t="shared" si="15"/>
        <v>24</v>
      </c>
      <c r="B28" s="40" t="str">
        <f t="shared" si="0"/>
        <v>東京都第９区</v>
      </c>
      <c r="C28" s="38">
        <f t="shared" si="1"/>
        <v>450569</v>
      </c>
      <c r="D28" s="41">
        <f t="shared" si="2"/>
        <v>2.1929660616856728</v>
      </c>
      <c r="E28" s="35"/>
      <c r="F28" s="37">
        <f t="shared" si="16"/>
        <v>84</v>
      </c>
      <c r="G28" s="40" t="str">
        <f t="shared" si="3"/>
        <v>大阪府第13区</v>
      </c>
      <c r="H28" s="38">
        <f t="shared" si="4"/>
        <v>399043</v>
      </c>
      <c r="I28" s="41">
        <f t="shared" si="5"/>
        <v>1.9421836747606602</v>
      </c>
      <c r="J28" s="35"/>
      <c r="K28" s="37">
        <f t="shared" si="17"/>
        <v>144</v>
      </c>
      <c r="L28" s="40" t="str">
        <f t="shared" si="6"/>
        <v>大阪府第７区</v>
      </c>
      <c r="M28" s="38">
        <f t="shared" si="7"/>
        <v>352998</v>
      </c>
      <c r="N28" s="41">
        <f t="shared" si="8"/>
        <v>1.7180778833939288</v>
      </c>
      <c r="O28" s="35"/>
      <c r="P28" s="37">
        <f t="shared" si="18"/>
        <v>204</v>
      </c>
      <c r="Q28" s="40" t="str">
        <f t="shared" si="9"/>
        <v>山形県第１区</v>
      </c>
      <c r="R28" s="38">
        <f t="shared" si="10"/>
        <v>306446</v>
      </c>
      <c r="S28" s="41">
        <f t="shared" si="11"/>
        <v>1.4915044704347784</v>
      </c>
      <c r="T28" s="35"/>
      <c r="U28" s="37">
        <f t="shared" si="19"/>
        <v>264</v>
      </c>
      <c r="V28" s="40" t="str">
        <f t="shared" si="12"/>
        <v>青森県第３区</v>
      </c>
      <c r="W28" s="38">
        <f t="shared" si="13"/>
        <v>259649</v>
      </c>
      <c r="X28" s="41">
        <f t="shared" si="14"/>
        <v>1.2637386170611453</v>
      </c>
    </row>
    <row r="29" spans="1:24" ht="12" customHeight="1">
      <c r="A29" s="37">
        <f t="shared" si="15"/>
        <v>25</v>
      </c>
      <c r="B29" s="40" t="str">
        <f t="shared" si="0"/>
        <v>神奈川県第５区</v>
      </c>
      <c r="C29" s="38">
        <f t="shared" si="1"/>
        <v>450280</v>
      </c>
      <c r="D29" s="41">
        <f t="shared" si="2"/>
        <v>2.1915594687069566</v>
      </c>
      <c r="E29" s="35"/>
      <c r="F29" s="37">
        <f t="shared" si="16"/>
        <v>85</v>
      </c>
      <c r="G29" s="40" t="str">
        <f t="shared" si="3"/>
        <v>大阪府第15区</v>
      </c>
      <c r="H29" s="38">
        <f t="shared" si="4"/>
        <v>398373</v>
      </c>
      <c r="I29" s="41">
        <f t="shared" si="5"/>
        <v>1.9389227152598303</v>
      </c>
      <c r="J29" s="35"/>
      <c r="K29" s="37">
        <f t="shared" si="17"/>
        <v>145</v>
      </c>
      <c r="L29" s="40" t="str">
        <f t="shared" si="6"/>
        <v>埼玉県第５区</v>
      </c>
      <c r="M29" s="38">
        <f t="shared" si="7"/>
        <v>352934</v>
      </c>
      <c r="N29" s="41">
        <f t="shared" si="8"/>
        <v>1.7177663887550436</v>
      </c>
      <c r="O29" s="35"/>
      <c r="P29" s="37">
        <f t="shared" si="18"/>
        <v>205</v>
      </c>
      <c r="Q29" s="40" t="str">
        <f t="shared" si="9"/>
        <v>青森県第４区</v>
      </c>
      <c r="R29" s="38">
        <f t="shared" si="10"/>
        <v>305917</v>
      </c>
      <c r="S29" s="41">
        <f t="shared" si="11"/>
        <v>1.4889297725602426</v>
      </c>
      <c r="T29" s="35"/>
      <c r="U29" s="37">
        <f t="shared" si="19"/>
        <v>265</v>
      </c>
      <c r="V29" s="40" t="str">
        <f t="shared" si="12"/>
        <v>鹿児島県第３区</v>
      </c>
      <c r="W29" s="38">
        <f t="shared" si="13"/>
        <v>259643</v>
      </c>
      <c r="X29" s="41">
        <f t="shared" si="14"/>
        <v>1.26370941443875</v>
      </c>
    </row>
    <row r="30" spans="1:24" ht="12" customHeight="1">
      <c r="A30" s="37">
        <f t="shared" si="15"/>
        <v>26</v>
      </c>
      <c r="B30" s="40" t="str">
        <f t="shared" si="0"/>
        <v>北海道第３区</v>
      </c>
      <c r="C30" s="38">
        <f t="shared" si="1"/>
        <v>449545</v>
      </c>
      <c r="D30" s="41">
        <f t="shared" si="2"/>
        <v>2.187982147463509</v>
      </c>
      <c r="E30" s="35"/>
      <c r="F30" s="37">
        <f t="shared" si="16"/>
        <v>86</v>
      </c>
      <c r="G30" s="40" t="str">
        <f t="shared" si="3"/>
        <v>東京都第12区</v>
      </c>
      <c r="H30" s="38">
        <f t="shared" si="4"/>
        <v>396791</v>
      </c>
      <c r="I30" s="41">
        <f t="shared" si="5"/>
        <v>1.9312229571548858</v>
      </c>
      <c r="J30" s="35"/>
      <c r="K30" s="37">
        <f t="shared" si="17"/>
        <v>146</v>
      </c>
      <c r="L30" s="40" t="str">
        <f t="shared" si="6"/>
        <v>大阪府第２区</v>
      </c>
      <c r="M30" s="38">
        <f t="shared" si="7"/>
        <v>352630</v>
      </c>
      <c r="N30" s="41">
        <f t="shared" si="8"/>
        <v>1.7162867892203386</v>
      </c>
      <c r="O30" s="35"/>
      <c r="P30" s="37">
        <f t="shared" si="18"/>
        <v>206</v>
      </c>
      <c r="Q30" s="40" t="str">
        <f t="shared" si="9"/>
        <v>熊本県第２区</v>
      </c>
      <c r="R30" s="38">
        <f t="shared" si="10"/>
        <v>305563</v>
      </c>
      <c r="S30" s="41">
        <f t="shared" si="11"/>
        <v>1.4872068178389086</v>
      </c>
      <c r="T30" s="35"/>
      <c r="U30" s="37">
        <f t="shared" si="19"/>
        <v>266</v>
      </c>
      <c r="V30" s="40" t="str">
        <f t="shared" si="12"/>
        <v>富山県第２区</v>
      </c>
      <c r="W30" s="38">
        <f t="shared" si="13"/>
        <v>256214</v>
      </c>
      <c r="X30" s="41">
        <f t="shared" si="14"/>
        <v>1.2470201157397267</v>
      </c>
    </row>
    <row r="31" spans="1:24" ht="12" customHeight="1">
      <c r="A31" s="37">
        <f t="shared" si="15"/>
        <v>27</v>
      </c>
      <c r="B31" s="40" t="str">
        <f t="shared" si="0"/>
        <v>東京都第７区</v>
      </c>
      <c r="C31" s="38">
        <f t="shared" si="1"/>
        <v>446372</v>
      </c>
      <c r="D31" s="41">
        <f t="shared" si="2"/>
        <v>2.1725388273200266</v>
      </c>
      <c r="E31" s="35"/>
      <c r="F31" s="37">
        <f t="shared" si="16"/>
        <v>87</v>
      </c>
      <c r="G31" s="40" t="str">
        <f t="shared" si="3"/>
        <v>静岡県第２区</v>
      </c>
      <c r="H31" s="38">
        <f t="shared" si="4"/>
        <v>396576</v>
      </c>
      <c r="I31" s="41">
        <f t="shared" si="5"/>
        <v>1.9301765298523808</v>
      </c>
      <c r="J31" s="35"/>
      <c r="K31" s="37">
        <f t="shared" si="17"/>
        <v>147</v>
      </c>
      <c r="L31" s="40" t="str">
        <f t="shared" si="6"/>
        <v>神奈川県第18区</v>
      </c>
      <c r="M31" s="38">
        <f t="shared" si="7"/>
        <v>352553</v>
      </c>
      <c r="N31" s="41">
        <f t="shared" si="8"/>
        <v>1.7159120222329298</v>
      </c>
      <c r="O31" s="35"/>
      <c r="P31" s="37">
        <f t="shared" si="18"/>
        <v>207</v>
      </c>
      <c r="Q31" s="40" t="str">
        <f t="shared" si="9"/>
        <v>神奈川県第９区</v>
      </c>
      <c r="R31" s="38">
        <f t="shared" si="10"/>
        <v>304805</v>
      </c>
      <c r="S31" s="41">
        <f t="shared" si="11"/>
        <v>1.4835175532096117</v>
      </c>
      <c r="T31" s="35"/>
      <c r="U31" s="37">
        <f t="shared" si="19"/>
        <v>267</v>
      </c>
      <c r="V31" s="40" t="str">
        <f t="shared" si="12"/>
        <v>鳥取県第１区</v>
      </c>
      <c r="W31" s="38">
        <f t="shared" si="13"/>
        <v>256020</v>
      </c>
      <c r="X31" s="41">
        <f t="shared" si="14"/>
        <v>1.2460758976156059</v>
      </c>
    </row>
    <row r="32" spans="1:24" ht="12" customHeight="1">
      <c r="A32" s="37">
        <f t="shared" si="15"/>
        <v>28</v>
      </c>
      <c r="B32" s="40" t="str">
        <f t="shared" si="0"/>
        <v>静岡県第６区</v>
      </c>
      <c r="C32" s="38">
        <f t="shared" si="1"/>
        <v>445900</v>
      </c>
      <c r="D32" s="41">
        <f t="shared" si="2"/>
        <v>2.170241554358248</v>
      </c>
      <c r="E32" s="35"/>
      <c r="F32" s="37">
        <f t="shared" si="16"/>
        <v>88</v>
      </c>
      <c r="G32" s="40" t="str">
        <f t="shared" si="3"/>
        <v>京都府第４区</v>
      </c>
      <c r="H32" s="38">
        <f t="shared" si="4"/>
        <v>396019</v>
      </c>
      <c r="I32" s="41">
        <f t="shared" si="5"/>
        <v>1.9274655530733327</v>
      </c>
      <c r="J32" s="35"/>
      <c r="K32" s="37">
        <f t="shared" si="17"/>
        <v>148</v>
      </c>
      <c r="L32" s="40" t="str">
        <f t="shared" si="6"/>
        <v>東京都第10区</v>
      </c>
      <c r="M32" s="38">
        <f t="shared" si="7"/>
        <v>351821</v>
      </c>
      <c r="N32" s="41">
        <f t="shared" si="8"/>
        <v>1.71234930230068</v>
      </c>
      <c r="O32" s="35"/>
      <c r="P32" s="37">
        <f t="shared" si="18"/>
        <v>208</v>
      </c>
      <c r="Q32" s="40" t="str">
        <f t="shared" si="9"/>
        <v>茨城県第４区</v>
      </c>
      <c r="R32" s="38">
        <f t="shared" si="10"/>
        <v>303835</v>
      </c>
      <c r="S32" s="41">
        <f t="shared" si="11"/>
        <v>1.478796462589007</v>
      </c>
      <c r="T32" s="35"/>
      <c r="U32" s="37">
        <f t="shared" si="19"/>
        <v>268</v>
      </c>
      <c r="V32" s="40" t="str">
        <f t="shared" si="12"/>
        <v>京都府第５区</v>
      </c>
      <c r="W32" s="38">
        <f t="shared" si="13"/>
        <v>254636</v>
      </c>
      <c r="X32" s="41">
        <f t="shared" si="14"/>
        <v>1.2393398260497126</v>
      </c>
    </row>
    <row r="33" spans="1:24" ht="12" customHeight="1">
      <c r="A33" s="37">
        <f t="shared" si="15"/>
        <v>29</v>
      </c>
      <c r="B33" s="40" t="str">
        <f t="shared" si="0"/>
        <v>福岡県第２区</v>
      </c>
      <c r="C33" s="38">
        <f t="shared" si="1"/>
        <v>445136</v>
      </c>
      <c r="D33" s="41">
        <f t="shared" si="2"/>
        <v>2.1665230871065555</v>
      </c>
      <c r="E33" s="35"/>
      <c r="F33" s="37">
        <f t="shared" si="16"/>
        <v>89</v>
      </c>
      <c r="G33" s="40" t="str">
        <f t="shared" si="3"/>
        <v>愛知県第13区</v>
      </c>
      <c r="H33" s="38">
        <f t="shared" si="4"/>
        <v>395633</v>
      </c>
      <c r="I33" s="41">
        <f t="shared" si="5"/>
        <v>1.925586851032556</v>
      </c>
      <c r="J33" s="35"/>
      <c r="K33" s="37">
        <f t="shared" si="17"/>
        <v>149</v>
      </c>
      <c r="L33" s="40" t="str">
        <f t="shared" si="6"/>
        <v>埼玉県第８区</v>
      </c>
      <c r="M33" s="38">
        <f t="shared" si="7"/>
        <v>351812</v>
      </c>
      <c r="N33" s="41">
        <f t="shared" si="8"/>
        <v>1.7123054983670867</v>
      </c>
      <c r="O33" s="35"/>
      <c r="P33" s="37">
        <f t="shared" si="18"/>
        <v>209</v>
      </c>
      <c r="Q33" s="40" t="str">
        <f t="shared" si="9"/>
        <v>兵庫県第12区</v>
      </c>
      <c r="R33" s="38">
        <f t="shared" si="10"/>
        <v>303203</v>
      </c>
      <c r="S33" s="41">
        <f t="shared" si="11"/>
        <v>1.4757204530300154</v>
      </c>
      <c r="T33" s="35"/>
      <c r="U33" s="37">
        <f t="shared" si="19"/>
        <v>269</v>
      </c>
      <c r="V33" s="40" t="str">
        <f t="shared" si="12"/>
        <v>山梨県第３区</v>
      </c>
      <c r="W33" s="38">
        <f t="shared" si="13"/>
        <v>249441</v>
      </c>
      <c r="X33" s="41">
        <f t="shared" si="14"/>
        <v>1.2140552221589498</v>
      </c>
    </row>
    <row r="34" spans="1:24" ht="12" customHeight="1">
      <c r="A34" s="37">
        <f t="shared" si="15"/>
        <v>30</v>
      </c>
      <c r="B34" s="40" t="str">
        <f t="shared" si="0"/>
        <v>東京都第11区</v>
      </c>
      <c r="C34" s="38">
        <f t="shared" si="1"/>
        <v>444186</v>
      </c>
      <c r="D34" s="41">
        <f t="shared" si="2"/>
        <v>2.1618993385606027</v>
      </c>
      <c r="E34" s="35"/>
      <c r="F34" s="37">
        <f t="shared" si="16"/>
        <v>90</v>
      </c>
      <c r="G34" s="40" t="str">
        <f t="shared" si="3"/>
        <v>大阪府第１区</v>
      </c>
      <c r="H34" s="38">
        <f t="shared" si="4"/>
        <v>395540</v>
      </c>
      <c r="I34" s="41">
        <f t="shared" si="5"/>
        <v>1.9251342103854259</v>
      </c>
      <c r="J34" s="35"/>
      <c r="K34" s="37">
        <f t="shared" si="17"/>
        <v>150</v>
      </c>
      <c r="L34" s="40" t="str">
        <f t="shared" si="6"/>
        <v>千葉県第６区</v>
      </c>
      <c r="M34" s="38">
        <f t="shared" si="7"/>
        <v>351606</v>
      </c>
      <c r="N34" s="41">
        <f t="shared" si="8"/>
        <v>1.711302874998175</v>
      </c>
      <c r="O34" s="35"/>
      <c r="P34" s="37">
        <f t="shared" si="18"/>
        <v>210</v>
      </c>
      <c r="Q34" s="40" t="str">
        <f t="shared" si="9"/>
        <v>山口県第２区</v>
      </c>
      <c r="R34" s="38">
        <f t="shared" si="10"/>
        <v>301061</v>
      </c>
      <c r="S34" s="41">
        <f t="shared" si="11"/>
        <v>1.4652951168348252</v>
      </c>
      <c r="T34" s="35"/>
      <c r="U34" s="37">
        <f t="shared" si="19"/>
        <v>270</v>
      </c>
      <c r="V34" s="40" t="str">
        <f t="shared" si="12"/>
        <v>香川県第３区</v>
      </c>
      <c r="W34" s="38">
        <f t="shared" si="13"/>
        <v>249341</v>
      </c>
      <c r="X34" s="41">
        <f t="shared" si="14"/>
        <v>1.2135685117856916</v>
      </c>
    </row>
    <row r="35" spans="1:24" ht="12" customHeight="1">
      <c r="A35" s="37">
        <f t="shared" si="15"/>
        <v>31</v>
      </c>
      <c r="B35" s="40" t="str">
        <f t="shared" si="0"/>
        <v>北海道第２区</v>
      </c>
      <c r="C35" s="38">
        <f t="shared" si="1"/>
        <v>442341</v>
      </c>
      <c r="D35" s="41">
        <f t="shared" si="2"/>
        <v>2.152919532173989</v>
      </c>
      <c r="E35" s="35"/>
      <c r="F35" s="37">
        <f t="shared" si="16"/>
        <v>91</v>
      </c>
      <c r="G35" s="40" t="str">
        <f t="shared" si="3"/>
        <v>北海道第８区</v>
      </c>
      <c r="H35" s="38">
        <f t="shared" si="4"/>
        <v>394798</v>
      </c>
      <c r="I35" s="41">
        <f t="shared" si="5"/>
        <v>1.9215228194158502</v>
      </c>
      <c r="J35" s="35"/>
      <c r="K35" s="37">
        <f t="shared" si="17"/>
        <v>151</v>
      </c>
      <c r="L35" s="40" t="str">
        <f t="shared" si="6"/>
        <v>長崎県第１区</v>
      </c>
      <c r="M35" s="38">
        <f t="shared" si="7"/>
        <v>350791</v>
      </c>
      <c r="N35" s="41">
        <f t="shared" si="8"/>
        <v>1.7073361854561206</v>
      </c>
      <c r="O35" s="35"/>
      <c r="P35" s="37">
        <f t="shared" si="18"/>
        <v>211</v>
      </c>
      <c r="Q35" s="40" t="str">
        <f t="shared" si="9"/>
        <v>群馬県第３区</v>
      </c>
      <c r="R35" s="38">
        <f t="shared" si="10"/>
        <v>300280</v>
      </c>
      <c r="S35" s="41">
        <f t="shared" si="11"/>
        <v>1.4614939088196788</v>
      </c>
      <c r="T35" s="35"/>
      <c r="U35" s="37">
        <f t="shared" si="19"/>
        <v>271</v>
      </c>
      <c r="V35" s="40" t="str">
        <f t="shared" si="12"/>
        <v>滋賀県第３区</v>
      </c>
      <c r="W35" s="38">
        <f t="shared" si="13"/>
        <v>248768</v>
      </c>
      <c r="X35" s="41">
        <f t="shared" si="14"/>
        <v>1.2107796613469224</v>
      </c>
    </row>
    <row r="36" spans="1:24" ht="12" customHeight="1">
      <c r="A36" s="37">
        <f t="shared" si="15"/>
        <v>32</v>
      </c>
      <c r="B36" s="40" t="str">
        <f t="shared" si="0"/>
        <v>東京都第17区</v>
      </c>
      <c r="C36" s="38">
        <f t="shared" si="1"/>
        <v>440965</v>
      </c>
      <c r="D36" s="41">
        <f t="shared" si="2"/>
        <v>2.1462223974379566</v>
      </c>
      <c r="E36" s="35"/>
      <c r="F36" s="37">
        <f t="shared" si="16"/>
        <v>92</v>
      </c>
      <c r="G36" s="40" t="str">
        <f t="shared" si="3"/>
        <v>千葉県第８区</v>
      </c>
      <c r="H36" s="38">
        <f t="shared" si="4"/>
        <v>394502</v>
      </c>
      <c r="I36" s="41">
        <f t="shared" si="5"/>
        <v>1.920082156711006</v>
      </c>
      <c r="J36" s="35"/>
      <c r="K36" s="37">
        <f t="shared" si="17"/>
        <v>152</v>
      </c>
      <c r="L36" s="40" t="str">
        <f t="shared" si="6"/>
        <v>岡山県第１区</v>
      </c>
      <c r="M36" s="38">
        <f t="shared" si="7"/>
        <v>349537</v>
      </c>
      <c r="N36" s="41">
        <f t="shared" si="8"/>
        <v>1.701232837375463</v>
      </c>
      <c r="O36" s="35"/>
      <c r="P36" s="37">
        <f t="shared" si="18"/>
        <v>212</v>
      </c>
      <c r="Q36" s="40" t="str">
        <f t="shared" si="9"/>
        <v>大分県第２区</v>
      </c>
      <c r="R36" s="38">
        <f t="shared" si="10"/>
        <v>299474</v>
      </c>
      <c r="S36" s="41">
        <f t="shared" si="11"/>
        <v>1.4575710232112178</v>
      </c>
      <c r="T36" s="35"/>
      <c r="U36" s="37">
        <f t="shared" si="19"/>
        <v>272</v>
      </c>
      <c r="V36" s="40" t="str">
        <f t="shared" si="12"/>
        <v>長野県第４区</v>
      </c>
      <c r="W36" s="38">
        <f t="shared" si="13"/>
        <v>247666</v>
      </c>
      <c r="X36" s="41">
        <f t="shared" si="14"/>
        <v>1.2054161130336172</v>
      </c>
    </row>
    <row r="37" spans="1:24" ht="12" customHeight="1">
      <c r="A37" s="37">
        <f t="shared" si="15"/>
        <v>33</v>
      </c>
      <c r="B37" s="40" t="str">
        <f t="shared" si="0"/>
        <v>神奈川県第14区</v>
      </c>
      <c r="C37" s="38">
        <f t="shared" si="1"/>
        <v>439047</v>
      </c>
      <c r="D37" s="41">
        <f t="shared" si="2"/>
        <v>2.1368872924788644</v>
      </c>
      <c r="E37" s="35"/>
      <c r="F37" s="37">
        <f t="shared" si="16"/>
        <v>93</v>
      </c>
      <c r="G37" s="40" t="str">
        <f t="shared" si="3"/>
        <v>広島県第２区</v>
      </c>
      <c r="H37" s="38">
        <f t="shared" si="4"/>
        <v>393426</v>
      </c>
      <c r="I37" s="41">
        <f t="shared" si="5"/>
        <v>1.914845153094748</v>
      </c>
      <c r="J37" s="35"/>
      <c r="K37" s="37">
        <f t="shared" si="17"/>
        <v>153</v>
      </c>
      <c r="L37" s="40" t="str">
        <f t="shared" si="6"/>
        <v>宮崎県第１区</v>
      </c>
      <c r="M37" s="38">
        <f t="shared" si="7"/>
        <v>347985</v>
      </c>
      <c r="N37" s="41">
        <f t="shared" si="8"/>
        <v>1.693679092382496</v>
      </c>
      <c r="O37" s="35"/>
      <c r="P37" s="37">
        <f t="shared" si="18"/>
        <v>213</v>
      </c>
      <c r="Q37" s="40" t="str">
        <f t="shared" si="9"/>
        <v>和歌山県第３区</v>
      </c>
      <c r="R37" s="38">
        <f t="shared" si="10"/>
        <v>298296</v>
      </c>
      <c r="S37" s="41">
        <f t="shared" si="11"/>
        <v>1.4518375750142363</v>
      </c>
      <c r="T37" s="35"/>
      <c r="U37" s="37">
        <f t="shared" si="19"/>
        <v>273</v>
      </c>
      <c r="V37" s="40" t="str">
        <f t="shared" si="12"/>
        <v>栃木県第３区</v>
      </c>
      <c r="W37" s="38">
        <f t="shared" si="13"/>
        <v>247284</v>
      </c>
      <c r="X37" s="41">
        <f t="shared" si="14"/>
        <v>1.203556879407771</v>
      </c>
    </row>
    <row r="38" spans="1:24" ht="12" customHeight="1">
      <c r="A38" s="37">
        <v>34</v>
      </c>
      <c r="B38" s="40" t="str">
        <f t="shared" si="0"/>
        <v>大阪府第９区</v>
      </c>
      <c r="C38" s="38">
        <f t="shared" si="1"/>
        <v>438336</v>
      </c>
      <c r="D38" s="41">
        <f t="shared" si="2"/>
        <v>2.133426781724999</v>
      </c>
      <c r="E38" s="35"/>
      <c r="F38" s="37">
        <f t="shared" si="16"/>
        <v>94</v>
      </c>
      <c r="G38" s="40" t="str">
        <f t="shared" si="3"/>
        <v>愛媛県第１区</v>
      </c>
      <c r="H38" s="38">
        <f t="shared" si="4"/>
        <v>392653</v>
      </c>
      <c r="I38" s="41">
        <f t="shared" si="5"/>
        <v>1.911082881909462</v>
      </c>
      <c r="J38" s="35"/>
      <c r="K38" s="37">
        <f t="shared" si="17"/>
        <v>154</v>
      </c>
      <c r="L38" s="40" t="str">
        <f t="shared" si="6"/>
        <v>兵庫県第10区</v>
      </c>
      <c r="M38" s="38">
        <f t="shared" si="7"/>
        <v>346954</v>
      </c>
      <c r="N38" s="41">
        <f t="shared" si="8"/>
        <v>1.688661108434204</v>
      </c>
      <c r="O38" s="35"/>
      <c r="P38" s="37">
        <f t="shared" si="18"/>
        <v>214</v>
      </c>
      <c r="Q38" s="40" t="str">
        <f t="shared" si="9"/>
        <v>奈良県第２区</v>
      </c>
      <c r="R38" s="38">
        <f t="shared" si="10"/>
        <v>298107</v>
      </c>
      <c r="S38" s="41">
        <f t="shared" si="11"/>
        <v>1.4509176924087783</v>
      </c>
      <c r="T38" s="35"/>
      <c r="U38" s="37">
        <f t="shared" si="19"/>
        <v>274</v>
      </c>
      <c r="V38" s="40" t="str">
        <f t="shared" si="12"/>
        <v>鹿児島県第５区</v>
      </c>
      <c r="W38" s="38">
        <f t="shared" si="13"/>
        <v>246282</v>
      </c>
      <c r="X38" s="41">
        <f t="shared" si="14"/>
        <v>1.198680041467724</v>
      </c>
    </row>
    <row r="39" spans="1:24" ht="12" customHeight="1">
      <c r="A39" s="37">
        <f aca="true" t="shared" si="20" ref="A39:A64">A38+1</f>
        <v>35</v>
      </c>
      <c r="B39" s="40" t="str">
        <f t="shared" si="0"/>
        <v>北海道第６区</v>
      </c>
      <c r="C39" s="38">
        <f t="shared" si="1"/>
        <v>436429</v>
      </c>
      <c r="D39" s="41">
        <f t="shared" si="2"/>
        <v>2.1241452149069655</v>
      </c>
      <c r="E39" s="35"/>
      <c r="F39" s="37">
        <f t="shared" si="16"/>
        <v>95</v>
      </c>
      <c r="G39" s="40" t="str">
        <f t="shared" si="3"/>
        <v>大阪府第11区</v>
      </c>
      <c r="H39" s="38">
        <f t="shared" si="4"/>
        <v>392086</v>
      </c>
      <c r="I39" s="41">
        <f t="shared" si="5"/>
        <v>1.9083232340930882</v>
      </c>
      <c r="J39" s="35"/>
      <c r="K39" s="37">
        <f t="shared" si="17"/>
        <v>155</v>
      </c>
      <c r="L39" s="40" t="str">
        <f t="shared" si="6"/>
        <v>愛知県第15区</v>
      </c>
      <c r="M39" s="38">
        <f t="shared" si="7"/>
        <v>346734</v>
      </c>
      <c r="N39" s="41">
        <f t="shared" si="8"/>
        <v>1.6875903456130361</v>
      </c>
      <c r="O39" s="35"/>
      <c r="P39" s="37">
        <f t="shared" si="18"/>
        <v>215</v>
      </c>
      <c r="Q39" s="40" t="str">
        <f t="shared" si="9"/>
        <v>広島県第４区</v>
      </c>
      <c r="R39" s="38">
        <f t="shared" si="10"/>
        <v>296540</v>
      </c>
      <c r="S39" s="41">
        <f t="shared" si="11"/>
        <v>1.4432909408598225</v>
      </c>
      <c r="T39" s="35"/>
      <c r="U39" s="37">
        <f t="shared" si="19"/>
        <v>275</v>
      </c>
      <c r="V39" s="40" t="str">
        <f t="shared" si="12"/>
        <v>三重県第４区</v>
      </c>
      <c r="W39" s="38">
        <f t="shared" si="13"/>
        <v>243214</v>
      </c>
      <c r="X39" s="41">
        <f t="shared" si="14"/>
        <v>1.1837477672161627</v>
      </c>
    </row>
    <row r="40" spans="1:24" ht="12" customHeight="1">
      <c r="A40" s="37">
        <f t="shared" si="20"/>
        <v>36</v>
      </c>
      <c r="B40" s="40" t="str">
        <f t="shared" si="0"/>
        <v>神奈川県第16区</v>
      </c>
      <c r="C40" s="38">
        <f t="shared" si="1"/>
        <v>433115</v>
      </c>
      <c r="D40" s="41">
        <f t="shared" si="2"/>
        <v>2.108015633137189</v>
      </c>
      <c r="E40" s="35"/>
      <c r="F40" s="37">
        <f t="shared" si="16"/>
        <v>96</v>
      </c>
      <c r="G40" s="40" t="str">
        <f t="shared" si="3"/>
        <v>神奈川県第11区</v>
      </c>
      <c r="H40" s="38">
        <f t="shared" si="4"/>
        <v>391020</v>
      </c>
      <c r="I40" s="41">
        <f t="shared" si="5"/>
        <v>1.9031349015141559</v>
      </c>
      <c r="J40" s="35"/>
      <c r="K40" s="37">
        <f t="shared" si="17"/>
        <v>156</v>
      </c>
      <c r="L40" s="40" t="str">
        <f t="shared" si="6"/>
        <v>京都府第３区</v>
      </c>
      <c r="M40" s="38">
        <f t="shared" si="7"/>
        <v>345260</v>
      </c>
      <c r="N40" s="41">
        <f t="shared" si="8"/>
        <v>1.6804162347112104</v>
      </c>
      <c r="O40" s="35"/>
      <c r="P40" s="37">
        <f t="shared" si="18"/>
        <v>216</v>
      </c>
      <c r="Q40" s="40" t="str">
        <f t="shared" si="9"/>
        <v>沖縄県第３区</v>
      </c>
      <c r="R40" s="38">
        <f t="shared" si="10"/>
        <v>296161</v>
      </c>
      <c r="S40" s="41">
        <f t="shared" si="11"/>
        <v>1.441446308545174</v>
      </c>
      <c r="T40" s="35"/>
      <c r="U40" s="37">
        <f t="shared" si="19"/>
        <v>276</v>
      </c>
      <c r="V40" s="40" t="str">
        <f t="shared" si="12"/>
        <v>熊本県第５区</v>
      </c>
      <c r="W40" s="38">
        <f t="shared" si="13"/>
        <v>242265</v>
      </c>
      <c r="X40" s="41">
        <f t="shared" si="14"/>
        <v>1.1791288857739426</v>
      </c>
    </row>
    <row r="41" spans="1:24" ht="12" customHeight="1">
      <c r="A41" s="37">
        <f t="shared" si="20"/>
        <v>37</v>
      </c>
      <c r="B41" s="40" t="str">
        <f t="shared" si="0"/>
        <v>千葉県第２区</v>
      </c>
      <c r="C41" s="38">
        <f t="shared" si="1"/>
        <v>430112</v>
      </c>
      <c r="D41" s="41">
        <f t="shared" si="2"/>
        <v>2.0933997206282458</v>
      </c>
      <c r="E41" s="35"/>
      <c r="F41" s="37">
        <f t="shared" si="16"/>
        <v>97</v>
      </c>
      <c r="G41" s="40" t="str">
        <f t="shared" si="3"/>
        <v>福岡県第９区</v>
      </c>
      <c r="H41" s="38">
        <f t="shared" si="4"/>
        <v>391003</v>
      </c>
      <c r="I41" s="41">
        <f t="shared" si="5"/>
        <v>1.903052160750702</v>
      </c>
      <c r="J41" s="35"/>
      <c r="K41" s="37">
        <f t="shared" si="17"/>
        <v>157</v>
      </c>
      <c r="L41" s="40" t="str">
        <f t="shared" si="6"/>
        <v>岐阜県第４区</v>
      </c>
      <c r="M41" s="38">
        <f t="shared" si="7"/>
        <v>344532</v>
      </c>
      <c r="N41" s="41">
        <f t="shared" si="8"/>
        <v>1.6768729831938909</v>
      </c>
      <c r="O41" s="35"/>
      <c r="P41" s="37">
        <f t="shared" si="18"/>
        <v>217</v>
      </c>
      <c r="Q41" s="40" t="str">
        <f t="shared" si="9"/>
        <v>奈良県第１区</v>
      </c>
      <c r="R41" s="38">
        <f t="shared" si="10"/>
        <v>296007</v>
      </c>
      <c r="S41" s="41">
        <f t="shared" si="11"/>
        <v>1.4406967745703565</v>
      </c>
      <c r="T41" s="35"/>
      <c r="U41" s="37">
        <f t="shared" si="19"/>
        <v>277</v>
      </c>
      <c r="V41" s="40" t="str">
        <f t="shared" si="12"/>
        <v>青森県第２区</v>
      </c>
      <c r="W41" s="38">
        <f t="shared" si="13"/>
        <v>240126</v>
      </c>
      <c r="X41" s="41">
        <f t="shared" si="14"/>
        <v>1.16871815088995</v>
      </c>
    </row>
    <row r="42" spans="1:24" ht="12" customHeight="1">
      <c r="A42" s="37">
        <f t="shared" si="20"/>
        <v>38</v>
      </c>
      <c r="B42" s="40" t="str">
        <f t="shared" si="0"/>
        <v>茨城県第６区</v>
      </c>
      <c r="C42" s="38">
        <f t="shared" si="1"/>
        <v>429729</v>
      </c>
      <c r="D42" s="41">
        <f t="shared" si="2"/>
        <v>2.091535619898667</v>
      </c>
      <c r="E42" s="35"/>
      <c r="F42" s="37">
        <f t="shared" si="16"/>
        <v>98</v>
      </c>
      <c r="G42" s="40" t="str">
        <f t="shared" si="3"/>
        <v>長野県第２区</v>
      </c>
      <c r="H42" s="38">
        <f t="shared" si="4"/>
        <v>388198</v>
      </c>
      <c r="I42" s="41">
        <f t="shared" si="5"/>
        <v>1.88939993478081</v>
      </c>
      <c r="J42" s="35"/>
      <c r="K42" s="37">
        <f t="shared" si="17"/>
        <v>158</v>
      </c>
      <c r="L42" s="40" t="str">
        <f t="shared" si="6"/>
        <v>福島県第２区</v>
      </c>
      <c r="M42" s="38">
        <f t="shared" si="7"/>
        <v>344447</v>
      </c>
      <c r="N42" s="41">
        <f t="shared" si="8"/>
        <v>1.6764592793766213</v>
      </c>
      <c r="O42" s="35"/>
      <c r="P42" s="37">
        <f t="shared" si="18"/>
        <v>218</v>
      </c>
      <c r="Q42" s="40" t="str">
        <f t="shared" si="9"/>
        <v>熊本県第４区</v>
      </c>
      <c r="R42" s="38">
        <f t="shared" si="10"/>
        <v>294547</v>
      </c>
      <c r="S42" s="41">
        <f t="shared" si="11"/>
        <v>1.433590803120787</v>
      </c>
      <c r="T42" s="35"/>
      <c r="U42" s="37">
        <f t="shared" si="19"/>
        <v>278</v>
      </c>
      <c r="V42" s="40" t="str">
        <f t="shared" si="12"/>
        <v>福島県第４区</v>
      </c>
      <c r="W42" s="38">
        <f t="shared" si="13"/>
        <v>239177</v>
      </c>
      <c r="X42" s="41">
        <f t="shared" si="14"/>
        <v>1.1640992694477297</v>
      </c>
    </row>
    <row r="43" spans="1:24" ht="12" customHeight="1">
      <c r="A43" s="37">
        <f t="shared" si="20"/>
        <v>39</v>
      </c>
      <c r="B43" s="40" t="str">
        <f t="shared" si="0"/>
        <v>兵庫県第４区</v>
      </c>
      <c r="C43" s="38">
        <f t="shared" si="1"/>
        <v>429688</v>
      </c>
      <c r="D43" s="41">
        <f t="shared" si="2"/>
        <v>2.091336068645631</v>
      </c>
      <c r="E43" s="35"/>
      <c r="F43" s="37">
        <f t="shared" si="16"/>
        <v>99</v>
      </c>
      <c r="G43" s="40" t="str">
        <f t="shared" si="3"/>
        <v>茨城県第３区</v>
      </c>
      <c r="H43" s="38">
        <f t="shared" si="4"/>
        <v>388123</v>
      </c>
      <c r="I43" s="41">
        <f t="shared" si="5"/>
        <v>1.8890349020008663</v>
      </c>
      <c r="J43" s="35"/>
      <c r="K43" s="37">
        <f t="shared" si="17"/>
        <v>159</v>
      </c>
      <c r="L43" s="40" t="str">
        <f t="shared" si="6"/>
        <v>福岡県第４区</v>
      </c>
      <c r="M43" s="38">
        <f t="shared" si="7"/>
        <v>343512</v>
      </c>
      <c r="N43" s="41">
        <f t="shared" si="8"/>
        <v>1.6719085373866573</v>
      </c>
      <c r="O43" s="35"/>
      <c r="P43" s="37">
        <f t="shared" si="18"/>
        <v>219</v>
      </c>
      <c r="Q43" s="40" t="str">
        <f t="shared" si="9"/>
        <v>新潟県第６区</v>
      </c>
      <c r="R43" s="38">
        <f t="shared" si="10"/>
        <v>293664</v>
      </c>
      <c r="S43" s="41">
        <f t="shared" si="11"/>
        <v>1.4292931505249171</v>
      </c>
      <c r="T43" s="35"/>
      <c r="U43" s="37">
        <f t="shared" si="19"/>
        <v>279</v>
      </c>
      <c r="V43" s="40" t="str">
        <f t="shared" si="12"/>
        <v>佐賀県第１区</v>
      </c>
      <c r="W43" s="38">
        <f t="shared" si="13"/>
        <v>237748</v>
      </c>
      <c r="X43" s="41">
        <f t="shared" si="14"/>
        <v>1.1571441782138703</v>
      </c>
    </row>
    <row r="44" spans="1:24" ht="12" customHeight="1">
      <c r="A44" s="37">
        <f t="shared" si="20"/>
        <v>40</v>
      </c>
      <c r="B44" s="40" t="str">
        <f t="shared" si="0"/>
        <v>大阪府第４区</v>
      </c>
      <c r="C44" s="38">
        <f t="shared" si="1"/>
        <v>429335</v>
      </c>
      <c r="D44" s="41">
        <f t="shared" si="2"/>
        <v>2.0896179810280295</v>
      </c>
      <c r="E44" s="35"/>
      <c r="F44" s="37">
        <f t="shared" si="16"/>
        <v>100</v>
      </c>
      <c r="G44" s="40" t="str">
        <f t="shared" si="3"/>
        <v>東京都第15区</v>
      </c>
      <c r="H44" s="38">
        <f t="shared" si="4"/>
        <v>388022</v>
      </c>
      <c r="I44" s="41">
        <f t="shared" si="5"/>
        <v>1.8885433245238756</v>
      </c>
      <c r="J44" s="35"/>
      <c r="K44" s="37">
        <f t="shared" si="17"/>
        <v>160</v>
      </c>
      <c r="L44" s="40" t="str">
        <f t="shared" si="6"/>
        <v>大阪府第12区</v>
      </c>
      <c r="M44" s="38">
        <f t="shared" si="7"/>
        <v>342226</v>
      </c>
      <c r="N44" s="41">
        <f t="shared" si="8"/>
        <v>1.665649441986557</v>
      </c>
      <c r="O44" s="35"/>
      <c r="P44" s="37">
        <f t="shared" si="18"/>
        <v>220</v>
      </c>
      <c r="Q44" s="40" t="str">
        <f t="shared" si="9"/>
        <v>栃木県第５区</v>
      </c>
      <c r="R44" s="38">
        <f t="shared" si="10"/>
        <v>293545</v>
      </c>
      <c r="S44" s="41">
        <f t="shared" si="11"/>
        <v>1.42871396518074</v>
      </c>
      <c r="T44" s="35"/>
      <c r="U44" s="37">
        <f t="shared" si="19"/>
        <v>280</v>
      </c>
      <c r="V44" s="40" t="str">
        <f t="shared" si="12"/>
        <v>岩手県第３区</v>
      </c>
      <c r="W44" s="38">
        <f t="shared" si="13"/>
        <v>237054</v>
      </c>
      <c r="X44" s="41">
        <f t="shared" si="14"/>
        <v>1.1537664082234584</v>
      </c>
    </row>
    <row r="45" spans="1:24" ht="12" customHeight="1">
      <c r="A45" s="37">
        <f t="shared" si="20"/>
        <v>41</v>
      </c>
      <c r="B45" s="40" t="str">
        <f t="shared" si="0"/>
        <v>東京都第４区</v>
      </c>
      <c r="C45" s="38">
        <f t="shared" si="1"/>
        <v>429303</v>
      </c>
      <c r="D45" s="41">
        <f t="shared" si="2"/>
        <v>2.089462233708587</v>
      </c>
      <c r="E45" s="35"/>
      <c r="F45" s="37">
        <f t="shared" si="16"/>
        <v>101</v>
      </c>
      <c r="G45" s="40" t="str">
        <f t="shared" si="3"/>
        <v>愛知県第３区</v>
      </c>
      <c r="H45" s="38">
        <f t="shared" si="4"/>
        <v>387264</v>
      </c>
      <c r="I45" s="41">
        <f t="shared" si="5"/>
        <v>1.8848540598945784</v>
      </c>
      <c r="J45" s="35"/>
      <c r="K45" s="37">
        <f t="shared" si="17"/>
        <v>161</v>
      </c>
      <c r="L45" s="40" t="str">
        <f t="shared" si="6"/>
        <v>青森県第１区</v>
      </c>
      <c r="M45" s="38">
        <f t="shared" si="7"/>
        <v>341876</v>
      </c>
      <c r="N45" s="41">
        <f t="shared" si="8"/>
        <v>1.6639459556801535</v>
      </c>
      <c r="O45" s="35"/>
      <c r="P45" s="37">
        <f t="shared" si="18"/>
        <v>221</v>
      </c>
      <c r="Q45" s="40" t="str">
        <f t="shared" si="9"/>
        <v>福島県第３区</v>
      </c>
      <c r="R45" s="38">
        <f t="shared" si="10"/>
        <v>293378</v>
      </c>
      <c r="S45" s="41">
        <f t="shared" si="11"/>
        <v>1.4279011588573987</v>
      </c>
      <c r="T45" s="35"/>
      <c r="U45" s="37">
        <f t="shared" si="19"/>
        <v>281</v>
      </c>
      <c r="V45" s="40" t="str">
        <f t="shared" si="12"/>
        <v>愛媛県第４区</v>
      </c>
      <c r="W45" s="38">
        <f t="shared" si="13"/>
        <v>235260</v>
      </c>
      <c r="X45" s="41">
        <f t="shared" si="14"/>
        <v>1.1450348241272066</v>
      </c>
    </row>
    <row r="46" spans="1:24" ht="12" customHeight="1">
      <c r="A46" s="37">
        <f t="shared" si="20"/>
        <v>42</v>
      </c>
      <c r="B46" s="40" t="str">
        <f t="shared" si="0"/>
        <v>埼玉県第６区</v>
      </c>
      <c r="C46" s="38">
        <f t="shared" si="1"/>
        <v>429031</v>
      </c>
      <c r="D46" s="41">
        <f t="shared" si="2"/>
        <v>2.0881383814933248</v>
      </c>
      <c r="E46" s="35"/>
      <c r="F46" s="37">
        <f t="shared" si="16"/>
        <v>102</v>
      </c>
      <c r="G46" s="40" t="str">
        <f t="shared" si="3"/>
        <v>群馬県第１区</v>
      </c>
      <c r="H46" s="38">
        <f t="shared" si="4"/>
        <v>387120</v>
      </c>
      <c r="I46" s="41">
        <f t="shared" si="5"/>
        <v>1.8841531969570868</v>
      </c>
      <c r="J46" s="35"/>
      <c r="K46" s="37">
        <f t="shared" si="17"/>
        <v>162</v>
      </c>
      <c r="L46" s="40" t="str">
        <f t="shared" si="6"/>
        <v>三重県第３区</v>
      </c>
      <c r="M46" s="38">
        <f t="shared" si="7"/>
        <v>339451</v>
      </c>
      <c r="N46" s="41">
        <f t="shared" si="8"/>
        <v>1.6521432291286424</v>
      </c>
      <c r="O46" s="35"/>
      <c r="P46" s="37">
        <f t="shared" si="18"/>
        <v>222</v>
      </c>
      <c r="Q46" s="40" t="str">
        <f t="shared" si="9"/>
        <v>岩手県第２区</v>
      </c>
      <c r="R46" s="38">
        <f t="shared" si="10"/>
        <v>293110</v>
      </c>
      <c r="S46" s="41">
        <f t="shared" si="11"/>
        <v>1.4265967750570667</v>
      </c>
      <c r="T46" s="35"/>
      <c r="U46" s="37">
        <f t="shared" si="19"/>
        <v>282</v>
      </c>
      <c r="V46" s="40" t="str">
        <f t="shared" si="12"/>
        <v>山梨県第２区</v>
      </c>
      <c r="W46" s="38">
        <f t="shared" si="13"/>
        <v>232985</v>
      </c>
      <c r="X46" s="41">
        <f t="shared" si="14"/>
        <v>1.133962163135583</v>
      </c>
    </row>
    <row r="47" spans="1:24" ht="12" customHeight="1">
      <c r="A47" s="37">
        <f t="shared" si="20"/>
        <v>43</v>
      </c>
      <c r="B47" s="40" t="str">
        <f t="shared" si="0"/>
        <v>長野県第１区</v>
      </c>
      <c r="C47" s="38">
        <f t="shared" si="1"/>
        <v>428900</v>
      </c>
      <c r="D47" s="41">
        <f t="shared" si="2"/>
        <v>2.0875007909043566</v>
      </c>
      <c r="E47" s="35"/>
      <c r="F47" s="37">
        <f t="shared" si="16"/>
        <v>103</v>
      </c>
      <c r="G47" s="40" t="str">
        <f t="shared" si="3"/>
        <v>千葉県第12区</v>
      </c>
      <c r="H47" s="38">
        <f t="shared" si="4"/>
        <v>386924</v>
      </c>
      <c r="I47" s="41">
        <f t="shared" si="5"/>
        <v>1.8831992446255008</v>
      </c>
      <c r="J47" s="35"/>
      <c r="K47" s="37">
        <f t="shared" si="17"/>
        <v>163</v>
      </c>
      <c r="L47" s="40" t="str">
        <f t="shared" si="6"/>
        <v>山形県第２区</v>
      </c>
      <c r="M47" s="38">
        <f t="shared" si="7"/>
        <v>338863</v>
      </c>
      <c r="N47" s="41">
        <f t="shared" si="8"/>
        <v>1.6492813721338844</v>
      </c>
      <c r="O47" s="35"/>
      <c r="P47" s="37">
        <f t="shared" si="18"/>
        <v>223</v>
      </c>
      <c r="Q47" s="40" t="str">
        <f t="shared" si="9"/>
        <v>奈良県第３区</v>
      </c>
      <c r="R47" s="38">
        <f t="shared" si="10"/>
        <v>292452</v>
      </c>
      <c r="S47" s="41">
        <f t="shared" si="11"/>
        <v>1.423394220801028</v>
      </c>
      <c r="T47" s="35"/>
      <c r="U47" s="37">
        <f t="shared" si="19"/>
        <v>283</v>
      </c>
      <c r="V47" s="40" t="str">
        <f t="shared" si="12"/>
        <v>和歌山県第２区</v>
      </c>
      <c r="W47" s="38">
        <f t="shared" si="13"/>
        <v>231024</v>
      </c>
      <c r="X47" s="41">
        <f t="shared" si="14"/>
        <v>1.1244177727159899</v>
      </c>
    </row>
    <row r="48" spans="1:24" ht="12" customHeight="1">
      <c r="A48" s="37">
        <f t="shared" si="20"/>
        <v>44</v>
      </c>
      <c r="B48" s="40" t="str">
        <f t="shared" si="0"/>
        <v>宮城県第２区</v>
      </c>
      <c r="C48" s="38">
        <f t="shared" si="1"/>
        <v>428828</v>
      </c>
      <c r="D48" s="41">
        <f t="shared" si="2"/>
        <v>2.0871503594356104</v>
      </c>
      <c r="E48" s="35"/>
      <c r="F48" s="37">
        <f t="shared" si="16"/>
        <v>104</v>
      </c>
      <c r="G48" s="40" t="str">
        <f t="shared" si="3"/>
        <v>大阪府第６区</v>
      </c>
      <c r="H48" s="38">
        <f t="shared" si="4"/>
        <v>386835</v>
      </c>
      <c r="I48" s="41">
        <f t="shared" si="5"/>
        <v>1.8827660723933008</v>
      </c>
      <c r="J48" s="35"/>
      <c r="K48" s="37">
        <f t="shared" si="17"/>
        <v>164</v>
      </c>
      <c r="L48" s="40" t="str">
        <f t="shared" si="6"/>
        <v>鹿児島県第１区</v>
      </c>
      <c r="M48" s="38">
        <f t="shared" si="7"/>
        <v>336340</v>
      </c>
      <c r="N48" s="41">
        <f t="shared" si="8"/>
        <v>1.6370016694165803</v>
      </c>
      <c r="O48" s="35"/>
      <c r="P48" s="37">
        <f t="shared" si="18"/>
        <v>224</v>
      </c>
      <c r="Q48" s="40" t="str">
        <f t="shared" si="9"/>
        <v>群馬県第４区</v>
      </c>
      <c r="R48" s="38">
        <f t="shared" si="10"/>
        <v>292356</v>
      </c>
      <c r="S48" s="41">
        <f t="shared" si="11"/>
        <v>1.4229269788427001</v>
      </c>
      <c r="T48" s="35"/>
      <c r="U48" s="37">
        <f t="shared" si="19"/>
        <v>284</v>
      </c>
      <c r="V48" s="40" t="str">
        <f t="shared" si="12"/>
        <v>鳥取県第２区</v>
      </c>
      <c r="W48" s="38">
        <f t="shared" si="13"/>
        <v>226941</v>
      </c>
      <c r="X48" s="41">
        <f t="shared" si="14"/>
        <v>1.1045453881758582</v>
      </c>
    </row>
    <row r="49" spans="1:24" ht="12" customHeight="1">
      <c r="A49" s="37">
        <f t="shared" si="20"/>
        <v>45</v>
      </c>
      <c r="B49" s="40" t="str">
        <f t="shared" si="0"/>
        <v>新潟県第１区</v>
      </c>
      <c r="C49" s="38">
        <f t="shared" si="1"/>
        <v>428721</v>
      </c>
      <c r="D49" s="41">
        <f t="shared" si="2"/>
        <v>2.086629579336224</v>
      </c>
      <c r="E49" s="35"/>
      <c r="F49" s="37">
        <f t="shared" si="16"/>
        <v>105</v>
      </c>
      <c r="G49" s="40" t="str">
        <f t="shared" si="3"/>
        <v>兵庫県第11区</v>
      </c>
      <c r="H49" s="38">
        <f t="shared" si="4"/>
        <v>385835</v>
      </c>
      <c r="I49" s="41">
        <f t="shared" si="5"/>
        <v>1.877898968660719</v>
      </c>
      <c r="J49" s="35"/>
      <c r="K49" s="37">
        <f t="shared" si="17"/>
        <v>165</v>
      </c>
      <c r="L49" s="40" t="str">
        <f t="shared" si="6"/>
        <v>宮城県第４区</v>
      </c>
      <c r="M49" s="38">
        <f t="shared" si="7"/>
        <v>336128</v>
      </c>
      <c r="N49" s="41">
        <f t="shared" si="8"/>
        <v>1.635969843425273</v>
      </c>
      <c r="O49" s="35"/>
      <c r="P49" s="37">
        <f t="shared" si="18"/>
        <v>225</v>
      </c>
      <c r="Q49" s="40" t="str">
        <f t="shared" si="9"/>
        <v>宮崎県第２区</v>
      </c>
      <c r="R49" s="38">
        <f t="shared" si="10"/>
        <v>291607</v>
      </c>
      <c r="S49" s="41">
        <f t="shared" si="11"/>
        <v>1.4192815181469962</v>
      </c>
      <c r="T49" s="35"/>
      <c r="U49" s="37">
        <f t="shared" si="19"/>
        <v>285</v>
      </c>
      <c r="V49" s="40" t="str">
        <f t="shared" si="12"/>
        <v>徳島県第２区</v>
      </c>
      <c r="W49" s="38">
        <f t="shared" si="13"/>
        <v>225127</v>
      </c>
      <c r="X49" s="41">
        <f t="shared" si="14"/>
        <v>1.0957164620049546</v>
      </c>
    </row>
    <row r="50" spans="1:24" ht="12" customHeight="1">
      <c r="A50" s="37">
        <f t="shared" si="20"/>
        <v>46</v>
      </c>
      <c r="B50" s="40" t="str">
        <f t="shared" si="0"/>
        <v>埼玉県第１区</v>
      </c>
      <c r="C50" s="38">
        <f t="shared" si="1"/>
        <v>428658</v>
      </c>
      <c r="D50" s="41">
        <f t="shared" si="2"/>
        <v>2.0863229518010717</v>
      </c>
      <c r="E50" s="35"/>
      <c r="F50" s="37">
        <f t="shared" si="16"/>
        <v>106</v>
      </c>
      <c r="G50" s="40" t="str">
        <f t="shared" si="3"/>
        <v>静岡県第１区</v>
      </c>
      <c r="H50" s="38">
        <f t="shared" si="4"/>
        <v>385628</v>
      </c>
      <c r="I50" s="41">
        <f t="shared" si="5"/>
        <v>1.8768914781880746</v>
      </c>
      <c r="J50" s="35"/>
      <c r="K50" s="37">
        <f t="shared" si="17"/>
        <v>166</v>
      </c>
      <c r="L50" s="40" t="str">
        <f t="shared" si="6"/>
        <v>大阪府第17区</v>
      </c>
      <c r="M50" s="38">
        <f t="shared" si="7"/>
        <v>334308</v>
      </c>
      <c r="N50" s="41">
        <f t="shared" si="8"/>
        <v>1.627111714631974</v>
      </c>
      <c r="O50" s="35"/>
      <c r="P50" s="37">
        <f t="shared" si="18"/>
        <v>226</v>
      </c>
      <c r="Q50" s="40" t="str">
        <f t="shared" si="9"/>
        <v>宮崎県第３区</v>
      </c>
      <c r="R50" s="38">
        <f t="shared" si="10"/>
        <v>291159</v>
      </c>
      <c r="S50" s="41">
        <f t="shared" si="11"/>
        <v>1.4171010556747996</v>
      </c>
      <c r="T50" s="35"/>
      <c r="U50" s="37">
        <f t="shared" si="19"/>
        <v>286</v>
      </c>
      <c r="V50" s="40" t="str">
        <f t="shared" si="12"/>
        <v>佐賀県第３区</v>
      </c>
      <c r="W50" s="38">
        <f t="shared" si="13"/>
        <v>225070</v>
      </c>
      <c r="X50" s="41">
        <f t="shared" si="14"/>
        <v>1.0954390370921976</v>
      </c>
    </row>
    <row r="51" spans="1:24" ht="12" customHeight="1">
      <c r="A51" s="37">
        <f t="shared" si="20"/>
        <v>47</v>
      </c>
      <c r="B51" s="40" t="str">
        <f t="shared" si="0"/>
        <v>神奈川県第17区</v>
      </c>
      <c r="C51" s="38">
        <f t="shared" si="1"/>
        <v>428326</v>
      </c>
      <c r="D51" s="41">
        <f t="shared" si="2"/>
        <v>2.0847070733618547</v>
      </c>
      <c r="E51" s="35"/>
      <c r="F51" s="37">
        <f t="shared" si="16"/>
        <v>107</v>
      </c>
      <c r="G51" s="40" t="str">
        <f t="shared" si="3"/>
        <v>神奈川県第８区</v>
      </c>
      <c r="H51" s="38">
        <f t="shared" si="4"/>
        <v>383818</v>
      </c>
      <c r="I51" s="41">
        <f t="shared" si="5"/>
        <v>1.8680820204321014</v>
      </c>
      <c r="J51" s="35"/>
      <c r="K51" s="37">
        <f t="shared" si="17"/>
        <v>167</v>
      </c>
      <c r="L51" s="40" t="str">
        <f t="shared" si="6"/>
        <v>福島県第５区</v>
      </c>
      <c r="M51" s="38">
        <f t="shared" si="7"/>
        <v>333225</v>
      </c>
      <c r="N51" s="41">
        <f t="shared" si="8"/>
        <v>1.6218406412895878</v>
      </c>
      <c r="O51" s="35"/>
      <c r="P51" s="37">
        <f t="shared" si="18"/>
        <v>227</v>
      </c>
      <c r="Q51" s="40" t="str">
        <f t="shared" si="9"/>
        <v>秋田県第２区</v>
      </c>
      <c r="R51" s="38">
        <f t="shared" si="10"/>
        <v>290390</v>
      </c>
      <c r="S51" s="41">
        <f t="shared" si="11"/>
        <v>1.4133582529044442</v>
      </c>
      <c r="T51" s="35"/>
      <c r="U51" s="37">
        <f t="shared" si="19"/>
        <v>287</v>
      </c>
      <c r="V51" s="40" t="str">
        <f t="shared" si="12"/>
        <v>佐賀県第２区</v>
      </c>
      <c r="W51" s="38">
        <f t="shared" si="13"/>
        <v>224656</v>
      </c>
      <c r="X51" s="41">
        <f t="shared" si="14"/>
        <v>1.0934240561469086</v>
      </c>
    </row>
    <row r="52" spans="1:24" ht="12" customHeight="1">
      <c r="A52" s="37">
        <f t="shared" si="20"/>
        <v>48</v>
      </c>
      <c r="B52" s="40" t="str">
        <f t="shared" si="0"/>
        <v>大阪府第18区</v>
      </c>
      <c r="C52" s="38">
        <f t="shared" si="1"/>
        <v>427573</v>
      </c>
      <c r="D52" s="41">
        <f t="shared" si="2"/>
        <v>2.0810421442512204</v>
      </c>
      <c r="E52" s="35"/>
      <c r="F52" s="37">
        <f t="shared" si="16"/>
        <v>108</v>
      </c>
      <c r="G52" s="40" t="str">
        <f t="shared" si="3"/>
        <v>愛知県第２区</v>
      </c>
      <c r="H52" s="38">
        <f t="shared" si="4"/>
        <v>383757</v>
      </c>
      <c r="I52" s="41">
        <f t="shared" si="5"/>
        <v>1.867785127104414</v>
      </c>
      <c r="J52" s="35"/>
      <c r="K52" s="37">
        <f t="shared" si="17"/>
        <v>168</v>
      </c>
      <c r="L52" s="40" t="str">
        <f t="shared" si="6"/>
        <v>群馬県第２区</v>
      </c>
      <c r="M52" s="38">
        <f t="shared" si="7"/>
        <v>332358</v>
      </c>
      <c r="N52" s="41">
        <f t="shared" si="8"/>
        <v>1.6176208623534394</v>
      </c>
      <c r="O52" s="35"/>
      <c r="P52" s="37">
        <f t="shared" si="18"/>
        <v>228</v>
      </c>
      <c r="Q52" s="40" t="str">
        <f t="shared" si="9"/>
        <v>愛媛県第２区</v>
      </c>
      <c r="R52" s="38">
        <f t="shared" si="10"/>
        <v>290221</v>
      </c>
      <c r="S52" s="41">
        <f t="shared" si="11"/>
        <v>1.4125357123736377</v>
      </c>
      <c r="T52" s="35"/>
      <c r="U52" s="37">
        <f t="shared" si="19"/>
        <v>288</v>
      </c>
      <c r="V52" s="40" t="str">
        <f t="shared" si="12"/>
        <v>茨城県第５区</v>
      </c>
      <c r="W52" s="38">
        <f t="shared" si="13"/>
        <v>224496</v>
      </c>
      <c r="X52" s="41">
        <f t="shared" si="14"/>
        <v>1.0926453195496955</v>
      </c>
    </row>
    <row r="53" spans="1:24" ht="12" customHeight="1">
      <c r="A53" s="37">
        <f t="shared" si="20"/>
        <v>49</v>
      </c>
      <c r="B53" s="40" t="str">
        <f t="shared" si="0"/>
        <v>愛知県第７区</v>
      </c>
      <c r="C53" s="38">
        <f t="shared" si="1"/>
        <v>427042</v>
      </c>
      <c r="D53" s="41">
        <f t="shared" si="2"/>
        <v>2.0784577121692194</v>
      </c>
      <c r="E53" s="35"/>
      <c r="F53" s="37">
        <f t="shared" si="16"/>
        <v>109</v>
      </c>
      <c r="G53" s="40" t="str">
        <f t="shared" si="3"/>
        <v>京都府第１区</v>
      </c>
      <c r="H53" s="38">
        <f t="shared" si="4"/>
        <v>383088</v>
      </c>
      <c r="I53" s="41">
        <f t="shared" si="5"/>
        <v>1.8645290347073167</v>
      </c>
      <c r="J53" s="35"/>
      <c r="K53" s="37">
        <f t="shared" si="17"/>
        <v>169</v>
      </c>
      <c r="L53" s="40" t="str">
        <f t="shared" si="6"/>
        <v>長崎県第２区</v>
      </c>
      <c r="M53" s="38">
        <f t="shared" si="7"/>
        <v>331994</v>
      </c>
      <c r="N53" s="41">
        <f t="shared" si="8"/>
        <v>1.6158492365947796</v>
      </c>
      <c r="O53" s="35"/>
      <c r="P53" s="37">
        <f t="shared" si="18"/>
        <v>229</v>
      </c>
      <c r="Q53" s="40" t="str">
        <f t="shared" si="9"/>
        <v>滋賀県第４区</v>
      </c>
      <c r="R53" s="38">
        <f t="shared" si="10"/>
        <v>289984</v>
      </c>
      <c r="S53" s="41">
        <f t="shared" si="11"/>
        <v>1.411382208789016</v>
      </c>
      <c r="T53" s="35"/>
      <c r="U53" s="37">
        <f t="shared" si="19"/>
        <v>289</v>
      </c>
      <c r="V53" s="40" t="str">
        <f t="shared" si="12"/>
        <v>宮城県第６区</v>
      </c>
      <c r="W53" s="38">
        <f t="shared" si="13"/>
        <v>222634</v>
      </c>
      <c r="X53" s="41">
        <f t="shared" si="14"/>
        <v>1.083582772399628</v>
      </c>
    </row>
    <row r="54" spans="1:24" ht="12" customHeight="1">
      <c r="A54" s="37">
        <f t="shared" si="20"/>
        <v>50</v>
      </c>
      <c r="B54" s="40" t="str">
        <f t="shared" si="0"/>
        <v>神奈川県第２区</v>
      </c>
      <c r="C54" s="38">
        <f t="shared" si="1"/>
        <v>425997</v>
      </c>
      <c r="D54" s="41">
        <f t="shared" si="2"/>
        <v>2.0733715887686714</v>
      </c>
      <c r="E54" s="35"/>
      <c r="F54" s="37">
        <f t="shared" si="16"/>
        <v>110</v>
      </c>
      <c r="G54" s="40" t="str">
        <f t="shared" si="3"/>
        <v>東京都第21区</v>
      </c>
      <c r="H54" s="38">
        <f t="shared" si="4"/>
        <v>382955</v>
      </c>
      <c r="I54" s="41">
        <f t="shared" si="5"/>
        <v>1.8638817099108833</v>
      </c>
      <c r="J54" s="35"/>
      <c r="K54" s="37">
        <f t="shared" si="17"/>
        <v>170</v>
      </c>
      <c r="L54" s="40" t="str">
        <f t="shared" si="6"/>
        <v>神奈川県第４区</v>
      </c>
      <c r="M54" s="38">
        <f t="shared" si="7"/>
        <v>331664</v>
      </c>
      <c r="N54" s="41">
        <f t="shared" si="8"/>
        <v>1.6142430923630275</v>
      </c>
      <c r="O54" s="35"/>
      <c r="P54" s="37">
        <f t="shared" si="18"/>
        <v>230</v>
      </c>
      <c r="Q54" s="40" t="str">
        <f t="shared" si="9"/>
        <v>岡山県第２区</v>
      </c>
      <c r="R54" s="38">
        <f t="shared" si="10"/>
        <v>289348</v>
      </c>
      <c r="S54" s="41">
        <f t="shared" si="11"/>
        <v>1.408286730815094</v>
      </c>
      <c r="T54" s="35"/>
      <c r="U54" s="37">
        <f t="shared" si="19"/>
        <v>290</v>
      </c>
      <c r="V54" s="40" t="str">
        <f t="shared" si="12"/>
        <v>福井県第１区</v>
      </c>
      <c r="W54" s="38">
        <f t="shared" si="13"/>
        <v>221681</v>
      </c>
      <c r="X54" s="41">
        <f t="shared" si="14"/>
        <v>1.0789444225424776</v>
      </c>
    </row>
    <row r="55" spans="1:27" ht="12" customHeight="1">
      <c r="A55" s="37">
        <f t="shared" si="20"/>
        <v>51</v>
      </c>
      <c r="B55" s="40" t="str">
        <f t="shared" si="0"/>
        <v>神奈川県第７区</v>
      </c>
      <c r="C55" s="38">
        <f t="shared" si="1"/>
        <v>425904</v>
      </c>
      <c r="D55" s="41">
        <f t="shared" si="2"/>
        <v>2.0729189481215413</v>
      </c>
      <c r="E55" s="35"/>
      <c r="F55" s="37">
        <f t="shared" si="16"/>
        <v>111</v>
      </c>
      <c r="G55" s="40" t="str">
        <f t="shared" si="3"/>
        <v>大阪府第３区</v>
      </c>
      <c r="H55" s="38">
        <f t="shared" si="4"/>
        <v>382330</v>
      </c>
      <c r="I55" s="41">
        <f t="shared" si="5"/>
        <v>1.8608397700780197</v>
      </c>
      <c r="J55" s="35"/>
      <c r="K55" s="37">
        <f t="shared" si="17"/>
        <v>171</v>
      </c>
      <c r="L55" s="40" t="str">
        <f t="shared" si="6"/>
        <v>千葉県第13区</v>
      </c>
      <c r="M55" s="38">
        <f t="shared" si="7"/>
        <v>330413</v>
      </c>
      <c r="N55" s="41">
        <f t="shared" si="8"/>
        <v>1.6081543455935676</v>
      </c>
      <c r="O55" s="35"/>
      <c r="P55" s="37">
        <f t="shared" si="18"/>
        <v>231</v>
      </c>
      <c r="Q55" s="40" t="str">
        <f t="shared" si="9"/>
        <v>北海道第11区</v>
      </c>
      <c r="R55" s="38">
        <f t="shared" si="10"/>
        <v>289304</v>
      </c>
      <c r="S55" s="41">
        <f t="shared" si="11"/>
        <v>1.4080725782508603</v>
      </c>
      <c r="T55" s="35"/>
      <c r="U55" s="37">
        <f t="shared" si="19"/>
        <v>291</v>
      </c>
      <c r="V55" s="40" t="str">
        <f t="shared" si="12"/>
        <v>山梨県第１区</v>
      </c>
      <c r="W55" s="38">
        <f t="shared" si="13"/>
        <v>218115</v>
      </c>
      <c r="X55" s="41">
        <f t="shared" si="14"/>
        <v>1.0615883306320908</v>
      </c>
      <c r="Z55" s="42"/>
      <c r="AA55" s="43"/>
    </row>
    <row r="56" spans="1:27" ht="12" customHeight="1">
      <c r="A56" s="37">
        <f t="shared" si="20"/>
        <v>52</v>
      </c>
      <c r="B56" s="40" t="str">
        <f t="shared" si="0"/>
        <v>東京都第２区</v>
      </c>
      <c r="C56" s="38">
        <f t="shared" si="1"/>
        <v>424273</v>
      </c>
      <c r="D56" s="41">
        <f t="shared" si="2"/>
        <v>2.0649807019337003</v>
      </c>
      <c r="E56" s="35"/>
      <c r="F56" s="37">
        <f t="shared" si="16"/>
        <v>112</v>
      </c>
      <c r="G56" s="40" t="str">
        <f t="shared" si="3"/>
        <v>兵庫県第８区</v>
      </c>
      <c r="H56" s="38">
        <f t="shared" si="4"/>
        <v>381073</v>
      </c>
      <c r="I56" s="41">
        <f t="shared" si="5"/>
        <v>1.8547218206861642</v>
      </c>
      <c r="J56" s="35"/>
      <c r="K56" s="37">
        <f t="shared" si="17"/>
        <v>172</v>
      </c>
      <c r="L56" s="40" t="str">
        <f t="shared" si="6"/>
        <v>北海道第10区</v>
      </c>
      <c r="M56" s="38">
        <f t="shared" si="7"/>
        <v>329999</v>
      </c>
      <c r="N56" s="41">
        <f t="shared" si="8"/>
        <v>1.6061393646482787</v>
      </c>
      <c r="O56" s="35"/>
      <c r="P56" s="37">
        <f t="shared" si="18"/>
        <v>232</v>
      </c>
      <c r="Q56" s="40" t="str">
        <f t="shared" si="9"/>
        <v>長野県第５区</v>
      </c>
      <c r="R56" s="38">
        <f t="shared" si="10"/>
        <v>289107</v>
      </c>
      <c r="S56" s="41">
        <f t="shared" si="11"/>
        <v>1.4071137588155416</v>
      </c>
      <c r="T56" s="35"/>
      <c r="U56" s="37">
        <f t="shared" si="19"/>
        <v>292</v>
      </c>
      <c r="V56" s="40" t="str">
        <f t="shared" si="12"/>
        <v>福井県第２区</v>
      </c>
      <c r="W56" s="38">
        <f t="shared" si="13"/>
        <v>217902</v>
      </c>
      <c r="X56" s="41">
        <f t="shared" si="14"/>
        <v>1.0605516375370507</v>
      </c>
      <c r="Z56" s="42"/>
      <c r="AA56" s="43"/>
    </row>
    <row r="57" spans="1:27" ht="12" customHeight="1">
      <c r="A57" s="37">
        <f t="shared" si="20"/>
        <v>53</v>
      </c>
      <c r="B57" s="40" t="str">
        <f t="shared" si="0"/>
        <v>愛知県第９区</v>
      </c>
      <c r="C57" s="38">
        <f t="shared" si="1"/>
        <v>424240</v>
      </c>
      <c r="D57" s="41">
        <f t="shared" si="2"/>
        <v>2.064820087510525</v>
      </c>
      <c r="E57" s="35"/>
      <c r="F57" s="37">
        <f t="shared" si="16"/>
        <v>113</v>
      </c>
      <c r="G57" s="40" t="str">
        <f t="shared" si="3"/>
        <v>富山県第３区</v>
      </c>
      <c r="H57" s="38">
        <f t="shared" si="4"/>
        <v>380337</v>
      </c>
      <c r="I57" s="41">
        <f t="shared" si="5"/>
        <v>1.851139632338984</v>
      </c>
      <c r="J57" s="35"/>
      <c r="K57" s="37">
        <f t="shared" si="17"/>
        <v>173</v>
      </c>
      <c r="L57" s="40" t="str">
        <f t="shared" si="6"/>
        <v>三重県第２区</v>
      </c>
      <c r="M57" s="38">
        <f t="shared" si="7"/>
        <v>329345</v>
      </c>
      <c r="N57" s="41">
        <f t="shared" si="8"/>
        <v>1.6029562788071703</v>
      </c>
      <c r="O57" s="35"/>
      <c r="P57" s="37">
        <f t="shared" si="18"/>
        <v>233</v>
      </c>
      <c r="Q57" s="40" t="str">
        <f t="shared" si="9"/>
        <v>岡山県第３区</v>
      </c>
      <c r="R57" s="38">
        <f t="shared" si="10"/>
        <v>289058</v>
      </c>
      <c r="S57" s="41">
        <f t="shared" si="11"/>
        <v>1.406875270732645</v>
      </c>
      <c r="T57" s="35"/>
      <c r="U57" s="37">
        <f t="shared" si="19"/>
        <v>293</v>
      </c>
      <c r="V57" s="40" t="str">
        <f t="shared" si="12"/>
        <v>高知県第１区</v>
      </c>
      <c r="W57" s="38">
        <f t="shared" si="13"/>
        <v>214672</v>
      </c>
      <c r="X57" s="41">
        <f t="shared" si="14"/>
        <v>1.0448308924808114</v>
      </c>
      <c r="Z57" s="42"/>
      <c r="AA57" s="43"/>
    </row>
    <row r="58" spans="1:27" ht="12" customHeight="1">
      <c r="A58" s="37">
        <f t="shared" si="20"/>
        <v>54</v>
      </c>
      <c r="B58" s="40" t="str">
        <f t="shared" si="0"/>
        <v>愛知県第８区</v>
      </c>
      <c r="C58" s="38">
        <f t="shared" si="1"/>
        <v>423504</v>
      </c>
      <c r="D58" s="41">
        <f t="shared" si="2"/>
        <v>2.061237899163345</v>
      </c>
      <c r="E58" s="35"/>
      <c r="F58" s="37">
        <f t="shared" si="16"/>
        <v>114</v>
      </c>
      <c r="G58" s="40" t="str">
        <f t="shared" si="3"/>
        <v>広島県第７区</v>
      </c>
      <c r="H58" s="38">
        <f t="shared" si="4"/>
        <v>377672</v>
      </c>
      <c r="I58" s="41">
        <f t="shared" si="5"/>
        <v>1.8381688008916535</v>
      </c>
      <c r="J58" s="35"/>
      <c r="K58" s="37">
        <f t="shared" si="17"/>
        <v>174</v>
      </c>
      <c r="L58" s="40" t="str">
        <f t="shared" si="6"/>
        <v>静岡県第４区</v>
      </c>
      <c r="M58" s="38">
        <f t="shared" si="7"/>
        <v>328582</v>
      </c>
      <c r="N58" s="41">
        <f t="shared" si="8"/>
        <v>1.5992426786592102</v>
      </c>
      <c r="O58" s="35"/>
      <c r="P58" s="37">
        <f t="shared" si="18"/>
        <v>234</v>
      </c>
      <c r="Q58" s="40" t="str">
        <f t="shared" si="9"/>
        <v>岐阜県第５区</v>
      </c>
      <c r="R58" s="38">
        <f t="shared" si="10"/>
        <v>287007</v>
      </c>
      <c r="S58" s="41">
        <f t="shared" si="11"/>
        <v>1.3968928409771197</v>
      </c>
      <c r="T58" s="35"/>
      <c r="U58" s="37">
        <f t="shared" si="19"/>
        <v>294</v>
      </c>
      <c r="V58" s="40" t="str">
        <f t="shared" si="12"/>
        <v>徳島県第１区</v>
      </c>
      <c r="W58" s="38">
        <f t="shared" si="13"/>
        <v>214535</v>
      </c>
      <c r="X58" s="41">
        <f t="shared" si="14"/>
        <v>1.0441640992694476</v>
      </c>
      <c r="Z58" s="42"/>
      <c r="AA58" s="43"/>
    </row>
    <row r="59" spans="1:27" ht="12" customHeight="1">
      <c r="A59" s="37">
        <f t="shared" si="20"/>
        <v>55</v>
      </c>
      <c r="B59" s="40" t="str">
        <f t="shared" si="0"/>
        <v>大阪府第14区</v>
      </c>
      <c r="C59" s="38">
        <f t="shared" si="1"/>
        <v>421864</v>
      </c>
      <c r="D59" s="41">
        <f t="shared" si="2"/>
        <v>2.0532558490419106</v>
      </c>
      <c r="E59" s="35"/>
      <c r="F59" s="37">
        <f t="shared" si="16"/>
        <v>115</v>
      </c>
      <c r="G59" s="40" t="str">
        <f t="shared" si="3"/>
        <v>神奈川県第12区</v>
      </c>
      <c r="H59" s="38">
        <f t="shared" si="4"/>
        <v>376656</v>
      </c>
      <c r="I59" s="41">
        <f t="shared" si="5"/>
        <v>1.8332238234993503</v>
      </c>
      <c r="J59" s="35"/>
      <c r="K59" s="37">
        <f t="shared" si="17"/>
        <v>175</v>
      </c>
      <c r="L59" s="40" t="str">
        <f t="shared" si="6"/>
        <v>埼玉県第10区</v>
      </c>
      <c r="M59" s="38">
        <f t="shared" si="7"/>
        <v>328490</v>
      </c>
      <c r="N59" s="41">
        <f t="shared" si="8"/>
        <v>1.5987949051158128</v>
      </c>
      <c r="O59" s="35"/>
      <c r="P59" s="37">
        <f t="shared" si="18"/>
        <v>235</v>
      </c>
      <c r="Q59" s="40" t="str">
        <f t="shared" si="9"/>
        <v>宮城県第３区</v>
      </c>
      <c r="R59" s="38">
        <f t="shared" si="10"/>
        <v>284434</v>
      </c>
      <c r="S59" s="41">
        <f t="shared" si="11"/>
        <v>1.3843697830731867</v>
      </c>
      <c r="T59" s="35"/>
      <c r="U59" s="37">
        <f t="shared" si="19"/>
        <v>295</v>
      </c>
      <c r="V59" s="40" t="str">
        <f t="shared" si="12"/>
        <v>徳島県第３区</v>
      </c>
      <c r="W59" s="38">
        <f t="shared" si="13"/>
        <v>213937</v>
      </c>
      <c r="X59" s="41">
        <f t="shared" si="14"/>
        <v>1.0412535712373638</v>
      </c>
      <c r="Z59" s="42"/>
      <c r="AA59" s="43"/>
    </row>
    <row r="60" spans="1:27" ht="12" customHeight="1">
      <c r="A60" s="37">
        <f t="shared" si="20"/>
        <v>56</v>
      </c>
      <c r="B60" s="40" t="str">
        <f t="shared" si="0"/>
        <v>愛知県第10区</v>
      </c>
      <c r="C60" s="38">
        <f t="shared" si="1"/>
        <v>421831</v>
      </c>
      <c r="D60" s="41">
        <f t="shared" si="2"/>
        <v>2.0530952346187354</v>
      </c>
      <c r="E60" s="35"/>
      <c r="F60" s="37">
        <f t="shared" si="16"/>
        <v>116</v>
      </c>
      <c r="G60" s="40" t="str">
        <f t="shared" si="3"/>
        <v>神奈川県第６区</v>
      </c>
      <c r="H60" s="38">
        <f t="shared" si="4"/>
        <v>374919</v>
      </c>
      <c r="I60" s="41">
        <f t="shared" si="5"/>
        <v>1.8247696643158555</v>
      </c>
      <c r="J60" s="35"/>
      <c r="K60" s="37">
        <f t="shared" si="17"/>
        <v>176</v>
      </c>
      <c r="L60" s="40" t="str">
        <f t="shared" si="6"/>
        <v>静岡県第７区</v>
      </c>
      <c r="M60" s="38">
        <f t="shared" si="7"/>
        <v>328120</v>
      </c>
      <c r="N60" s="41">
        <f t="shared" si="8"/>
        <v>1.5969940767347575</v>
      </c>
      <c r="O60" s="35"/>
      <c r="P60" s="37">
        <f t="shared" si="18"/>
        <v>236</v>
      </c>
      <c r="Q60" s="40" t="str">
        <f t="shared" si="9"/>
        <v>新潟県第５区</v>
      </c>
      <c r="R60" s="38">
        <f t="shared" si="10"/>
        <v>282904</v>
      </c>
      <c r="S60" s="41">
        <f t="shared" si="11"/>
        <v>1.3769231143623364</v>
      </c>
      <c r="T60" s="35"/>
      <c r="U60" s="37">
        <f t="shared" si="19"/>
        <v>296</v>
      </c>
      <c r="V60" s="40" t="str">
        <f t="shared" si="12"/>
        <v>高知県第２区</v>
      </c>
      <c r="W60" s="38">
        <f t="shared" si="13"/>
        <v>213606</v>
      </c>
      <c r="X60" s="41">
        <f t="shared" si="14"/>
        <v>1.0396425599018793</v>
      </c>
      <c r="Z60" s="42"/>
      <c r="AA60" s="43"/>
    </row>
    <row r="61" spans="1:27" ht="12" customHeight="1">
      <c r="A61" s="37">
        <f t="shared" si="20"/>
        <v>57</v>
      </c>
      <c r="B61" s="40" t="str">
        <f t="shared" si="0"/>
        <v>愛知県第６区</v>
      </c>
      <c r="C61" s="38">
        <f t="shared" si="1"/>
        <v>420807</v>
      </c>
      <c r="D61" s="41">
        <f t="shared" si="2"/>
        <v>2.0481113203965715</v>
      </c>
      <c r="E61" s="35"/>
      <c r="F61" s="37">
        <f t="shared" si="16"/>
        <v>117</v>
      </c>
      <c r="G61" s="40" t="str">
        <f t="shared" si="3"/>
        <v>埼玉県第12区</v>
      </c>
      <c r="H61" s="38">
        <f t="shared" si="4"/>
        <v>374600</v>
      </c>
      <c r="I61" s="41">
        <f t="shared" si="5"/>
        <v>1.823217058225162</v>
      </c>
      <c r="J61" s="35"/>
      <c r="K61" s="37">
        <f t="shared" si="17"/>
        <v>177</v>
      </c>
      <c r="L61" s="40" t="str">
        <f t="shared" si="6"/>
        <v>千葉県第３区</v>
      </c>
      <c r="M61" s="38">
        <f t="shared" si="7"/>
        <v>326320</v>
      </c>
      <c r="N61" s="41">
        <f t="shared" si="8"/>
        <v>1.58823329001611</v>
      </c>
      <c r="O61" s="35"/>
      <c r="P61" s="37">
        <f t="shared" si="18"/>
        <v>237</v>
      </c>
      <c r="Q61" s="40" t="str">
        <f t="shared" si="9"/>
        <v>三重県第５区</v>
      </c>
      <c r="R61" s="38">
        <f t="shared" si="10"/>
        <v>282783</v>
      </c>
      <c r="S61" s="41">
        <f t="shared" si="11"/>
        <v>1.376334194810694</v>
      </c>
      <c r="T61" s="35"/>
      <c r="U61" s="37">
        <f t="shared" si="19"/>
        <v>297</v>
      </c>
      <c r="V61" s="40" t="str">
        <f t="shared" si="12"/>
        <v>福井県第３区</v>
      </c>
      <c r="W61" s="38">
        <f t="shared" si="13"/>
        <v>212408</v>
      </c>
      <c r="X61" s="41">
        <f t="shared" si="14"/>
        <v>1.0338117696302462</v>
      </c>
      <c r="Z61" s="42"/>
      <c r="AA61" s="43"/>
    </row>
    <row r="62" spans="1:27" ht="12" customHeight="1">
      <c r="A62" s="37">
        <f t="shared" si="20"/>
        <v>58</v>
      </c>
      <c r="B62" s="40" t="str">
        <f t="shared" si="0"/>
        <v>東京都第13区</v>
      </c>
      <c r="C62" s="38">
        <f t="shared" si="1"/>
        <v>420497</v>
      </c>
      <c r="D62" s="41">
        <f t="shared" si="2"/>
        <v>2.0466025182394714</v>
      </c>
      <c r="E62" s="35"/>
      <c r="F62" s="37">
        <f t="shared" si="16"/>
        <v>118</v>
      </c>
      <c r="G62" s="40" t="str">
        <f t="shared" si="3"/>
        <v>愛知県第１区</v>
      </c>
      <c r="H62" s="38">
        <f t="shared" si="4"/>
        <v>374077</v>
      </c>
      <c r="I62" s="41">
        <f t="shared" si="5"/>
        <v>1.8206715629730217</v>
      </c>
      <c r="J62" s="35"/>
      <c r="K62" s="37">
        <f t="shared" si="17"/>
        <v>178</v>
      </c>
      <c r="L62" s="40" t="str">
        <f t="shared" si="6"/>
        <v>岐阜県第１区</v>
      </c>
      <c r="M62" s="38">
        <f t="shared" si="7"/>
        <v>325090</v>
      </c>
      <c r="N62" s="41">
        <f t="shared" si="8"/>
        <v>1.5822467524250345</v>
      </c>
      <c r="O62" s="35"/>
      <c r="P62" s="37">
        <f t="shared" si="18"/>
        <v>238</v>
      </c>
      <c r="Q62" s="40" t="str">
        <f t="shared" si="9"/>
        <v>岩手県第４区</v>
      </c>
      <c r="R62" s="38">
        <f t="shared" si="10"/>
        <v>281989</v>
      </c>
      <c r="S62" s="41">
        <f t="shared" si="11"/>
        <v>1.372469714447024</v>
      </c>
      <c r="T62" s="35"/>
      <c r="U62" s="37">
        <f t="shared" si="19"/>
        <v>298</v>
      </c>
      <c r="V62" s="40" t="str">
        <f t="shared" si="12"/>
        <v>宮城県第５区</v>
      </c>
      <c r="W62" s="38">
        <f t="shared" si="13"/>
        <v>212262</v>
      </c>
      <c r="X62" s="41">
        <f t="shared" si="14"/>
        <v>1.0331011724852892</v>
      </c>
      <c r="Z62" s="42"/>
      <c r="AA62" s="43"/>
    </row>
    <row r="63" spans="1:27" ht="12" customHeight="1">
      <c r="A63" s="37">
        <f t="shared" si="20"/>
        <v>59</v>
      </c>
      <c r="B63" s="40" t="str">
        <f t="shared" si="0"/>
        <v>埼玉県第14区</v>
      </c>
      <c r="C63" s="38">
        <f t="shared" si="1"/>
        <v>420366</v>
      </c>
      <c r="D63" s="41">
        <f t="shared" si="2"/>
        <v>2.045964927650503</v>
      </c>
      <c r="E63" s="35"/>
      <c r="F63" s="37">
        <f t="shared" si="16"/>
        <v>119</v>
      </c>
      <c r="G63" s="40" t="str">
        <f t="shared" si="3"/>
        <v>静岡県第３区</v>
      </c>
      <c r="H63" s="38">
        <f t="shared" si="4"/>
        <v>373587</v>
      </c>
      <c r="I63" s="41">
        <f t="shared" si="5"/>
        <v>1.8182866821440566</v>
      </c>
      <c r="J63" s="35"/>
      <c r="K63" s="37">
        <f t="shared" si="17"/>
        <v>179</v>
      </c>
      <c r="L63" s="40" t="str">
        <f t="shared" si="6"/>
        <v>広島県第６区</v>
      </c>
      <c r="M63" s="38">
        <f t="shared" si="7"/>
        <v>323364</v>
      </c>
      <c r="N63" s="41">
        <f t="shared" si="8"/>
        <v>1.5738461313825982</v>
      </c>
      <c r="O63" s="35"/>
      <c r="P63" s="37">
        <f t="shared" si="18"/>
        <v>239</v>
      </c>
      <c r="Q63" s="40" t="str">
        <f t="shared" si="9"/>
        <v>鹿児島県第２区</v>
      </c>
      <c r="R63" s="38">
        <f t="shared" si="10"/>
        <v>280600</v>
      </c>
      <c r="S63" s="41">
        <f t="shared" si="11"/>
        <v>1.3657093073624678</v>
      </c>
      <c r="T63" s="35"/>
      <c r="U63" s="37">
        <f t="shared" si="19"/>
        <v>299</v>
      </c>
      <c r="V63" s="40" t="str">
        <f t="shared" si="12"/>
        <v>長崎県第３区</v>
      </c>
      <c r="W63" s="38">
        <f t="shared" si="13"/>
        <v>210149</v>
      </c>
      <c r="X63" s="41">
        <f t="shared" si="14"/>
        <v>1.0228169822983437</v>
      </c>
      <c r="Z63" s="42"/>
      <c r="AA63" s="43"/>
    </row>
    <row r="64" spans="1:27" ht="12" customHeight="1">
      <c r="A64" s="37">
        <f t="shared" si="20"/>
        <v>60</v>
      </c>
      <c r="B64" s="40" t="str">
        <f t="shared" si="0"/>
        <v>神奈川県第１区</v>
      </c>
      <c r="C64" s="38">
        <f t="shared" si="1"/>
        <v>420153</v>
      </c>
      <c r="D64" s="41">
        <f t="shared" si="2"/>
        <v>2.044928234555463</v>
      </c>
      <c r="E64" s="35"/>
      <c r="F64" s="37">
        <f t="shared" si="16"/>
        <v>120</v>
      </c>
      <c r="G64" s="40" t="str">
        <f t="shared" si="3"/>
        <v>福岡県第６区</v>
      </c>
      <c r="H64" s="38">
        <f t="shared" si="4"/>
        <v>372885</v>
      </c>
      <c r="I64" s="41">
        <f t="shared" si="5"/>
        <v>1.814869975323784</v>
      </c>
      <c r="J64" s="35"/>
      <c r="K64" s="37">
        <f t="shared" si="17"/>
        <v>180</v>
      </c>
      <c r="L64" s="40" t="str">
        <f t="shared" si="6"/>
        <v>東京都第25区</v>
      </c>
      <c r="M64" s="38">
        <f t="shared" si="7"/>
        <v>321319</v>
      </c>
      <c r="N64" s="41">
        <f t="shared" si="8"/>
        <v>1.5638929042494683</v>
      </c>
      <c r="O64" s="35"/>
      <c r="P64" s="37">
        <f t="shared" si="18"/>
        <v>240</v>
      </c>
      <c r="Q64" s="40" t="str">
        <f t="shared" si="9"/>
        <v>岡山県第５区</v>
      </c>
      <c r="R64" s="38">
        <f t="shared" si="10"/>
        <v>280499</v>
      </c>
      <c r="S64" s="41">
        <f t="shared" si="11"/>
        <v>1.365217729885477</v>
      </c>
      <c r="T64" s="35"/>
      <c r="U64" s="37">
        <f t="shared" si="19"/>
        <v>300</v>
      </c>
      <c r="V64" s="40" t="str">
        <f t="shared" si="12"/>
        <v>高知県第３区</v>
      </c>
      <c r="W64" s="38">
        <f t="shared" si="13"/>
        <v>205461</v>
      </c>
      <c r="X64" s="41">
        <f t="shared" si="14"/>
        <v>1</v>
      </c>
      <c r="Z64" s="42"/>
      <c r="AA64" s="43"/>
    </row>
    <row r="65" spans="1:21" ht="12" customHeight="1">
      <c r="A65" s="35"/>
      <c r="E65" s="35"/>
      <c r="F65" s="35"/>
      <c r="J65" s="35"/>
      <c r="K65" s="35"/>
      <c r="O65" s="35"/>
      <c r="P65" s="35"/>
      <c r="T65" s="35"/>
      <c r="U65" s="35"/>
    </row>
    <row r="66" spans="1:21" ht="12" customHeight="1">
      <c r="A66" s="35"/>
      <c r="E66" s="35"/>
      <c r="F66" s="35"/>
      <c r="J66" s="35"/>
      <c r="K66" s="35"/>
      <c r="O66" s="35"/>
      <c r="P66" s="35"/>
      <c r="T66" s="35"/>
      <c r="U66" s="35"/>
    </row>
    <row r="67" spans="1:21" ht="12" customHeight="1">
      <c r="A67" s="35"/>
      <c r="E67" s="35"/>
      <c r="F67" s="35"/>
      <c r="J67" s="35"/>
      <c r="K67" s="35"/>
      <c r="O67" s="35"/>
      <c r="P67" s="35"/>
      <c r="T67" s="35"/>
      <c r="U67" s="35"/>
    </row>
    <row r="68" spans="1:24" ht="12" customHeight="1">
      <c r="A68" s="35"/>
      <c r="B68" s="36"/>
      <c r="C68" s="35"/>
      <c r="D68" s="35"/>
      <c r="E68" s="35"/>
      <c r="F68" s="35"/>
      <c r="G68" s="36"/>
      <c r="H68" s="35"/>
      <c r="I68" s="35"/>
      <c r="J68" s="35"/>
      <c r="K68" s="35"/>
      <c r="L68" s="36"/>
      <c r="M68" s="35"/>
      <c r="N68" s="35"/>
      <c r="O68" s="35"/>
      <c r="P68" s="35"/>
      <c r="Q68" s="36"/>
      <c r="R68" s="35"/>
      <c r="S68" s="35"/>
      <c r="T68" s="35"/>
      <c r="U68" s="35"/>
      <c r="V68" s="36"/>
      <c r="W68" s="35"/>
      <c r="X68" s="35"/>
    </row>
    <row r="69" spans="1:24" ht="12" customHeight="1">
      <c r="A69" s="35"/>
      <c r="B69" s="36"/>
      <c r="C69" s="35"/>
      <c r="D69" s="35"/>
      <c r="E69" s="35"/>
      <c r="F69" s="35"/>
      <c r="G69" s="36"/>
      <c r="H69" s="35"/>
      <c r="I69" s="35"/>
      <c r="J69" s="35"/>
      <c r="K69" s="35"/>
      <c r="L69" s="36"/>
      <c r="M69" s="35"/>
      <c r="N69" s="35"/>
      <c r="O69" s="35"/>
      <c r="P69" s="35"/>
      <c r="Q69" s="36"/>
      <c r="R69" s="35"/>
      <c r="S69" s="35"/>
      <c r="T69" s="35"/>
      <c r="U69" s="35"/>
      <c r="V69" s="36"/>
      <c r="W69" s="35"/>
      <c r="X69" s="35"/>
    </row>
    <row r="70" spans="1:21" ht="12" customHeight="1">
      <c r="A70" s="35"/>
      <c r="E70" s="35"/>
      <c r="F70" s="35"/>
      <c r="J70" s="35"/>
      <c r="K70" s="35"/>
      <c r="O70" s="35"/>
      <c r="P70" s="35"/>
      <c r="T70" s="35"/>
      <c r="U70" s="35"/>
    </row>
    <row r="71" spans="1:21" ht="13.5">
      <c r="A71" s="35"/>
      <c r="E71" s="35"/>
      <c r="F71" s="35"/>
      <c r="J71" s="35"/>
      <c r="K71" s="35"/>
      <c r="O71" s="35"/>
      <c r="P71" s="35"/>
      <c r="T71" s="35"/>
      <c r="U71" s="35"/>
    </row>
    <row r="72" spans="1:21" ht="13.5">
      <c r="A72" s="35"/>
      <c r="E72" s="35"/>
      <c r="F72" s="35"/>
      <c r="J72" s="35"/>
      <c r="K72" s="35"/>
      <c r="O72" s="35"/>
      <c r="P72" s="35"/>
      <c r="T72" s="35"/>
      <c r="U72" s="35"/>
    </row>
    <row r="73" spans="7:22" ht="13.5" customHeight="1">
      <c r="G73" s="44" t="s">
        <v>309</v>
      </c>
      <c r="H73" s="45"/>
      <c r="V73" s="44" t="s">
        <v>310</v>
      </c>
    </row>
    <row r="75" spans="2:24" ht="13.5">
      <c r="B75" s="34"/>
      <c r="E75" s="33"/>
      <c r="G75" s="34"/>
      <c r="J75" s="33"/>
      <c r="L75" s="34"/>
      <c r="O75" s="33"/>
      <c r="Q75" s="34"/>
      <c r="T75" s="33"/>
      <c r="V75" s="34"/>
      <c r="W75" s="6"/>
      <c r="X75" s="6"/>
    </row>
  </sheetData>
  <sheetProtection/>
  <printOptions/>
  <pageMargins left="0.47" right="0.27" top="0.984" bottom="0.37" header="0.512" footer="0.34"/>
  <pageSetup horizontalDpi="600" verticalDpi="600" orientation="portrait" paperSize="9" scale="84" r:id="rId1"/>
  <colBreaks count="1" manualBreakCount="1">
    <brk id="14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67" customWidth="1"/>
    <col min="2" max="2" width="9.50390625" style="47" customWidth="1"/>
    <col min="3" max="3" width="9.125" style="47" customWidth="1"/>
    <col min="4" max="4" width="9.625" style="47" customWidth="1"/>
    <col min="5" max="5" width="9.125" style="47" customWidth="1"/>
    <col min="6" max="6" width="9.625" style="47" customWidth="1"/>
    <col min="7" max="7" width="9.125" style="47" customWidth="1"/>
    <col min="8" max="8" width="9.50390625" style="47" customWidth="1"/>
    <col min="9" max="9" width="9.125" style="47" customWidth="1"/>
    <col min="10" max="10" width="9.50390625" style="47" customWidth="1"/>
    <col min="11" max="11" width="9.125" style="47" customWidth="1"/>
    <col min="12" max="16384" width="9.00390625" style="47" customWidth="1"/>
  </cols>
  <sheetData>
    <row r="1" spans="1:4" ht="19.5" customHeight="1">
      <c r="A1" s="46"/>
      <c r="D1" s="48"/>
    </row>
    <row r="2" ht="19.5" customHeight="1">
      <c r="A2" s="46" t="s">
        <v>311</v>
      </c>
    </row>
    <row r="4" spans="1:11" ht="13.5" customHeight="1">
      <c r="A4" s="143" t="s">
        <v>312</v>
      </c>
      <c r="B4" s="145" t="s">
        <v>313</v>
      </c>
      <c r="C4" s="146"/>
      <c r="D4" s="145" t="s">
        <v>314</v>
      </c>
      <c r="E4" s="146"/>
      <c r="F4" s="145" t="s">
        <v>315</v>
      </c>
      <c r="G4" s="146"/>
      <c r="H4" s="145" t="s">
        <v>313</v>
      </c>
      <c r="I4" s="146"/>
      <c r="J4" s="145" t="s">
        <v>316</v>
      </c>
      <c r="K4" s="146"/>
    </row>
    <row r="5" spans="1:11" ht="13.5" customHeight="1">
      <c r="A5" s="144"/>
      <c r="B5" s="141" t="s">
        <v>317</v>
      </c>
      <c r="C5" s="142"/>
      <c r="D5" s="141" t="s">
        <v>318</v>
      </c>
      <c r="E5" s="142"/>
      <c r="F5" s="141" t="s">
        <v>319</v>
      </c>
      <c r="G5" s="142"/>
      <c r="H5" s="141" t="s">
        <v>320</v>
      </c>
      <c r="I5" s="142"/>
      <c r="J5" s="141" t="s">
        <v>321</v>
      </c>
      <c r="K5" s="142"/>
    </row>
    <row r="6" spans="1:11" ht="13.5" customHeight="1">
      <c r="A6" s="49" t="s">
        <v>322</v>
      </c>
      <c r="B6" s="50" t="s">
        <v>323</v>
      </c>
      <c r="C6" s="51">
        <v>268071</v>
      </c>
      <c r="D6" s="50" t="s">
        <v>324</v>
      </c>
      <c r="E6" s="51">
        <v>329199</v>
      </c>
      <c r="F6" s="50" t="s">
        <v>323</v>
      </c>
      <c r="G6" s="51">
        <v>411845</v>
      </c>
      <c r="H6" s="50" t="s">
        <v>323</v>
      </c>
      <c r="I6" s="51">
        <v>280221</v>
      </c>
      <c r="J6" s="50" t="s">
        <v>323</v>
      </c>
      <c r="K6" s="51">
        <v>281082</v>
      </c>
    </row>
    <row r="7" spans="1:11" ht="13.5" customHeight="1">
      <c r="A7" s="52" t="s">
        <v>325</v>
      </c>
      <c r="B7" s="53" t="s">
        <v>326</v>
      </c>
      <c r="C7" s="54">
        <v>80249</v>
      </c>
      <c r="D7" s="53" t="s">
        <v>326</v>
      </c>
      <c r="E7" s="54">
        <v>112701</v>
      </c>
      <c r="F7" s="53" t="s">
        <v>326</v>
      </c>
      <c r="G7" s="54">
        <v>110748</v>
      </c>
      <c r="H7" s="53" t="s">
        <v>326</v>
      </c>
      <c r="I7" s="54">
        <v>80545</v>
      </c>
      <c r="J7" s="53" t="s">
        <v>326</v>
      </c>
      <c r="K7" s="54">
        <v>80404</v>
      </c>
    </row>
    <row r="8" spans="1:11" ht="13.5" customHeight="1">
      <c r="A8" s="55" t="s">
        <v>327</v>
      </c>
      <c r="B8" s="56"/>
      <c r="C8" s="57">
        <v>150785</v>
      </c>
      <c r="D8" s="56"/>
      <c r="E8" s="57">
        <v>204824</v>
      </c>
      <c r="F8" s="56"/>
      <c r="G8" s="57">
        <v>219060</v>
      </c>
      <c r="H8" s="56"/>
      <c r="I8" s="57">
        <v>152432</v>
      </c>
      <c r="J8" s="56"/>
      <c r="K8" s="57">
        <v>152498</v>
      </c>
    </row>
    <row r="9" spans="1:11" ht="10.5" customHeight="1">
      <c r="A9" s="58"/>
      <c r="B9" s="59"/>
      <c r="C9" s="60"/>
      <c r="D9" s="59"/>
      <c r="E9" s="60"/>
      <c r="F9" s="59"/>
      <c r="G9" s="60"/>
      <c r="H9" s="59"/>
      <c r="I9" s="60"/>
      <c r="J9" s="59"/>
      <c r="K9" s="60"/>
    </row>
    <row r="10" spans="1:11" ht="13.5" customHeight="1">
      <c r="A10" s="61" t="s">
        <v>328</v>
      </c>
      <c r="B10" s="62"/>
      <c r="C10" s="63">
        <v>3.3404902241772483</v>
      </c>
      <c r="D10" s="62"/>
      <c r="E10" s="63">
        <v>2.920994489844811</v>
      </c>
      <c r="F10" s="62"/>
      <c r="G10" s="63">
        <v>3.7187579008198792</v>
      </c>
      <c r="H10" s="62"/>
      <c r="I10" s="63">
        <v>3.4790613942516604</v>
      </c>
      <c r="J10" s="62"/>
      <c r="K10" s="63">
        <v>3.495870852196408</v>
      </c>
    </row>
    <row r="11" spans="1:11" ht="10.5" customHeight="1">
      <c r="A11" s="64"/>
      <c r="B11" s="65"/>
      <c r="C11" s="66"/>
      <c r="D11" s="65"/>
      <c r="E11" s="66"/>
      <c r="F11" s="65"/>
      <c r="G11" s="66"/>
      <c r="H11" s="65"/>
      <c r="I11" s="66"/>
      <c r="J11" s="65"/>
      <c r="K11" s="66"/>
    </row>
    <row r="12" ht="13.5" customHeight="1"/>
    <row r="13" spans="1:11" ht="13.5" customHeight="1">
      <c r="A13" s="143" t="s">
        <v>312</v>
      </c>
      <c r="B13" s="145" t="s">
        <v>313</v>
      </c>
      <c r="C13" s="146"/>
      <c r="D13" s="145" t="s">
        <v>313</v>
      </c>
      <c r="E13" s="146"/>
      <c r="F13" s="145" t="s">
        <v>313</v>
      </c>
      <c r="G13" s="146"/>
      <c r="H13" s="145" t="s">
        <v>329</v>
      </c>
      <c r="I13" s="146"/>
      <c r="J13" s="145" t="s">
        <v>330</v>
      </c>
      <c r="K13" s="146"/>
    </row>
    <row r="14" spans="1:11" ht="13.5" customHeight="1">
      <c r="A14" s="144"/>
      <c r="B14" s="141" t="s">
        <v>331</v>
      </c>
      <c r="C14" s="142"/>
      <c r="D14" s="141" t="s">
        <v>332</v>
      </c>
      <c r="E14" s="142"/>
      <c r="F14" s="141" t="s">
        <v>333</v>
      </c>
      <c r="G14" s="142"/>
      <c r="H14" s="141" t="s">
        <v>334</v>
      </c>
      <c r="I14" s="142"/>
      <c r="J14" s="141" t="s">
        <v>335</v>
      </c>
      <c r="K14" s="142"/>
    </row>
    <row r="15" spans="1:11" ht="13.5" customHeight="1">
      <c r="A15" s="49" t="s">
        <v>322</v>
      </c>
      <c r="B15" s="50" t="s">
        <v>323</v>
      </c>
      <c r="C15" s="51">
        <v>290469</v>
      </c>
      <c r="D15" s="50" t="s">
        <v>323</v>
      </c>
      <c r="E15" s="51">
        <v>303730</v>
      </c>
      <c r="F15" s="50" t="s">
        <v>323</v>
      </c>
      <c r="G15" s="51">
        <v>316396</v>
      </c>
      <c r="H15" s="50" t="s">
        <v>323</v>
      </c>
      <c r="I15" s="51">
        <v>314004</v>
      </c>
      <c r="J15" s="50" t="s">
        <v>323</v>
      </c>
      <c r="K15" s="51">
        <v>321351</v>
      </c>
    </row>
    <row r="16" spans="1:11" ht="13.5" customHeight="1">
      <c r="A16" s="52" t="s">
        <v>325</v>
      </c>
      <c r="B16" s="53" t="s">
        <v>326</v>
      </c>
      <c r="C16" s="54">
        <v>80832</v>
      </c>
      <c r="D16" s="53" t="s">
        <v>326</v>
      </c>
      <c r="E16" s="54">
        <v>81160</v>
      </c>
      <c r="F16" s="53" t="s">
        <v>326</v>
      </c>
      <c r="G16" s="54">
        <v>81563</v>
      </c>
      <c r="H16" s="53" t="s">
        <v>326</v>
      </c>
      <c r="I16" s="54">
        <v>81096</v>
      </c>
      <c r="J16" s="53" t="s">
        <v>326</v>
      </c>
      <c r="K16" s="54">
        <v>81375</v>
      </c>
    </row>
    <row r="17" spans="1:11" ht="13.5" customHeight="1">
      <c r="A17" s="55" t="s">
        <v>327</v>
      </c>
      <c r="B17" s="56"/>
      <c r="C17" s="57">
        <v>154332</v>
      </c>
      <c r="D17" s="56"/>
      <c r="E17" s="57">
        <v>155856</v>
      </c>
      <c r="F17" s="56"/>
      <c r="G17" s="57">
        <v>157884</v>
      </c>
      <c r="H17" s="56"/>
      <c r="I17" s="57">
        <v>156888</v>
      </c>
      <c r="J17" s="56"/>
      <c r="K17" s="57">
        <v>158366</v>
      </c>
    </row>
    <row r="18" spans="1:11" ht="10.5" customHeight="1">
      <c r="A18" s="58"/>
      <c r="B18" s="59"/>
      <c r="C18" s="60"/>
      <c r="D18" s="59"/>
      <c r="E18" s="60"/>
      <c r="F18" s="59"/>
      <c r="G18" s="60"/>
      <c r="H18" s="59"/>
      <c r="I18" s="60"/>
      <c r="J18" s="59"/>
      <c r="K18" s="60"/>
    </row>
    <row r="19" spans="1:11" ht="13.5" customHeight="1">
      <c r="A19" s="61" t="s">
        <v>328</v>
      </c>
      <c r="B19" s="62"/>
      <c r="C19" s="63">
        <v>3.5934902019002375</v>
      </c>
      <c r="D19" s="62"/>
      <c r="E19" s="63">
        <v>3.742360768851651</v>
      </c>
      <c r="F19" s="62"/>
      <c r="G19" s="63">
        <v>3.8791608940328337</v>
      </c>
      <c r="H19" s="62"/>
      <c r="I19" s="63">
        <v>3.8720035513465523</v>
      </c>
      <c r="J19" s="62"/>
      <c r="K19" s="63">
        <v>3.949013824884793</v>
      </c>
    </row>
    <row r="20" spans="1:11" ht="10.5" customHeight="1">
      <c r="A20" s="64"/>
      <c r="B20" s="65"/>
      <c r="C20" s="66"/>
      <c r="D20" s="65"/>
      <c r="E20" s="66"/>
      <c r="F20" s="65"/>
      <c r="G20" s="66"/>
      <c r="H20" s="65"/>
      <c r="I20" s="66"/>
      <c r="J20" s="65"/>
      <c r="K20" s="66"/>
    </row>
    <row r="21" ht="13.5" customHeight="1"/>
    <row r="22" spans="1:11" ht="13.5" customHeight="1">
      <c r="A22" s="143" t="s">
        <v>312</v>
      </c>
      <c r="B22" s="145" t="s">
        <v>313</v>
      </c>
      <c r="C22" s="146"/>
      <c r="D22" s="145" t="s">
        <v>336</v>
      </c>
      <c r="E22" s="146"/>
      <c r="F22" s="145" t="s">
        <v>313</v>
      </c>
      <c r="G22" s="146"/>
      <c r="H22" s="145" t="s">
        <v>313</v>
      </c>
      <c r="I22" s="146"/>
      <c r="J22" s="145" t="s">
        <v>313</v>
      </c>
      <c r="K22" s="146"/>
    </row>
    <row r="23" spans="1:11" ht="13.5" customHeight="1">
      <c r="A23" s="144"/>
      <c r="B23" s="141" t="s">
        <v>337</v>
      </c>
      <c r="C23" s="142"/>
      <c r="D23" s="141" t="s">
        <v>338</v>
      </c>
      <c r="E23" s="142"/>
      <c r="F23" s="141" t="s">
        <v>339</v>
      </c>
      <c r="G23" s="142"/>
      <c r="H23" s="141" t="s">
        <v>340</v>
      </c>
      <c r="I23" s="142"/>
      <c r="J23" s="141" t="s">
        <v>341</v>
      </c>
      <c r="K23" s="142"/>
    </row>
    <row r="24" spans="1:11" ht="13.5" customHeight="1">
      <c r="A24" s="49" t="s">
        <v>322</v>
      </c>
      <c r="B24" s="50" t="s">
        <v>323</v>
      </c>
      <c r="C24" s="51">
        <v>328217</v>
      </c>
      <c r="D24" s="50" t="s">
        <v>323</v>
      </c>
      <c r="E24" s="51">
        <v>499763</v>
      </c>
      <c r="F24" s="50" t="s">
        <v>323</v>
      </c>
      <c r="G24" s="51">
        <v>338386</v>
      </c>
      <c r="H24" s="50" t="s">
        <v>323</v>
      </c>
      <c r="I24" s="51">
        <v>348038</v>
      </c>
      <c r="J24" s="50" t="s">
        <v>323</v>
      </c>
      <c r="K24" s="51">
        <v>359492</v>
      </c>
    </row>
    <row r="25" spans="1:11" ht="13.5" customHeight="1">
      <c r="A25" s="52" t="s">
        <v>325</v>
      </c>
      <c r="B25" s="53" t="s">
        <v>326</v>
      </c>
      <c r="C25" s="54">
        <v>81762</v>
      </c>
      <c r="D25" s="53" t="s">
        <v>326</v>
      </c>
      <c r="E25" s="54">
        <v>110051</v>
      </c>
      <c r="F25" s="53" t="s">
        <v>326</v>
      </c>
      <c r="G25" s="54">
        <v>81903</v>
      </c>
      <c r="H25" s="53" t="s">
        <v>326</v>
      </c>
      <c r="I25" s="54">
        <v>82001</v>
      </c>
      <c r="J25" s="53" t="s">
        <v>326</v>
      </c>
      <c r="K25" s="54">
        <v>82015</v>
      </c>
    </row>
    <row r="26" spans="1:11" ht="13.5" customHeight="1">
      <c r="A26" s="55" t="s">
        <v>327</v>
      </c>
      <c r="B26" s="56"/>
      <c r="C26" s="57">
        <v>159540</v>
      </c>
      <c r="D26" s="56"/>
      <c r="E26" s="57">
        <v>229081</v>
      </c>
      <c r="F26" s="56"/>
      <c r="G26" s="57">
        <v>161154</v>
      </c>
      <c r="H26" s="56"/>
      <c r="I26" s="57">
        <v>162811</v>
      </c>
      <c r="J26" s="56"/>
      <c r="K26" s="57">
        <v>164818</v>
      </c>
    </row>
    <row r="27" spans="1:11" ht="10.5" customHeight="1">
      <c r="A27" s="58"/>
      <c r="B27" s="59"/>
      <c r="C27" s="60"/>
      <c r="D27" s="59"/>
      <c r="E27" s="60"/>
      <c r="F27" s="59"/>
      <c r="G27" s="60"/>
      <c r="H27" s="59"/>
      <c r="I27" s="60"/>
      <c r="J27" s="59"/>
      <c r="K27" s="60"/>
    </row>
    <row r="28" spans="1:11" ht="13.5" customHeight="1">
      <c r="A28" s="61" t="s">
        <v>328</v>
      </c>
      <c r="B28" s="62"/>
      <c r="C28" s="63">
        <v>4.014297595459993</v>
      </c>
      <c r="D28" s="62"/>
      <c r="E28" s="63">
        <v>4.541194537078264</v>
      </c>
      <c r="F28" s="62"/>
      <c r="G28" s="63">
        <v>4.131545853021257</v>
      </c>
      <c r="H28" s="62"/>
      <c r="I28" s="63">
        <v>4.244314093730564</v>
      </c>
      <c r="J28" s="62"/>
      <c r="K28" s="63">
        <v>4.383246967018229</v>
      </c>
    </row>
    <row r="29" spans="1:11" ht="10.5" customHeight="1">
      <c r="A29" s="64"/>
      <c r="B29" s="65"/>
      <c r="C29" s="66"/>
      <c r="D29" s="65"/>
      <c r="E29" s="66"/>
      <c r="F29" s="65"/>
      <c r="G29" s="66"/>
      <c r="H29" s="65"/>
      <c r="I29" s="66"/>
      <c r="J29" s="65"/>
      <c r="K29" s="66"/>
    </row>
    <row r="30" ht="13.5" customHeight="1"/>
    <row r="31" spans="1:11" ht="13.5" customHeight="1">
      <c r="A31" s="143" t="s">
        <v>312</v>
      </c>
      <c r="B31" s="145" t="s">
        <v>342</v>
      </c>
      <c r="C31" s="146"/>
      <c r="D31" s="145" t="s">
        <v>313</v>
      </c>
      <c r="E31" s="146"/>
      <c r="F31" s="145" t="s">
        <v>313</v>
      </c>
      <c r="G31" s="146"/>
      <c r="H31" s="145" t="s">
        <v>343</v>
      </c>
      <c r="I31" s="146"/>
      <c r="J31" s="145" t="s">
        <v>343</v>
      </c>
      <c r="K31" s="146"/>
    </row>
    <row r="32" spans="1:11" ht="13.5" customHeight="1">
      <c r="A32" s="144"/>
      <c r="B32" s="141" t="s">
        <v>344</v>
      </c>
      <c r="C32" s="142"/>
      <c r="D32" s="141" t="s">
        <v>345</v>
      </c>
      <c r="E32" s="142"/>
      <c r="F32" s="141" t="s">
        <v>346</v>
      </c>
      <c r="G32" s="142"/>
      <c r="H32" s="141" t="s">
        <v>347</v>
      </c>
      <c r="I32" s="142"/>
      <c r="J32" s="141" t="s">
        <v>348</v>
      </c>
      <c r="K32" s="142"/>
    </row>
    <row r="33" spans="1:11" ht="13.5" customHeight="1">
      <c r="A33" s="49" t="s">
        <v>322</v>
      </c>
      <c r="B33" s="50" t="s">
        <v>323</v>
      </c>
      <c r="C33" s="51">
        <v>360890</v>
      </c>
      <c r="D33" s="50" t="s">
        <v>323</v>
      </c>
      <c r="E33" s="51">
        <v>369203</v>
      </c>
      <c r="F33" s="50" t="s">
        <v>323</v>
      </c>
      <c r="G33" s="51">
        <v>380138</v>
      </c>
      <c r="H33" s="50" t="s">
        <v>323</v>
      </c>
      <c r="I33" s="51">
        <v>561040</v>
      </c>
      <c r="J33" s="50" t="s">
        <v>349</v>
      </c>
      <c r="K33" s="51">
        <v>427761</v>
      </c>
    </row>
    <row r="34" spans="1:11" ht="13.5" customHeight="1">
      <c r="A34" s="52" t="s">
        <v>325</v>
      </c>
      <c r="B34" s="53" t="s">
        <v>326</v>
      </c>
      <c r="C34" s="54">
        <v>81860</v>
      </c>
      <c r="D34" s="53" t="s">
        <v>326</v>
      </c>
      <c r="E34" s="54">
        <v>81938</v>
      </c>
      <c r="F34" s="53" t="s">
        <v>326</v>
      </c>
      <c r="G34" s="54">
        <v>81870</v>
      </c>
      <c r="H34" s="53" t="s">
        <v>326</v>
      </c>
      <c r="I34" s="54">
        <v>109684</v>
      </c>
      <c r="J34" s="53" t="s">
        <v>350</v>
      </c>
      <c r="K34" s="54">
        <v>142932</v>
      </c>
    </row>
    <row r="35" spans="1:11" ht="13.5" customHeight="1">
      <c r="A35" s="55" t="s">
        <v>327</v>
      </c>
      <c r="B35" s="56"/>
      <c r="C35" s="57">
        <v>164878</v>
      </c>
      <c r="D35" s="56"/>
      <c r="E35" s="57">
        <v>166424</v>
      </c>
      <c r="F35" s="56"/>
      <c r="G35" s="57">
        <v>168367</v>
      </c>
      <c r="H35" s="56"/>
      <c r="I35" s="57">
        <v>236424</v>
      </c>
      <c r="J35" s="56"/>
      <c r="K35" s="57">
        <v>236424</v>
      </c>
    </row>
    <row r="36" spans="1:11" ht="10.5" customHeight="1">
      <c r="A36" s="58"/>
      <c r="B36" s="59"/>
      <c r="C36" s="60"/>
      <c r="D36" s="59"/>
      <c r="E36" s="60"/>
      <c r="F36" s="59"/>
      <c r="G36" s="60"/>
      <c r="H36" s="59"/>
      <c r="I36" s="60"/>
      <c r="J36" s="59"/>
      <c r="K36" s="60"/>
    </row>
    <row r="37" spans="1:11" ht="13.5" customHeight="1">
      <c r="A37" s="61" t="s">
        <v>328</v>
      </c>
      <c r="B37" s="62"/>
      <c r="C37" s="63">
        <v>4.408624480820913</v>
      </c>
      <c r="D37" s="62"/>
      <c r="E37" s="63">
        <v>4.50588249652176</v>
      </c>
      <c r="F37" s="62"/>
      <c r="G37" s="63">
        <v>4.643190423842677</v>
      </c>
      <c r="H37" s="62"/>
      <c r="I37" s="63">
        <v>5.115057802414208</v>
      </c>
      <c r="J37" s="62"/>
      <c r="K37" s="63">
        <v>2.992758794391739</v>
      </c>
    </row>
    <row r="38" spans="1:11" ht="10.5" customHeight="1">
      <c r="A38" s="64"/>
      <c r="B38" s="65"/>
      <c r="C38" s="66"/>
      <c r="D38" s="65"/>
      <c r="E38" s="66"/>
      <c r="F38" s="65"/>
      <c r="G38" s="66"/>
      <c r="H38" s="65"/>
      <c r="I38" s="66"/>
      <c r="J38" s="65"/>
      <c r="K38" s="66"/>
    </row>
    <row r="39" ht="13.5" customHeight="1"/>
    <row r="40" spans="1:11" ht="13.5" customHeight="1">
      <c r="A40" s="143" t="s">
        <v>312</v>
      </c>
      <c r="B40" s="145" t="s">
        <v>351</v>
      </c>
      <c r="C40" s="146"/>
      <c r="D40" s="145" t="s">
        <v>313</v>
      </c>
      <c r="E40" s="146"/>
      <c r="F40" s="145" t="s">
        <v>313</v>
      </c>
      <c r="G40" s="146"/>
      <c r="H40" s="145" t="s">
        <v>313</v>
      </c>
      <c r="I40" s="146"/>
      <c r="J40" s="145" t="s">
        <v>313</v>
      </c>
      <c r="K40" s="146"/>
    </row>
    <row r="41" spans="1:11" ht="13.5" customHeight="1">
      <c r="A41" s="144"/>
      <c r="B41" s="141" t="s">
        <v>352</v>
      </c>
      <c r="C41" s="142"/>
      <c r="D41" s="141" t="s">
        <v>353</v>
      </c>
      <c r="E41" s="142"/>
      <c r="F41" s="141" t="s">
        <v>354</v>
      </c>
      <c r="G41" s="142"/>
      <c r="H41" s="141" t="s">
        <v>355</v>
      </c>
      <c r="I41" s="142"/>
      <c r="J41" s="141" t="s">
        <v>356</v>
      </c>
      <c r="K41" s="142"/>
    </row>
    <row r="42" spans="1:11" ht="13.5" customHeight="1">
      <c r="A42" s="49" t="s">
        <v>322</v>
      </c>
      <c r="B42" s="50" t="s">
        <v>349</v>
      </c>
      <c r="C42" s="51">
        <v>304673</v>
      </c>
      <c r="D42" s="50" t="s">
        <v>349</v>
      </c>
      <c r="E42" s="51">
        <v>307339</v>
      </c>
      <c r="F42" s="50" t="s">
        <v>349</v>
      </c>
      <c r="G42" s="51">
        <v>316935</v>
      </c>
      <c r="H42" s="50" t="s">
        <v>349</v>
      </c>
      <c r="I42" s="51">
        <v>325594</v>
      </c>
      <c r="J42" s="50" t="s">
        <v>349</v>
      </c>
      <c r="K42" s="51">
        <v>333350</v>
      </c>
    </row>
    <row r="43" spans="1:11" ht="13.5" customHeight="1">
      <c r="A43" s="52" t="s">
        <v>325</v>
      </c>
      <c r="B43" s="53" t="s">
        <v>350</v>
      </c>
      <c r="C43" s="54">
        <v>104171</v>
      </c>
      <c r="D43" s="53" t="s">
        <v>350</v>
      </c>
      <c r="E43" s="54">
        <v>104645</v>
      </c>
      <c r="F43" s="53" t="s">
        <v>350</v>
      </c>
      <c r="G43" s="54">
        <v>105298</v>
      </c>
      <c r="H43" s="53" t="s">
        <v>357</v>
      </c>
      <c r="I43" s="54">
        <v>105634</v>
      </c>
      <c r="J43" s="53" t="s">
        <v>357</v>
      </c>
      <c r="K43" s="54">
        <v>105884</v>
      </c>
    </row>
    <row r="44" spans="1:11" ht="13.5" customHeight="1">
      <c r="A44" s="55" t="s">
        <v>327</v>
      </c>
      <c r="B44" s="56"/>
      <c r="C44" s="57">
        <v>168802</v>
      </c>
      <c r="D44" s="56"/>
      <c r="E44" s="57">
        <v>169566</v>
      </c>
      <c r="F44" s="56"/>
      <c r="G44" s="57">
        <v>171695</v>
      </c>
      <c r="H44" s="56"/>
      <c r="I44" s="57">
        <v>173587</v>
      </c>
      <c r="J44" s="56"/>
      <c r="K44" s="57">
        <v>175854</v>
      </c>
    </row>
    <row r="45" spans="1:11" ht="10.5" customHeight="1">
      <c r="A45" s="58"/>
      <c r="B45" s="59"/>
      <c r="C45" s="60"/>
      <c r="D45" s="59"/>
      <c r="E45" s="60"/>
      <c r="F45" s="59"/>
      <c r="G45" s="60"/>
      <c r="H45" s="59"/>
      <c r="I45" s="60"/>
      <c r="J45" s="59"/>
      <c r="K45" s="60"/>
    </row>
    <row r="46" spans="1:11" ht="13.5" customHeight="1">
      <c r="A46" s="61" t="s">
        <v>328</v>
      </c>
      <c r="B46" s="62"/>
      <c r="C46" s="63">
        <v>2.9247391308521564</v>
      </c>
      <c r="D46" s="62"/>
      <c r="E46" s="63">
        <v>2.9369678436619044</v>
      </c>
      <c r="F46" s="62"/>
      <c r="G46" s="63">
        <v>3.009886227658645</v>
      </c>
      <c r="H46" s="62"/>
      <c r="I46" s="63">
        <v>3.0822841130696554</v>
      </c>
      <c r="J46" s="62"/>
      <c r="K46" s="63">
        <v>3.1482565826753808</v>
      </c>
    </row>
    <row r="47" spans="1:11" ht="10.5" customHeight="1">
      <c r="A47" s="64"/>
      <c r="B47" s="65"/>
      <c r="C47" s="66"/>
      <c r="D47" s="65"/>
      <c r="E47" s="66"/>
      <c r="F47" s="65"/>
      <c r="G47" s="66"/>
      <c r="H47" s="65"/>
      <c r="I47" s="66"/>
      <c r="J47" s="65"/>
      <c r="K47" s="66"/>
    </row>
    <row r="48" ht="13.5" customHeight="1"/>
    <row r="49" spans="1:11" ht="13.5" customHeight="1">
      <c r="A49" s="143" t="s">
        <v>312</v>
      </c>
      <c r="B49" s="145" t="s">
        <v>358</v>
      </c>
      <c r="C49" s="146"/>
      <c r="D49" s="145" t="s">
        <v>313</v>
      </c>
      <c r="E49" s="146"/>
      <c r="F49" s="145" t="s">
        <v>359</v>
      </c>
      <c r="G49" s="146"/>
      <c r="H49" s="145" t="s">
        <v>313</v>
      </c>
      <c r="I49" s="146"/>
      <c r="J49" s="145" t="s">
        <v>359</v>
      </c>
      <c r="K49" s="146"/>
    </row>
    <row r="50" spans="1:11" ht="13.5" customHeight="1">
      <c r="A50" s="144"/>
      <c r="B50" s="141" t="s">
        <v>360</v>
      </c>
      <c r="C50" s="142"/>
      <c r="D50" s="141" t="s">
        <v>361</v>
      </c>
      <c r="E50" s="142"/>
      <c r="F50" s="141" t="s">
        <v>362</v>
      </c>
      <c r="G50" s="142"/>
      <c r="H50" s="141" t="s">
        <v>363</v>
      </c>
      <c r="I50" s="142"/>
      <c r="J50" s="141" t="s">
        <v>364</v>
      </c>
      <c r="K50" s="142"/>
    </row>
    <row r="51" spans="1:11" ht="13.5" customHeight="1">
      <c r="A51" s="49" t="s">
        <v>322</v>
      </c>
      <c r="B51" s="50" t="s">
        <v>349</v>
      </c>
      <c r="C51" s="51">
        <v>336061</v>
      </c>
      <c r="D51" s="50" t="s">
        <v>349</v>
      </c>
      <c r="E51" s="51">
        <v>341114</v>
      </c>
      <c r="F51" s="50" t="s">
        <v>323</v>
      </c>
      <c r="G51" s="51">
        <v>464107</v>
      </c>
      <c r="H51" s="50" t="s">
        <v>349</v>
      </c>
      <c r="I51" s="51">
        <v>348538</v>
      </c>
      <c r="J51" s="50" t="s">
        <v>365</v>
      </c>
      <c r="K51" s="51">
        <v>406749</v>
      </c>
    </row>
    <row r="52" spans="1:11" ht="13.5" customHeight="1">
      <c r="A52" s="52" t="s">
        <v>325</v>
      </c>
      <c r="B52" s="53" t="s">
        <v>357</v>
      </c>
      <c r="C52" s="54">
        <v>105682</v>
      </c>
      <c r="D52" s="53" t="s">
        <v>366</v>
      </c>
      <c r="E52" s="54">
        <v>105577</v>
      </c>
      <c r="F52" s="53" t="s">
        <v>367</v>
      </c>
      <c r="G52" s="54">
        <v>137426</v>
      </c>
      <c r="H52" s="53" t="s">
        <v>366</v>
      </c>
      <c r="I52" s="54">
        <v>104234</v>
      </c>
      <c r="J52" s="53" t="s">
        <v>368</v>
      </c>
      <c r="K52" s="54">
        <v>146910</v>
      </c>
    </row>
    <row r="53" spans="1:11" ht="13.5" customHeight="1">
      <c r="A53" s="55" t="s">
        <v>327</v>
      </c>
      <c r="B53" s="56"/>
      <c r="C53" s="57">
        <v>176412</v>
      </c>
      <c r="D53" s="56"/>
      <c r="E53" s="57">
        <v>177942</v>
      </c>
      <c r="F53" s="56"/>
      <c r="G53" s="57">
        <v>241428</v>
      </c>
      <c r="H53" s="56"/>
      <c r="I53" s="57">
        <v>180216</v>
      </c>
      <c r="J53" s="56"/>
      <c r="K53" s="57">
        <v>241901</v>
      </c>
    </row>
    <row r="54" spans="1:11" ht="10.5" customHeight="1">
      <c r="A54" s="58"/>
      <c r="B54" s="59"/>
      <c r="C54" s="60"/>
      <c r="D54" s="59"/>
      <c r="E54" s="60"/>
      <c r="F54" s="59"/>
      <c r="G54" s="60"/>
      <c r="H54" s="59"/>
      <c r="I54" s="60"/>
      <c r="J54" s="59"/>
      <c r="K54" s="60"/>
    </row>
    <row r="55" spans="1:11" ht="13.5" customHeight="1">
      <c r="A55" s="61" t="s">
        <v>328</v>
      </c>
      <c r="B55" s="62"/>
      <c r="C55" s="63">
        <v>3.179926572169338</v>
      </c>
      <c r="D55" s="62"/>
      <c r="E55" s="63">
        <v>3.2309499228051566</v>
      </c>
      <c r="F55" s="62"/>
      <c r="G55" s="63">
        <v>3.3771411523292536</v>
      </c>
      <c r="H55" s="62"/>
      <c r="I55" s="63">
        <v>3.343803365504538</v>
      </c>
      <c r="J55" s="62"/>
      <c r="K55" s="63">
        <v>2.7686951194608946</v>
      </c>
    </row>
    <row r="56" spans="1:11" ht="10.5" customHeight="1">
      <c r="A56" s="64"/>
      <c r="B56" s="65"/>
      <c r="C56" s="66"/>
      <c r="D56" s="65"/>
      <c r="E56" s="66"/>
      <c r="F56" s="65"/>
      <c r="G56" s="66"/>
      <c r="H56" s="65"/>
      <c r="I56" s="66"/>
      <c r="J56" s="65"/>
      <c r="K56" s="66"/>
    </row>
    <row r="57" ht="13.5" customHeight="1"/>
    <row r="58" spans="1:11" ht="13.5" customHeight="1">
      <c r="A58" s="143" t="s">
        <v>312</v>
      </c>
      <c r="B58" s="145" t="s">
        <v>313</v>
      </c>
      <c r="C58" s="146"/>
      <c r="D58" s="145" t="s">
        <v>369</v>
      </c>
      <c r="E58" s="146"/>
      <c r="F58" s="145" t="s">
        <v>313</v>
      </c>
      <c r="G58" s="146"/>
      <c r="H58" s="145" t="s">
        <v>313</v>
      </c>
      <c r="I58" s="146"/>
      <c r="J58" s="145" t="s">
        <v>313</v>
      </c>
      <c r="K58" s="146"/>
    </row>
    <row r="59" spans="1:11" ht="13.5" customHeight="1">
      <c r="A59" s="144"/>
      <c r="B59" s="141" t="s">
        <v>370</v>
      </c>
      <c r="C59" s="142"/>
      <c r="D59" s="141" t="s">
        <v>371</v>
      </c>
      <c r="E59" s="142"/>
      <c r="F59" s="141" t="s">
        <v>372</v>
      </c>
      <c r="G59" s="142"/>
      <c r="H59" s="141" t="s">
        <v>373</v>
      </c>
      <c r="I59" s="142"/>
      <c r="J59" s="141" t="s">
        <v>374</v>
      </c>
      <c r="K59" s="142"/>
    </row>
    <row r="60" spans="1:11" ht="13.5" customHeight="1">
      <c r="A60" s="49" t="s">
        <v>322</v>
      </c>
      <c r="B60" s="50" t="s">
        <v>324</v>
      </c>
      <c r="C60" s="51">
        <v>314181</v>
      </c>
      <c r="D60" s="50" t="s">
        <v>324</v>
      </c>
      <c r="E60" s="51">
        <v>317369</v>
      </c>
      <c r="F60" s="50" t="s">
        <v>324</v>
      </c>
      <c r="G60" s="51">
        <v>318493</v>
      </c>
      <c r="H60" s="50" t="s">
        <v>375</v>
      </c>
      <c r="I60" s="51">
        <v>429857</v>
      </c>
      <c r="J60" s="50" t="s">
        <v>376</v>
      </c>
      <c r="K60" s="51">
        <v>437929</v>
      </c>
    </row>
    <row r="61" spans="1:11" ht="13.5" customHeight="1">
      <c r="A61" s="52" t="s">
        <v>325</v>
      </c>
      <c r="B61" s="53" t="s">
        <v>377</v>
      </c>
      <c r="C61" s="54">
        <v>111675</v>
      </c>
      <c r="D61" s="53" t="s">
        <v>368</v>
      </c>
      <c r="E61" s="54">
        <v>112521</v>
      </c>
      <c r="F61" s="53" t="s">
        <v>368</v>
      </c>
      <c r="G61" s="54">
        <v>112390</v>
      </c>
      <c r="H61" s="53" t="s">
        <v>378</v>
      </c>
      <c r="I61" s="54">
        <v>193213</v>
      </c>
      <c r="J61" s="53" t="s">
        <v>378</v>
      </c>
      <c r="K61" s="54">
        <v>193481</v>
      </c>
    </row>
    <row r="62" spans="1:11" ht="13.5" customHeight="1">
      <c r="A62" s="55" t="s">
        <v>327</v>
      </c>
      <c r="B62" s="56"/>
      <c r="C62" s="57">
        <v>182842</v>
      </c>
      <c r="D62" s="56"/>
      <c r="E62" s="57">
        <v>184888</v>
      </c>
      <c r="F62" s="56"/>
      <c r="G62" s="57">
        <v>185211</v>
      </c>
      <c r="H62" s="56"/>
      <c r="I62" s="57">
        <v>319204</v>
      </c>
      <c r="J62" s="56"/>
      <c r="K62" s="57">
        <v>322998</v>
      </c>
    </row>
    <row r="63" spans="1:11" ht="10.5" customHeight="1">
      <c r="A63" s="58"/>
      <c r="B63" s="59"/>
      <c r="C63" s="60"/>
      <c r="D63" s="59"/>
      <c r="E63" s="60"/>
      <c r="F63" s="59"/>
      <c r="G63" s="60"/>
      <c r="H63" s="59"/>
      <c r="I63" s="60"/>
      <c r="J63" s="59"/>
      <c r="K63" s="60"/>
    </row>
    <row r="64" spans="1:11" ht="13.5" customHeight="1">
      <c r="A64" s="61" t="s">
        <v>328</v>
      </c>
      <c r="B64" s="62"/>
      <c r="C64" s="63">
        <v>2.8133512424445937</v>
      </c>
      <c r="D64" s="62"/>
      <c r="E64" s="63">
        <v>2.8205312786057712</v>
      </c>
      <c r="F64" s="62"/>
      <c r="G64" s="63">
        <v>2.833819734851855</v>
      </c>
      <c r="H64" s="62"/>
      <c r="I64" s="63">
        <v>2.2247830114950857</v>
      </c>
      <c r="J64" s="62"/>
      <c r="K64" s="63">
        <v>2.263421214486177</v>
      </c>
    </row>
    <row r="65" spans="1:11" ht="10.5" customHeight="1">
      <c r="A65" s="64"/>
      <c r="B65" s="65"/>
      <c r="C65" s="66"/>
      <c r="D65" s="65"/>
      <c r="E65" s="66"/>
      <c r="F65" s="65"/>
      <c r="G65" s="66"/>
      <c r="H65" s="65"/>
      <c r="I65" s="66"/>
      <c r="J65" s="65"/>
      <c r="K65" s="66"/>
    </row>
    <row r="66" spans="6:11" ht="24" customHeight="1">
      <c r="F66" s="147" t="s">
        <v>379</v>
      </c>
      <c r="G66" s="148"/>
      <c r="H66" s="149" t="s">
        <v>380</v>
      </c>
      <c r="I66" s="150"/>
      <c r="J66" s="149" t="s">
        <v>381</v>
      </c>
      <c r="K66" s="150"/>
    </row>
  </sheetData>
  <sheetProtection/>
  <mergeCells count="80">
    <mergeCell ref="B59:C59"/>
    <mergeCell ref="D59:E59"/>
    <mergeCell ref="F59:G59"/>
    <mergeCell ref="H59:I59"/>
    <mergeCell ref="J59:K59"/>
    <mergeCell ref="F66:G66"/>
    <mergeCell ref="H66:I66"/>
    <mergeCell ref="J66:K66"/>
    <mergeCell ref="A58:A59"/>
    <mergeCell ref="B58:C58"/>
    <mergeCell ref="D58:E58"/>
    <mergeCell ref="F58:G58"/>
    <mergeCell ref="H58:I58"/>
    <mergeCell ref="J58:K58"/>
    <mergeCell ref="J41:K41"/>
    <mergeCell ref="J49:K49"/>
    <mergeCell ref="B50:C50"/>
    <mergeCell ref="D50:E50"/>
    <mergeCell ref="F50:G50"/>
    <mergeCell ref="H50:I50"/>
    <mergeCell ref="J50:K50"/>
    <mergeCell ref="A49:A50"/>
    <mergeCell ref="B49:C49"/>
    <mergeCell ref="D49:E49"/>
    <mergeCell ref="F49:G49"/>
    <mergeCell ref="H49:I49"/>
    <mergeCell ref="B41:C41"/>
    <mergeCell ref="D41:E41"/>
    <mergeCell ref="F41:G41"/>
    <mergeCell ref="H41:I41"/>
    <mergeCell ref="D32:E32"/>
    <mergeCell ref="F32:G32"/>
    <mergeCell ref="H32:I32"/>
    <mergeCell ref="J32:K32"/>
    <mergeCell ref="A40:A41"/>
    <mergeCell ref="B40:C40"/>
    <mergeCell ref="D40:E40"/>
    <mergeCell ref="F40:G40"/>
    <mergeCell ref="H40:I40"/>
    <mergeCell ref="J40:K40"/>
    <mergeCell ref="F23:G23"/>
    <mergeCell ref="H23:I23"/>
    <mergeCell ref="J23:K23"/>
    <mergeCell ref="A31:A32"/>
    <mergeCell ref="B31:C31"/>
    <mergeCell ref="D31:E31"/>
    <mergeCell ref="F31:G31"/>
    <mergeCell ref="H31:I31"/>
    <mergeCell ref="J31:K31"/>
    <mergeCell ref="B32:C32"/>
    <mergeCell ref="H14:I14"/>
    <mergeCell ref="J14:K14"/>
    <mergeCell ref="A22:A23"/>
    <mergeCell ref="B22:C22"/>
    <mergeCell ref="D22:E22"/>
    <mergeCell ref="F22:G22"/>
    <mergeCell ref="H22:I22"/>
    <mergeCell ref="J22:K22"/>
    <mergeCell ref="B23:C23"/>
    <mergeCell ref="D23:E23"/>
    <mergeCell ref="J13:K13"/>
    <mergeCell ref="B14:C14"/>
    <mergeCell ref="D14:E14"/>
    <mergeCell ref="F14:G14"/>
    <mergeCell ref="A4:A5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A13:A14"/>
    <mergeCell ref="B13:C13"/>
    <mergeCell ref="D13:E13"/>
    <mergeCell ref="F13:G13"/>
    <mergeCell ref="H13:I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&amp;C&amp;16－１３－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67" customWidth="1"/>
    <col min="2" max="2" width="9.50390625" style="47" customWidth="1"/>
    <col min="3" max="3" width="9.125" style="47" customWidth="1"/>
    <col min="4" max="4" width="9.50390625" style="47" customWidth="1"/>
    <col min="5" max="5" width="9.125" style="47" customWidth="1"/>
    <col min="6" max="6" width="9.50390625" style="47" customWidth="1"/>
    <col min="7" max="7" width="9.125" style="47" customWidth="1"/>
    <col min="8" max="8" width="9.50390625" style="47" customWidth="1"/>
    <col min="9" max="9" width="9.125" style="47" customWidth="1"/>
    <col min="10" max="10" width="9.50390625" style="47" customWidth="1"/>
    <col min="11" max="11" width="9.125" style="47" customWidth="1"/>
    <col min="12" max="16384" width="9.00390625" style="47" customWidth="1"/>
  </cols>
  <sheetData>
    <row r="1" spans="1:4" ht="10.5" customHeight="1">
      <c r="A1" s="46"/>
      <c r="D1" s="48"/>
    </row>
    <row r="2" ht="9" customHeight="1">
      <c r="A2" s="46"/>
    </row>
    <row r="3" ht="9.75" customHeight="1"/>
    <row r="4" spans="1:11" ht="13.5" customHeight="1">
      <c r="A4" s="143" t="s">
        <v>382</v>
      </c>
      <c r="B4" s="145" t="s">
        <v>383</v>
      </c>
      <c r="C4" s="146"/>
      <c r="D4" s="145" t="s">
        <v>384</v>
      </c>
      <c r="E4" s="146"/>
      <c r="F4" s="145" t="s">
        <v>385</v>
      </c>
      <c r="G4" s="146"/>
      <c r="H4" s="145" t="s">
        <v>384</v>
      </c>
      <c r="I4" s="146"/>
      <c r="J4" s="145" t="s">
        <v>384</v>
      </c>
      <c r="K4" s="146"/>
    </row>
    <row r="5" spans="1:11" ht="13.5" customHeight="1">
      <c r="A5" s="151"/>
      <c r="B5" s="141" t="s">
        <v>386</v>
      </c>
      <c r="C5" s="142"/>
      <c r="D5" s="141" t="s">
        <v>387</v>
      </c>
      <c r="E5" s="142"/>
      <c r="F5" s="141" t="s">
        <v>388</v>
      </c>
      <c r="G5" s="142"/>
      <c r="H5" s="141" t="s">
        <v>389</v>
      </c>
      <c r="I5" s="142"/>
      <c r="J5" s="141" t="s">
        <v>390</v>
      </c>
      <c r="K5" s="142"/>
    </row>
    <row r="6" spans="1:11" ht="13.5" customHeight="1">
      <c r="A6" s="49" t="s">
        <v>391</v>
      </c>
      <c r="B6" s="50" t="s">
        <v>392</v>
      </c>
      <c r="C6" s="51">
        <v>570597</v>
      </c>
      <c r="D6" s="50" t="s">
        <v>392</v>
      </c>
      <c r="E6" s="51">
        <v>446922</v>
      </c>
      <c r="F6" s="50" t="s">
        <v>392</v>
      </c>
      <c r="G6" s="51">
        <v>446970</v>
      </c>
      <c r="H6" s="50" t="s">
        <v>392</v>
      </c>
      <c r="I6" s="51">
        <v>455272</v>
      </c>
      <c r="J6" s="50" t="s">
        <v>392</v>
      </c>
      <c r="K6" s="51">
        <v>462629</v>
      </c>
    </row>
    <row r="7" spans="1:11" ht="13.5" customHeight="1">
      <c r="A7" s="52" t="s">
        <v>393</v>
      </c>
      <c r="B7" s="53" t="s">
        <v>394</v>
      </c>
      <c r="C7" s="54">
        <v>247147</v>
      </c>
      <c r="D7" s="53" t="s">
        <v>394</v>
      </c>
      <c r="E7" s="54">
        <v>193188</v>
      </c>
      <c r="F7" s="53" t="s">
        <v>394</v>
      </c>
      <c r="G7" s="54">
        <v>192999</v>
      </c>
      <c r="H7" s="53" t="s">
        <v>394</v>
      </c>
      <c r="I7" s="54">
        <v>192864</v>
      </c>
      <c r="J7" s="53" t="s">
        <v>394</v>
      </c>
      <c r="K7" s="54">
        <v>192707</v>
      </c>
    </row>
    <row r="8" spans="1:11" ht="13.5" customHeight="1">
      <c r="A8" s="55" t="s">
        <v>395</v>
      </c>
      <c r="B8" s="56"/>
      <c r="C8" s="57">
        <v>418567</v>
      </c>
      <c r="D8" s="56"/>
      <c r="E8" s="57">
        <v>325753</v>
      </c>
      <c r="F8" s="56"/>
      <c r="G8" s="57">
        <v>325602</v>
      </c>
      <c r="H8" s="56"/>
      <c r="I8" s="57">
        <v>328583</v>
      </c>
      <c r="J8" s="56"/>
      <c r="K8" s="57">
        <v>331517</v>
      </c>
    </row>
    <row r="9" spans="1:11" ht="10.5" customHeight="1">
      <c r="A9" s="58"/>
      <c r="B9" s="59"/>
      <c r="C9" s="60"/>
      <c r="D9" s="59"/>
      <c r="E9" s="60"/>
      <c r="F9" s="59"/>
      <c r="G9" s="60"/>
      <c r="H9" s="59"/>
      <c r="I9" s="60"/>
      <c r="J9" s="59"/>
      <c r="K9" s="60"/>
    </row>
    <row r="10" spans="1:11" ht="13.5" customHeight="1">
      <c r="A10" s="61" t="s">
        <v>396</v>
      </c>
      <c r="B10" s="62"/>
      <c r="C10" s="63">
        <f>C6/C7</f>
        <v>2.3087352870963436</v>
      </c>
      <c r="D10" s="62"/>
      <c r="E10" s="63">
        <f>E6/E7</f>
        <v>2.313404559289397</v>
      </c>
      <c r="F10" s="62"/>
      <c r="G10" s="63">
        <f>G6/G7</f>
        <v>2.315918735330235</v>
      </c>
      <c r="H10" s="62"/>
      <c r="I10" s="63">
        <f>I6/I7</f>
        <v>2.3605856976937116</v>
      </c>
      <c r="J10" s="62"/>
      <c r="K10" s="63">
        <f>K6/K7</f>
        <v>2.4006860155572967</v>
      </c>
    </row>
    <row r="11" spans="1:11" ht="10.5" customHeight="1">
      <c r="A11" s="64"/>
      <c r="B11" s="65"/>
      <c r="C11" s="66"/>
      <c r="D11" s="65"/>
      <c r="E11" s="66"/>
      <c r="F11" s="65"/>
      <c r="G11" s="66"/>
      <c r="H11" s="65"/>
      <c r="I11" s="66"/>
      <c r="J11" s="65"/>
      <c r="K11" s="66"/>
    </row>
    <row r="12" spans="1:11" ht="24" customHeight="1">
      <c r="A12" s="68" t="s">
        <v>397</v>
      </c>
      <c r="B12" s="149" t="s">
        <v>398</v>
      </c>
      <c r="C12" s="152"/>
      <c r="D12" s="149" t="s">
        <v>399</v>
      </c>
      <c r="E12" s="152"/>
      <c r="F12" s="149" t="s">
        <v>400</v>
      </c>
      <c r="G12" s="152"/>
      <c r="H12" s="149" t="s">
        <v>401</v>
      </c>
      <c r="I12" s="152"/>
      <c r="J12" s="149" t="s">
        <v>402</v>
      </c>
      <c r="K12" s="150"/>
    </row>
    <row r="13" ht="9" customHeight="1"/>
    <row r="14" spans="1:11" ht="13.5" customHeight="1">
      <c r="A14" s="143" t="s">
        <v>403</v>
      </c>
      <c r="B14" s="145" t="s">
        <v>404</v>
      </c>
      <c r="C14" s="146"/>
      <c r="D14" s="145" t="s">
        <v>405</v>
      </c>
      <c r="E14" s="146"/>
      <c r="F14" s="145" t="s">
        <v>404</v>
      </c>
      <c r="G14" s="146"/>
      <c r="H14" s="145" t="s">
        <v>406</v>
      </c>
      <c r="I14" s="146"/>
      <c r="J14" s="145" t="s">
        <v>404</v>
      </c>
      <c r="K14" s="146"/>
    </row>
    <row r="15" spans="1:11" ht="13.5" customHeight="1">
      <c r="A15" s="151"/>
      <c r="B15" s="141" t="s">
        <v>407</v>
      </c>
      <c r="C15" s="142"/>
      <c r="D15" s="141" t="s">
        <v>408</v>
      </c>
      <c r="E15" s="142"/>
      <c r="F15" s="141" t="s">
        <v>409</v>
      </c>
      <c r="G15" s="142"/>
      <c r="H15" s="141" t="s">
        <v>410</v>
      </c>
      <c r="I15" s="142"/>
      <c r="J15" s="141" t="s">
        <v>411</v>
      </c>
      <c r="K15" s="142"/>
    </row>
    <row r="16" spans="1:11" ht="13.5" customHeight="1">
      <c r="A16" s="49" t="s">
        <v>412</v>
      </c>
      <c r="B16" s="50" t="s">
        <v>413</v>
      </c>
      <c r="C16" s="51">
        <v>468619</v>
      </c>
      <c r="D16" s="50" t="s">
        <v>413</v>
      </c>
      <c r="E16" s="51">
        <v>471445</v>
      </c>
      <c r="F16" s="50" t="s">
        <v>414</v>
      </c>
      <c r="G16" s="51">
        <v>476843</v>
      </c>
      <c r="H16" s="50" t="s">
        <v>414</v>
      </c>
      <c r="I16" s="51">
        <v>607520</v>
      </c>
      <c r="J16" s="50" t="s">
        <v>414</v>
      </c>
      <c r="K16" s="51">
        <v>487232</v>
      </c>
    </row>
    <row r="17" spans="1:11" ht="13.5" customHeight="1">
      <c r="A17" s="52" t="s">
        <v>415</v>
      </c>
      <c r="B17" s="53" t="s">
        <v>416</v>
      </c>
      <c r="C17" s="54">
        <v>191891</v>
      </c>
      <c r="D17" s="53" t="s">
        <v>416</v>
      </c>
      <c r="E17" s="54">
        <v>191241</v>
      </c>
      <c r="F17" s="53" t="s">
        <v>416</v>
      </c>
      <c r="G17" s="54">
        <v>191535</v>
      </c>
      <c r="H17" s="53" t="s">
        <v>416</v>
      </c>
      <c r="I17" s="54">
        <v>236103</v>
      </c>
      <c r="J17" s="53" t="s">
        <v>416</v>
      </c>
      <c r="K17" s="54">
        <v>191245</v>
      </c>
    </row>
    <row r="18" spans="1:11" ht="13.5" customHeight="1">
      <c r="A18" s="55" t="s">
        <v>417</v>
      </c>
      <c r="B18" s="56"/>
      <c r="C18" s="57">
        <v>333845</v>
      </c>
      <c r="D18" s="56"/>
      <c r="E18" s="57">
        <v>334779</v>
      </c>
      <c r="F18" s="56"/>
      <c r="G18" s="57">
        <v>335987</v>
      </c>
      <c r="H18" s="56"/>
      <c r="I18" s="57">
        <v>423086</v>
      </c>
      <c r="J18" s="56"/>
      <c r="K18" s="57">
        <v>337965</v>
      </c>
    </row>
    <row r="19" spans="1:11" ht="10.5" customHeight="1">
      <c r="A19" s="58"/>
      <c r="B19" s="59"/>
      <c r="C19" s="60"/>
      <c r="D19" s="59"/>
      <c r="E19" s="60"/>
      <c r="F19" s="59"/>
      <c r="G19" s="60"/>
      <c r="H19" s="59"/>
      <c r="I19" s="60"/>
      <c r="J19" s="59"/>
      <c r="K19" s="60"/>
    </row>
    <row r="20" spans="1:11" ht="13.5" customHeight="1">
      <c r="A20" s="61" t="s">
        <v>418</v>
      </c>
      <c r="B20" s="62"/>
      <c r="C20" s="63">
        <f>C16/C17</f>
        <v>2.442110364738315</v>
      </c>
      <c r="D20" s="62"/>
      <c r="E20" s="63">
        <f>E16/E17</f>
        <v>2.4651879042673905</v>
      </c>
      <c r="F20" s="62"/>
      <c r="G20" s="63">
        <f>G16/G17</f>
        <v>2.489586759600073</v>
      </c>
      <c r="H20" s="62"/>
      <c r="I20" s="63">
        <f>I16/I17</f>
        <v>2.5731142763963186</v>
      </c>
      <c r="J20" s="62"/>
      <c r="K20" s="63">
        <f>K16/K17</f>
        <v>2.5476849067949487</v>
      </c>
    </row>
    <row r="21" spans="1:11" ht="10.5" customHeight="1">
      <c r="A21" s="64"/>
      <c r="B21" s="65"/>
      <c r="C21" s="66"/>
      <c r="D21" s="65"/>
      <c r="E21" s="66"/>
      <c r="F21" s="65"/>
      <c r="G21" s="66"/>
      <c r="H21" s="65"/>
      <c r="I21" s="66"/>
      <c r="J21" s="65"/>
      <c r="K21" s="66"/>
    </row>
    <row r="22" spans="1:11" ht="24" customHeight="1">
      <c r="A22" s="68" t="s">
        <v>419</v>
      </c>
      <c r="B22" s="149" t="s">
        <v>420</v>
      </c>
      <c r="C22" s="152"/>
      <c r="D22" s="149" t="s">
        <v>421</v>
      </c>
      <c r="E22" s="150"/>
      <c r="F22" s="149" t="s">
        <v>422</v>
      </c>
      <c r="G22" s="150"/>
      <c r="H22" s="149" t="s">
        <v>423</v>
      </c>
      <c r="I22" s="150"/>
      <c r="J22" s="149" t="s">
        <v>424</v>
      </c>
      <c r="K22" s="150"/>
    </row>
    <row r="23" ht="9" customHeight="1"/>
    <row r="24" spans="1:11" ht="13.5" customHeight="1">
      <c r="A24" s="143" t="s">
        <v>403</v>
      </c>
      <c r="B24" s="145" t="s">
        <v>425</v>
      </c>
      <c r="C24" s="146"/>
      <c r="D24" s="145" t="s">
        <v>404</v>
      </c>
      <c r="E24" s="146"/>
      <c r="F24" s="145" t="s">
        <v>404</v>
      </c>
      <c r="G24" s="146"/>
      <c r="H24" s="145" t="s">
        <v>426</v>
      </c>
      <c r="I24" s="146"/>
      <c r="J24" s="145" t="s">
        <v>404</v>
      </c>
      <c r="K24" s="146"/>
    </row>
    <row r="25" spans="1:11" ht="13.5" customHeight="1">
      <c r="A25" s="151"/>
      <c r="B25" s="141" t="s">
        <v>427</v>
      </c>
      <c r="C25" s="142"/>
      <c r="D25" s="141" t="s">
        <v>428</v>
      </c>
      <c r="E25" s="142"/>
      <c r="F25" s="141" t="s">
        <v>429</v>
      </c>
      <c r="G25" s="142"/>
      <c r="H25" s="141" t="s">
        <v>430</v>
      </c>
      <c r="I25" s="142"/>
      <c r="J25" s="141" t="s">
        <v>431</v>
      </c>
      <c r="K25" s="142"/>
    </row>
    <row r="26" spans="1:11" ht="13.5" customHeight="1">
      <c r="A26" s="49" t="s">
        <v>412</v>
      </c>
      <c r="B26" s="50" t="s">
        <v>432</v>
      </c>
      <c r="C26" s="51">
        <v>558958</v>
      </c>
      <c r="D26" s="50" t="s">
        <v>433</v>
      </c>
      <c r="E26" s="51">
        <v>457587</v>
      </c>
      <c r="F26" s="50" t="s">
        <v>433</v>
      </c>
      <c r="G26" s="51">
        <v>460774</v>
      </c>
      <c r="H26" s="50" t="s">
        <v>434</v>
      </c>
      <c r="I26" s="51">
        <v>459501</v>
      </c>
      <c r="J26" s="50" t="s">
        <v>433</v>
      </c>
      <c r="K26" s="51">
        <v>464662</v>
      </c>
    </row>
    <row r="27" spans="1:11" ht="13.5" customHeight="1">
      <c r="A27" s="52" t="s">
        <v>415</v>
      </c>
      <c r="B27" s="53" t="s">
        <v>435</v>
      </c>
      <c r="C27" s="54">
        <v>270755</v>
      </c>
      <c r="D27" s="53" t="s">
        <v>436</v>
      </c>
      <c r="E27" s="54">
        <v>213112</v>
      </c>
      <c r="F27" s="53" t="s">
        <v>436</v>
      </c>
      <c r="G27" s="54">
        <v>213978</v>
      </c>
      <c r="H27" s="53" t="s">
        <v>436</v>
      </c>
      <c r="I27" s="54">
        <v>213689</v>
      </c>
      <c r="J27" s="53" t="s">
        <v>436</v>
      </c>
      <c r="K27" s="54">
        <v>214577</v>
      </c>
    </row>
    <row r="28" spans="1:11" ht="13.5" customHeight="1">
      <c r="A28" s="55" t="s">
        <v>417</v>
      </c>
      <c r="B28" s="56"/>
      <c r="C28" s="57">
        <v>423086</v>
      </c>
      <c r="D28" s="56"/>
      <c r="E28" s="57">
        <v>339622</v>
      </c>
      <c r="F28" s="56"/>
      <c r="G28" s="57">
        <v>341267.9033333333</v>
      </c>
      <c r="H28" s="56"/>
      <c r="I28" s="57">
        <v>340776</v>
      </c>
      <c r="J28" s="56"/>
      <c r="K28" s="57">
        <v>342895.95666666667</v>
      </c>
    </row>
    <row r="29" spans="1:11" ht="10.5" customHeight="1">
      <c r="A29" s="58"/>
      <c r="B29" s="59"/>
      <c r="C29" s="60"/>
      <c r="D29" s="59"/>
      <c r="E29" s="60"/>
      <c r="F29" s="59"/>
      <c r="G29" s="60"/>
      <c r="H29" s="59"/>
      <c r="I29" s="60"/>
      <c r="J29" s="59"/>
      <c r="K29" s="60"/>
    </row>
    <row r="30" spans="1:11" ht="13.5" customHeight="1">
      <c r="A30" s="61" t="s">
        <v>418</v>
      </c>
      <c r="B30" s="62"/>
      <c r="C30" s="63">
        <f>C26/C27</f>
        <v>2.0644420232313347</v>
      </c>
      <c r="D30" s="62"/>
      <c r="E30" s="63">
        <f>E26/E27</f>
        <v>2.1471667480010512</v>
      </c>
      <c r="F30" s="62"/>
      <c r="G30" s="63">
        <f>G26/G27</f>
        <v>2.1533709072895344</v>
      </c>
      <c r="H30" s="62"/>
      <c r="I30" s="63">
        <f>I26/I27</f>
        <v>2.1503259409702884</v>
      </c>
      <c r="J30" s="62"/>
      <c r="K30" s="63">
        <f>K26/K27</f>
        <v>2.1654790587994053</v>
      </c>
    </row>
    <row r="31" spans="1:11" ht="10.5" customHeight="1">
      <c r="A31" s="64"/>
      <c r="B31" s="65"/>
      <c r="C31" s="66"/>
      <c r="D31" s="65"/>
      <c r="E31" s="66"/>
      <c r="F31" s="65"/>
      <c r="G31" s="66"/>
      <c r="H31" s="65"/>
      <c r="I31" s="66"/>
      <c r="J31" s="65"/>
      <c r="K31" s="66"/>
    </row>
    <row r="32" spans="1:11" ht="24" customHeight="1">
      <c r="A32" s="68" t="s">
        <v>419</v>
      </c>
      <c r="B32" s="149" t="s">
        <v>437</v>
      </c>
      <c r="C32" s="150"/>
      <c r="D32" s="149" t="s">
        <v>438</v>
      </c>
      <c r="E32" s="150"/>
      <c r="F32" s="149" t="s">
        <v>439</v>
      </c>
      <c r="G32" s="150"/>
      <c r="H32" s="149" t="s">
        <v>440</v>
      </c>
      <c r="I32" s="150"/>
      <c r="J32" s="149" t="s">
        <v>441</v>
      </c>
      <c r="K32" s="150"/>
    </row>
    <row r="33" spans="8:9" ht="9" customHeight="1">
      <c r="H33" s="69"/>
      <c r="I33" s="69"/>
    </row>
    <row r="34" spans="1:11" ht="13.5" customHeight="1">
      <c r="A34" s="143" t="s">
        <v>442</v>
      </c>
      <c r="B34" s="145" t="s">
        <v>443</v>
      </c>
      <c r="C34" s="146"/>
      <c r="D34" s="145" t="s">
        <v>444</v>
      </c>
      <c r="E34" s="146"/>
      <c r="F34" s="145" t="s">
        <v>445</v>
      </c>
      <c r="G34" s="146"/>
      <c r="H34" s="145" t="s">
        <v>443</v>
      </c>
      <c r="I34" s="146"/>
      <c r="J34" s="153" t="s">
        <v>446</v>
      </c>
      <c r="K34" s="154"/>
    </row>
    <row r="35" spans="1:11" ht="13.5" customHeight="1">
      <c r="A35" s="157"/>
      <c r="B35" s="70"/>
      <c r="C35" s="71"/>
      <c r="D35" s="70"/>
      <c r="E35" s="71"/>
      <c r="F35" s="70"/>
      <c r="G35" s="71"/>
      <c r="H35" s="70"/>
      <c r="I35" s="71"/>
      <c r="J35" s="155"/>
      <c r="K35" s="156"/>
    </row>
    <row r="36" spans="1:11" ht="13.5" customHeight="1">
      <c r="A36" s="151"/>
      <c r="B36" s="141" t="s">
        <v>447</v>
      </c>
      <c r="C36" s="142"/>
      <c r="D36" s="141" t="s">
        <v>448</v>
      </c>
      <c r="E36" s="142"/>
      <c r="F36" s="141" t="s">
        <v>449</v>
      </c>
      <c r="G36" s="142"/>
      <c r="H36" s="141" t="s">
        <v>450</v>
      </c>
      <c r="I36" s="142"/>
      <c r="J36" s="141" t="s">
        <v>451</v>
      </c>
      <c r="K36" s="142"/>
    </row>
    <row r="37" spans="1:11" ht="13.5" customHeight="1">
      <c r="A37" s="49" t="s">
        <v>452</v>
      </c>
      <c r="B37" s="50" t="s">
        <v>453</v>
      </c>
      <c r="C37" s="51">
        <v>467610</v>
      </c>
      <c r="D37" s="50" t="s">
        <v>453</v>
      </c>
      <c r="E37" s="51">
        <v>465181</v>
      </c>
      <c r="F37" s="50" t="s">
        <v>454</v>
      </c>
      <c r="G37" s="51">
        <v>569835</v>
      </c>
      <c r="H37" s="50" t="s">
        <v>453</v>
      </c>
      <c r="I37" s="51">
        <v>473079</v>
      </c>
      <c r="J37" s="50" t="s">
        <v>453</v>
      </c>
      <c r="K37" s="51">
        <v>479424</v>
      </c>
    </row>
    <row r="38" spans="1:11" ht="14.25" customHeight="1">
      <c r="A38" s="52" t="s">
        <v>455</v>
      </c>
      <c r="B38" s="53" t="s">
        <v>456</v>
      </c>
      <c r="C38" s="54">
        <v>214764</v>
      </c>
      <c r="D38" s="53" t="s">
        <v>456</v>
      </c>
      <c r="E38" s="54">
        <v>214235</v>
      </c>
      <c r="F38" s="53" t="s">
        <v>457</v>
      </c>
      <c r="G38" s="54">
        <v>258681</v>
      </c>
      <c r="H38" s="53" t="s">
        <v>456</v>
      </c>
      <c r="I38" s="54">
        <v>214877</v>
      </c>
      <c r="J38" s="53" t="s">
        <v>456</v>
      </c>
      <c r="K38" s="54">
        <v>215374</v>
      </c>
    </row>
    <row r="39" spans="1:11" ht="13.5" customHeight="1">
      <c r="A39" s="55" t="s">
        <v>458</v>
      </c>
      <c r="B39" s="56"/>
      <c r="C39" s="57">
        <v>344254.94</v>
      </c>
      <c r="D39" s="56"/>
      <c r="E39" s="57">
        <v>343284</v>
      </c>
      <c r="F39" s="56"/>
      <c r="G39" s="57">
        <v>425893</v>
      </c>
      <c r="H39" s="56"/>
      <c r="I39" s="57">
        <v>345158</v>
      </c>
      <c r="J39" s="56"/>
      <c r="K39" s="57">
        <v>346521.1566666667</v>
      </c>
    </row>
    <row r="40" spans="1:11" ht="13.5" customHeight="1">
      <c r="A40" s="58"/>
      <c r="B40" s="59"/>
      <c r="C40" s="60"/>
      <c r="D40" s="59"/>
      <c r="E40" s="60"/>
      <c r="F40" s="59"/>
      <c r="G40" s="60"/>
      <c r="H40" s="59"/>
      <c r="I40" s="60"/>
      <c r="J40" s="59"/>
      <c r="K40" s="60"/>
    </row>
    <row r="41" spans="1:11" ht="13.5" customHeight="1">
      <c r="A41" s="61" t="s">
        <v>459</v>
      </c>
      <c r="B41" s="62"/>
      <c r="C41" s="63">
        <f>C37/C38</f>
        <v>2.177320221266134</v>
      </c>
      <c r="D41" s="62"/>
      <c r="E41" s="63">
        <v>2.17</v>
      </c>
      <c r="F41" s="62"/>
      <c r="G41" s="63">
        <v>2.2</v>
      </c>
      <c r="H41" s="62"/>
      <c r="I41" s="63">
        <f>I37/I38</f>
        <v>2.2016269772939867</v>
      </c>
      <c r="J41" s="62"/>
      <c r="K41" s="63">
        <f>K37/K38</f>
        <v>2.2260068531949075</v>
      </c>
    </row>
    <row r="42" spans="1:11" ht="13.5" customHeight="1">
      <c r="A42" s="64"/>
      <c r="B42" s="65"/>
      <c r="C42" s="66"/>
      <c r="D42" s="65"/>
      <c r="E42" s="66"/>
      <c r="F42" s="65"/>
      <c r="G42" s="66"/>
      <c r="H42" s="65"/>
      <c r="I42" s="66"/>
      <c r="J42" s="65"/>
      <c r="K42" s="66"/>
    </row>
    <row r="43" spans="1:11" ht="23.25" customHeight="1">
      <c r="A43" s="68" t="s">
        <v>460</v>
      </c>
      <c r="B43" s="149" t="s">
        <v>461</v>
      </c>
      <c r="C43" s="150"/>
      <c r="D43" s="149" t="s">
        <v>461</v>
      </c>
      <c r="E43" s="150"/>
      <c r="F43" s="149" t="s">
        <v>462</v>
      </c>
      <c r="G43" s="150"/>
      <c r="H43" s="149" t="s">
        <v>463</v>
      </c>
      <c r="I43" s="150"/>
      <c r="J43" s="149" t="s">
        <v>464</v>
      </c>
      <c r="K43" s="150"/>
    </row>
    <row r="44" ht="13.5" customHeight="1"/>
    <row r="45" spans="1:11" ht="13.5" customHeight="1">
      <c r="A45" s="143" t="s">
        <v>442</v>
      </c>
      <c r="B45" s="153" t="s">
        <v>446</v>
      </c>
      <c r="C45" s="154"/>
      <c r="D45" s="145" t="s">
        <v>465</v>
      </c>
      <c r="E45" s="146"/>
      <c r="F45" s="153" t="s">
        <v>446</v>
      </c>
      <c r="G45" s="154"/>
      <c r="H45" s="153" t="s">
        <v>446</v>
      </c>
      <c r="I45" s="154"/>
      <c r="J45" s="145" t="s">
        <v>466</v>
      </c>
      <c r="K45" s="146"/>
    </row>
    <row r="46" spans="1:11" ht="10.5" customHeight="1">
      <c r="A46" s="157"/>
      <c r="B46" s="155"/>
      <c r="C46" s="156"/>
      <c r="D46" s="70"/>
      <c r="E46" s="71"/>
      <c r="F46" s="155"/>
      <c r="G46" s="156"/>
      <c r="H46" s="155"/>
      <c r="I46" s="156"/>
      <c r="J46" s="70"/>
      <c r="K46" s="71"/>
    </row>
    <row r="47" spans="1:11" ht="13.5" customHeight="1">
      <c r="A47" s="144"/>
      <c r="B47" s="141" t="s">
        <v>467</v>
      </c>
      <c r="C47" s="142"/>
      <c r="D47" s="141" t="s">
        <v>468</v>
      </c>
      <c r="E47" s="142"/>
      <c r="F47" s="141" t="s">
        <v>469</v>
      </c>
      <c r="G47" s="142"/>
      <c r="H47" s="141" t="s">
        <v>470</v>
      </c>
      <c r="I47" s="142"/>
      <c r="J47" s="141" t="s">
        <v>471</v>
      </c>
      <c r="K47" s="142"/>
    </row>
    <row r="48" spans="1:11" ht="10.5" customHeight="1">
      <c r="A48" s="49" t="s">
        <v>452</v>
      </c>
      <c r="B48" s="50" t="s">
        <v>454</v>
      </c>
      <c r="C48" s="51">
        <v>483702</v>
      </c>
      <c r="D48" s="50" t="s">
        <v>454</v>
      </c>
      <c r="E48" s="51">
        <v>487837</v>
      </c>
      <c r="F48" s="50" t="s">
        <v>454</v>
      </c>
      <c r="G48" s="51">
        <v>489246</v>
      </c>
      <c r="H48" s="50" t="s">
        <v>472</v>
      </c>
      <c r="I48" s="51">
        <v>494708</v>
      </c>
      <c r="J48" s="50" t="s">
        <v>454</v>
      </c>
      <c r="K48" s="51">
        <v>609040</v>
      </c>
    </row>
    <row r="49" spans="1:11" ht="13.5" customHeight="1">
      <c r="A49" s="52" t="s">
        <v>455</v>
      </c>
      <c r="B49" s="53" t="s">
        <v>457</v>
      </c>
      <c r="C49" s="54">
        <v>214484</v>
      </c>
      <c r="D49" s="53" t="s">
        <v>457</v>
      </c>
      <c r="E49" s="54">
        <v>211750</v>
      </c>
      <c r="F49" s="53" t="s">
        <v>457</v>
      </c>
      <c r="G49" s="54">
        <v>212254</v>
      </c>
      <c r="H49" s="53" t="s">
        <v>457</v>
      </c>
      <c r="I49" s="54">
        <v>210222</v>
      </c>
      <c r="J49" s="53" t="s">
        <v>457</v>
      </c>
      <c r="K49" s="54">
        <v>241265</v>
      </c>
    </row>
    <row r="50" spans="1:11" ht="13.5" customHeight="1">
      <c r="A50" s="55" t="s">
        <v>458</v>
      </c>
      <c r="B50" s="56"/>
      <c r="C50" s="57">
        <v>346975</v>
      </c>
      <c r="D50" s="56"/>
      <c r="E50" s="57">
        <v>346498</v>
      </c>
      <c r="F50" s="56"/>
      <c r="G50" s="57">
        <v>347624.7766666667</v>
      </c>
      <c r="H50" s="56"/>
      <c r="I50" s="57">
        <v>347935</v>
      </c>
      <c r="J50" s="56"/>
      <c r="K50" s="57">
        <v>426858</v>
      </c>
    </row>
    <row r="51" spans="1:11" ht="13.5" customHeight="1">
      <c r="A51" s="58"/>
      <c r="B51" s="59"/>
      <c r="C51" s="60"/>
      <c r="D51" s="59"/>
      <c r="E51" s="60"/>
      <c r="F51" s="59"/>
      <c r="G51" s="60"/>
      <c r="H51" s="59"/>
      <c r="I51" s="60"/>
      <c r="J51" s="59"/>
      <c r="K51" s="60"/>
    </row>
    <row r="52" spans="1:11" ht="13.5" customHeight="1">
      <c r="A52" s="61" t="s">
        <v>459</v>
      </c>
      <c r="B52" s="62"/>
      <c r="C52" s="63">
        <f>C48/C49</f>
        <v>2.255189198261875</v>
      </c>
      <c r="D52" s="62"/>
      <c r="E52" s="63">
        <f>E48/E49</f>
        <v>2.3038347107438018</v>
      </c>
      <c r="F52" s="62"/>
      <c r="G52" s="63">
        <f>G48/G49</f>
        <v>2.305002497008301</v>
      </c>
      <c r="H52" s="62"/>
      <c r="I52" s="63">
        <f>I48/I49</f>
        <v>2.353264644042964</v>
      </c>
      <c r="J52" s="62"/>
      <c r="K52" s="63">
        <f>K48/K49</f>
        <v>2.524361179615775</v>
      </c>
    </row>
    <row r="53" spans="1:11" ht="13.5" customHeight="1">
      <c r="A53" s="64"/>
      <c r="B53" s="65"/>
      <c r="C53" s="66"/>
      <c r="D53" s="65"/>
      <c r="E53" s="66"/>
      <c r="F53" s="65"/>
      <c r="G53" s="66"/>
      <c r="H53" s="65"/>
      <c r="I53" s="66"/>
      <c r="J53" s="65"/>
      <c r="K53" s="66"/>
    </row>
    <row r="54" spans="1:11" ht="24" customHeight="1">
      <c r="A54" s="68" t="s">
        <v>460</v>
      </c>
      <c r="B54" s="149" t="s">
        <v>473</v>
      </c>
      <c r="C54" s="150"/>
      <c r="D54" s="149" t="s">
        <v>474</v>
      </c>
      <c r="E54" s="150"/>
      <c r="F54" s="149" t="s">
        <v>475</v>
      </c>
      <c r="G54" s="150"/>
      <c r="H54" s="149" t="s">
        <v>476</v>
      </c>
      <c r="I54" s="150"/>
      <c r="J54" s="149" t="s">
        <v>477</v>
      </c>
      <c r="K54" s="150"/>
    </row>
    <row r="55" ht="9" customHeight="1"/>
    <row r="56" spans="1:7" ht="13.5" customHeight="1">
      <c r="A56" s="143" t="s">
        <v>442</v>
      </c>
      <c r="B56" s="153" t="s">
        <v>446</v>
      </c>
      <c r="C56" s="154"/>
      <c r="D56" s="153" t="s">
        <v>446</v>
      </c>
      <c r="E56" s="154"/>
      <c r="F56" s="155"/>
      <c r="G56" s="160"/>
    </row>
    <row r="57" spans="1:7" ht="10.5" customHeight="1">
      <c r="A57" s="157"/>
      <c r="B57" s="155"/>
      <c r="C57" s="156"/>
      <c r="D57" s="155"/>
      <c r="E57" s="156"/>
      <c r="F57" s="155"/>
      <c r="G57" s="160"/>
    </row>
    <row r="58" spans="1:7" ht="13.5" customHeight="1">
      <c r="A58" s="144"/>
      <c r="B58" s="141" t="s">
        <v>478</v>
      </c>
      <c r="C58" s="142"/>
      <c r="D58" s="141" t="s">
        <v>479</v>
      </c>
      <c r="E58" s="142"/>
      <c r="F58" s="161"/>
      <c r="G58" s="162"/>
    </row>
    <row r="59" spans="1:7" ht="13.5" customHeight="1">
      <c r="A59" s="49" t="s">
        <v>452</v>
      </c>
      <c r="B59" s="50" t="s">
        <v>472</v>
      </c>
      <c r="C59" s="51">
        <v>496141</v>
      </c>
      <c r="D59" s="50" t="s">
        <v>454</v>
      </c>
      <c r="E59" s="51">
        <v>497350</v>
      </c>
      <c r="F59" s="53"/>
      <c r="G59" s="72"/>
    </row>
    <row r="60" spans="1:7" ht="13.5" customHeight="1">
      <c r="A60" s="52" t="s">
        <v>455</v>
      </c>
      <c r="B60" s="53" t="s">
        <v>457</v>
      </c>
      <c r="C60" s="54">
        <v>207688</v>
      </c>
      <c r="D60" s="53" t="s">
        <v>457</v>
      </c>
      <c r="E60" s="54">
        <v>205461</v>
      </c>
      <c r="F60" s="53"/>
      <c r="G60" s="72"/>
    </row>
    <row r="61" spans="1:7" ht="13.5" customHeight="1">
      <c r="A61" s="55" t="s">
        <v>458</v>
      </c>
      <c r="B61" s="56"/>
      <c r="C61" s="57">
        <v>347878</v>
      </c>
      <c r="D61" s="56"/>
      <c r="E61" s="57">
        <v>347686</v>
      </c>
      <c r="F61" s="73"/>
      <c r="G61" s="72"/>
    </row>
    <row r="62" spans="1:7" ht="13.5" customHeight="1">
      <c r="A62" s="58"/>
      <c r="B62" s="59"/>
      <c r="C62" s="60"/>
      <c r="D62" s="59"/>
      <c r="E62" s="60"/>
      <c r="F62" s="62"/>
      <c r="G62" s="74"/>
    </row>
    <row r="63" spans="1:7" ht="13.5" customHeight="1">
      <c r="A63" s="61" t="s">
        <v>459</v>
      </c>
      <c r="B63" s="62"/>
      <c r="C63" s="63">
        <f>C59/C60</f>
        <v>2.3888765841069297</v>
      </c>
      <c r="D63" s="62"/>
      <c r="E63" s="63">
        <v>2.42</v>
      </c>
      <c r="F63" s="62"/>
      <c r="G63" s="75"/>
    </row>
    <row r="64" spans="1:7" ht="10.5" customHeight="1">
      <c r="A64" s="64"/>
      <c r="B64" s="65"/>
      <c r="C64" s="66"/>
      <c r="D64" s="65"/>
      <c r="E64" s="66"/>
      <c r="F64" s="62"/>
      <c r="G64" s="74"/>
    </row>
    <row r="65" spans="1:7" ht="24" customHeight="1">
      <c r="A65" s="68" t="s">
        <v>460</v>
      </c>
      <c r="B65" s="149" t="s">
        <v>480</v>
      </c>
      <c r="C65" s="150"/>
      <c r="D65" s="149" t="s">
        <v>481</v>
      </c>
      <c r="E65" s="150"/>
      <c r="F65" s="158"/>
      <c r="G65" s="159"/>
    </row>
    <row r="66" ht="10.5" customHeight="1"/>
    <row r="67" ht="13.5" customHeight="1"/>
  </sheetData>
  <sheetProtection/>
  <mergeCells count="90">
    <mergeCell ref="B65:C65"/>
    <mergeCell ref="D65:E65"/>
    <mergeCell ref="F65:G65"/>
    <mergeCell ref="A56:A58"/>
    <mergeCell ref="B56:C57"/>
    <mergeCell ref="D56:E57"/>
    <mergeCell ref="F56:G57"/>
    <mergeCell ref="B58:C58"/>
    <mergeCell ref="D58:E58"/>
    <mergeCell ref="F58:G58"/>
    <mergeCell ref="J47:K47"/>
    <mergeCell ref="B54:C54"/>
    <mergeCell ref="D54:E54"/>
    <mergeCell ref="F54:G54"/>
    <mergeCell ref="H54:I54"/>
    <mergeCell ref="J54:K54"/>
    <mergeCell ref="J45:K45"/>
    <mergeCell ref="B47:C47"/>
    <mergeCell ref="D47:E47"/>
    <mergeCell ref="F47:G47"/>
    <mergeCell ref="H47:I47"/>
    <mergeCell ref="A45:A47"/>
    <mergeCell ref="B45:C46"/>
    <mergeCell ref="D45:E45"/>
    <mergeCell ref="F45:G46"/>
    <mergeCell ref="H45:I46"/>
    <mergeCell ref="J36:K36"/>
    <mergeCell ref="B43:C43"/>
    <mergeCell ref="D43:E43"/>
    <mergeCell ref="F43:G43"/>
    <mergeCell ref="H43:I43"/>
    <mergeCell ref="J43:K43"/>
    <mergeCell ref="J34:K35"/>
    <mergeCell ref="B36:C36"/>
    <mergeCell ref="D36:E36"/>
    <mergeCell ref="F36:G36"/>
    <mergeCell ref="H36:I36"/>
    <mergeCell ref="A34:A36"/>
    <mergeCell ref="B34:C34"/>
    <mergeCell ref="D34:E34"/>
    <mergeCell ref="F34:G34"/>
    <mergeCell ref="H34:I34"/>
    <mergeCell ref="J25:K25"/>
    <mergeCell ref="B32:C32"/>
    <mergeCell ref="D32:E32"/>
    <mergeCell ref="F32:G32"/>
    <mergeCell ref="H32:I32"/>
    <mergeCell ref="J32:K32"/>
    <mergeCell ref="J24:K24"/>
    <mergeCell ref="B25:C25"/>
    <mergeCell ref="D25:E25"/>
    <mergeCell ref="F25:G25"/>
    <mergeCell ref="H25:I25"/>
    <mergeCell ref="A24:A25"/>
    <mergeCell ref="B24:C24"/>
    <mergeCell ref="D24:E24"/>
    <mergeCell ref="F24:G24"/>
    <mergeCell ref="H24:I24"/>
    <mergeCell ref="J15:K15"/>
    <mergeCell ref="B22:C22"/>
    <mergeCell ref="D22:E22"/>
    <mergeCell ref="F22:G22"/>
    <mergeCell ref="H22:I22"/>
    <mergeCell ref="J22:K22"/>
    <mergeCell ref="J14:K14"/>
    <mergeCell ref="B15:C15"/>
    <mergeCell ref="D15:E15"/>
    <mergeCell ref="F15:G15"/>
    <mergeCell ref="H15:I15"/>
    <mergeCell ref="A14:A15"/>
    <mergeCell ref="B14:C14"/>
    <mergeCell ref="D14:E14"/>
    <mergeCell ref="F14:G14"/>
    <mergeCell ref="H14:I14"/>
    <mergeCell ref="J5:K5"/>
    <mergeCell ref="B12:C12"/>
    <mergeCell ref="D12:E12"/>
    <mergeCell ref="F12:G12"/>
    <mergeCell ref="H12:I12"/>
    <mergeCell ref="J12:K12"/>
    <mergeCell ref="J4:K4"/>
    <mergeCell ref="B5:C5"/>
    <mergeCell ref="D5:E5"/>
    <mergeCell ref="F5:G5"/>
    <mergeCell ref="H5:I5"/>
    <mergeCell ref="A4:A5"/>
    <mergeCell ref="B4:C4"/>
    <mergeCell ref="D4:E4"/>
    <mergeCell ref="F4:G4"/>
    <mergeCell ref="H4:I4"/>
  </mergeCells>
  <printOptions/>
  <pageMargins left="0.787" right="0.31" top="0.984" bottom="0.984" header="0.512" footer="0.512"/>
  <pageSetup horizontalDpi="300" verticalDpi="300" orientation="portrait" paperSize="9" scale="82" r:id="rId1"/>
  <headerFooter alignWithMargins="0">
    <oddFooter>&amp;C&amp;16－１４－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8" customWidth="1"/>
    <col min="2" max="2" width="8.625" style="78" customWidth="1"/>
    <col min="3" max="3" width="22.625" style="78" customWidth="1"/>
    <col min="4" max="4" width="11.625" style="78" customWidth="1"/>
    <col min="5" max="5" width="22.625" style="78" customWidth="1"/>
    <col min="6" max="6" width="11.625" style="78" customWidth="1"/>
    <col min="7" max="16384" width="9.00390625" style="78" customWidth="1"/>
  </cols>
  <sheetData>
    <row r="1" spans="1:6" ht="13.5" customHeight="1">
      <c r="A1" s="76"/>
      <c r="B1" s="76"/>
      <c r="C1" s="76"/>
      <c r="D1" s="77"/>
      <c r="E1" s="76"/>
      <c r="F1" s="76"/>
    </row>
    <row r="2" spans="1:6" ht="13.5" customHeight="1">
      <c r="A2" s="79"/>
      <c r="B2" s="76"/>
      <c r="C2" s="76"/>
      <c r="D2" s="76"/>
      <c r="E2" s="76"/>
      <c r="F2" s="76"/>
    </row>
    <row r="3" spans="1:6" ht="19.5" customHeight="1">
      <c r="A3" s="80" t="s">
        <v>482</v>
      </c>
      <c r="B3" s="76"/>
      <c r="C3" s="76"/>
      <c r="D3" s="81"/>
      <c r="E3" s="76"/>
      <c r="F3" s="76"/>
    </row>
    <row r="4" spans="1:6" ht="19.5" customHeight="1">
      <c r="A4" s="80" t="s">
        <v>483</v>
      </c>
      <c r="B4" s="76"/>
      <c r="C4" s="76"/>
      <c r="D4" s="81"/>
      <c r="E4" s="76"/>
      <c r="F4" s="76"/>
    </row>
    <row r="5" spans="1:6" ht="13.5" customHeight="1">
      <c r="A5" s="82"/>
      <c r="B5" s="76"/>
      <c r="C5" s="76"/>
      <c r="D5" s="5"/>
      <c r="E5" s="76"/>
      <c r="F5" s="5" t="s">
        <v>1</v>
      </c>
    </row>
    <row r="6" spans="1:6" ht="13.5">
      <c r="A6" s="76"/>
      <c r="B6" s="76"/>
      <c r="C6" s="76"/>
      <c r="D6" s="76"/>
      <c r="E6" s="76"/>
      <c r="F6" s="76"/>
    </row>
    <row r="7" spans="1:6" ht="13.5">
      <c r="A7" s="83" t="s">
        <v>484</v>
      </c>
      <c r="B7" s="83" t="s">
        <v>485</v>
      </c>
      <c r="C7" s="163" t="s">
        <v>486</v>
      </c>
      <c r="D7" s="164"/>
      <c r="E7" s="163" t="s">
        <v>487</v>
      </c>
      <c r="F7" s="164"/>
    </row>
    <row r="8" spans="1:6" ht="13.5">
      <c r="A8" s="84" t="s">
        <v>488</v>
      </c>
      <c r="B8" s="85">
        <v>4</v>
      </c>
      <c r="C8" s="86">
        <f>'[1]①'!D13</f>
        <v>4588284</v>
      </c>
      <c r="D8" s="87"/>
      <c r="E8" s="86">
        <f aca="true" t="shared" si="0" ref="E8:E54">C8/B8</f>
        <v>1147071</v>
      </c>
      <c r="F8" s="88"/>
    </row>
    <row r="9" spans="1:6" ht="13.5">
      <c r="A9" s="89" t="s">
        <v>489</v>
      </c>
      <c r="B9" s="90">
        <v>2</v>
      </c>
      <c r="C9" s="91">
        <f>'[1]①'!D14</f>
        <v>1147568</v>
      </c>
      <c r="D9" s="92"/>
      <c r="E9" s="91">
        <f t="shared" si="0"/>
        <v>573784</v>
      </c>
      <c r="F9" s="93"/>
    </row>
    <row r="10" spans="1:6" ht="13.5">
      <c r="A10" s="89" t="s">
        <v>490</v>
      </c>
      <c r="B10" s="90">
        <v>2</v>
      </c>
      <c r="C10" s="91">
        <f>'[1]①'!D15</f>
        <v>1091013</v>
      </c>
      <c r="D10" s="92"/>
      <c r="E10" s="91">
        <f t="shared" si="0"/>
        <v>545506.5</v>
      </c>
      <c r="F10" s="93"/>
    </row>
    <row r="11" spans="1:6" ht="13.5">
      <c r="A11" s="89" t="s">
        <v>491</v>
      </c>
      <c r="B11" s="90">
        <v>4</v>
      </c>
      <c r="C11" s="91">
        <f>'[1]①'!D16</f>
        <v>1899866</v>
      </c>
      <c r="D11" s="92"/>
      <c r="E11" s="91">
        <f t="shared" si="0"/>
        <v>474966.5</v>
      </c>
      <c r="F11" s="93"/>
    </row>
    <row r="12" spans="1:6" ht="13.5">
      <c r="A12" s="89" t="s">
        <v>492</v>
      </c>
      <c r="B12" s="90">
        <v>2</v>
      </c>
      <c r="C12" s="91">
        <f>'[1]①'!D17</f>
        <v>913725</v>
      </c>
      <c r="D12" s="92"/>
      <c r="E12" s="91">
        <f t="shared" si="0"/>
        <v>456862.5</v>
      </c>
      <c r="F12" s="93"/>
    </row>
    <row r="13" spans="1:6" ht="13.5">
      <c r="A13" s="89" t="s">
        <v>493</v>
      </c>
      <c r="B13" s="90">
        <v>2</v>
      </c>
      <c r="C13" s="91">
        <f>'[1]①'!D18</f>
        <v>957762</v>
      </c>
      <c r="D13" s="92"/>
      <c r="E13" s="91">
        <f t="shared" si="0"/>
        <v>478881</v>
      </c>
      <c r="F13" s="93"/>
    </row>
    <row r="14" spans="1:6" ht="13.5">
      <c r="A14" s="94" t="s">
        <v>494</v>
      </c>
      <c r="B14" s="95">
        <v>4</v>
      </c>
      <c r="C14" s="96">
        <f>'[1]①'!D19</f>
        <v>1627518</v>
      </c>
      <c r="D14" s="97"/>
      <c r="E14" s="96">
        <f t="shared" si="0"/>
        <v>406879.5</v>
      </c>
      <c r="F14" s="98"/>
    </row>
    <row r="15" spans="1:6" ht="13.5">
      <c r="A15" s="99" t="s">
        <v>495</v>
      </c>
      <c r="B15" s="100">
        <v>4</v>
      </c>
      <c r="C15" s="101">
        <f>'[1]①'!D20</f>
        <v>2427864</v>
      </c>
      <c r="D15" s="102"/>
      <c r="E15" s="101">
        <f t="shared" si="0"/>
        <v>606966</v>
      </c>
      <c r="F15" s="103"/>
    </row>
    <row r="16" spans="1:6" ht="13.5">
      <c r="A16" s="89" t="s">
        <v>496</v>
      </c>
      <c r="B16" s="90">
        <v>2</v>
      </c>
      <c r="C16" s="91">
        <f>'[1]①'!D21</f>
        <v>1631310</v>
      </c>
      <c r="D16" s="92"/>
      <c r="E16" s="91">
        <f t="shared" si="0"/>
        <v>815655</v>
      </c>
      <c r="F16" s="93"/>
    </row>
    <row r="17" spans="1:6" ht="13.5">
      <c r="A17" s="89" t="s">
        <v>497</v>
      </c>
      <c r="B17" s="90">
        <v>2</v>
      </c>
      <c r="C17" s="91">
        <f>'[1]①'!D22</f>
        <v>1627861</v>
      </c>
      <c r="D17" s="92"/>
      <c r="E17" s="91">
        <f t="shared" si="0"/>
        <v>813930.5</v>
      </c>
      <c r="F17" s="93"/>
    </row>
    <row r="18" spans="1:6" ht="13.5">
      <c r="A18" s="89" t="s">
        <v>498</v>
      </c>
      <c r="B18" s="90">
        <v>6</v>
      </c>
      <c r="C18" s="91">
        <f>'[1]①'!D23</f>
        <v>5879310</v>
      </c>
      <c r="D18" s="92"/>
      <c r="E18" s="91">
        <f t="shared" si="0"/>
        <v>979885</v>
      </c>
      <c r="F18" s="93"/>
    </row>
    <row r="19" spans="1:6" ht="13.5">
      <c r="A19" s="89" t="s">
        <v>499</v>
      </c>
      <c r="B19" s="90">
        <v>6</v>
      </c>
      <c r="C19" s="91">
        <f>'[1]①'!D24</f>
        <v>5075552</v>
      </c>
      <c r="D19" s="92"/>
      <c r="E19" s="91">
        <f t="shared" si="0"/>
        <v>845925.3333333334</v>
      </c>
      <c r="F19" s="93"/>
    </row>
    <row r="20" spans="1:6" ht="13.5">
      <c r="A20" s="89" t="s">
        <v>500</v>
      </c>
      <c r="B20" s="90">
        <v>10</v>
      </c>
      <c r="C20" s="91">
        <f>'[1]①'!D25</f>
        <v>10767627</v>
      </c>
      <c r="D20" s="92"/>
      <c r="E20" s="91">
        <f t="shared" si="0"/>
        <v>1076762.7</v>
      </c>
      <c r="F20" s="93"/>
    </row>
    <row r="21" spans="1:6" ht="13.5">
      <c r="A21" s="94" t="s">
        <v>501</v>
      </c>
      <c r="B21" s="95">
        <v>6</v>
      </c>
      <c r="C21" s="96">
        <f>'[1]①'!D26</f>
        <v>7367375</v>
      </c>
      <c r="D21" s="97"/>
      <c r="E21" s="96">
        <f t="shared" si="0"/>
        <v>1227895.8333333333</v>
      </c>
      <c r="F21" s="98"/>
    </row>
    <row r="22" spans="1:6" ht="13.5">
      <c r="A22" s="99" t="s">
        <v>502</v>
      </c>
      <c r="B22" s="100">
        <v>4</v>
      </c>
      <c r="C22" s="101">
        <f>'[1]①'!D27</f>
        <v>1955209</v>
      </c>
      <c r="D22" s="102"/>
      <c r="E22" s="101">
        <f t="shared" si="0"/>
        <v>488802.25</v>
      </c>
      <c r="F22" s="103"/>
    </row>
    <row r="23" spans="1:6" ht="13.5">
      <c r="A23" s="89" t="s">
        <v>503</v>
      </c>
      <c r="B23" s="90">
        <v>2</v>
      </c>
      <c r="C23" s="91">
        <f>'[1]①'!D28</f>
        <v>899641</v>
      </c>
      <c r="D23" s="92"/>
      <c r="E23" s="91">
        <f t="shared" si="0"/>
        <v>449820.5</v>
      </c>
      <c r="F23" s="93"/>
    </row>
    <row r="24" spans="1:6" ht="13.5">
      <c r="A24" s="89" t="s">
        <v>504</v>
      </c>
      <c r="B24" s="90">
        <v>2</v>
      </c>
      <c r="C24" s="91">
        <f>'[1]①'!D29</f>
        <v>944653</v>
      </c>
      <c r="D24" s="92"/>
      <c r="E24" s="91">
        <f t="shared" si="0"/>
        <v>472326.5</v>
      </c>
      <c r="F24" s="93"/>
    </row>
    <row r="25" spans="1:6" ht="13.5">
      <c r="A25" s="94" t="s">
        <v>505</v>
      </c>
      <c r="B25" s="95">
        <v>2</v>
      </c>
      <c r="C25" s="96">
        <f>'[1]①'!D30</f>
        <v>651991</v>
      </c>
      <c r="D25" s="97"/>
      <c r="E25" s="96">
        <f t="shared" si="0"/>
        <v>325995.5</v>
      </c>
      <c r="F25" s="98"/>
    </row>
    <row r="26" spans="1:6" ht="13.5">
      <c r="A26" s="99" t="s">
        <v>506</v>
      </c>
      <c r="B26" s="100">
        <v>2</v>
      </c>
      <c r="C26" s="101">
        <f>'[1]①'!D31</f>
        <v>700541</v>
      </c>
      <c r="D26" s="102"/>
      <c r="E26" s="101">
        <f t="shared" si="0"/>
        <v>350270.5</v>
      </c>
      <c r="F26" s="103"/>
    </row>
    <row r="27" spans="1:6" ht="13.5">
      <c r="A27" s="89" t="s">
        <v>507</v>
      </c>
      <c r="B27" s="90">
        <v>4</v>
      </c>
      <c r="C27" s="91">
        <f>'[1]①'!D32</f>
        <v>1755708</v>
      </c>
      <c r="D27" s="92"/>
      <c r="E27" s="91">
        <f t="shared" si="0"/>
        <v>438927</v>
      </c>
      <c r="F27" s="93"/>
    </row>
    <row r="28" spans="1:6" ht="13.5">
      <c r="A28" s="89" t="s">
        <v>508</v>
      </c>
      <c r="B28" s="90">
        <v>4</v>
      </c>
      <c r="C28" s="91">
        <f>'[1]①'!D33</f>
        <v>1684766</v>
      </c>
      <c r="D28" s="92"/>
      <c r="E28" s="91">
        <f t="shared" si="0"/>
        <v>421191.5</v>
      </c>
      <c r="F28" s="93"/>
    </row>
    <row r="29" spans="1:6" ht="13.5">
      <c r="A29" s="89" t="s">
        <v>509</v>
      </c>
      <c r="B29" s="90">
        <v>4</v>
      </c>
      <c r="C29" s="91">
        <f>'[1]①'!D34</f>
        <v>3077937</v>
      </c>
      <c r="D29" s="92"/>
      <c r="E29" s="91">
        <f t="shared" si="0"/>
        <v>769484.25</v>
      </c>
      <c r="F29" s="93"/>
    </row>
    <row r="30" spans="1:6" ht="13.5">
      <c r="A30" s="89" t="s">
        <v>510</v>
      </c>
      <c r="B30" s="90">
        <v>6</v>
      </c>
      <c r="C30" s="91">
        <f>'[1]①'!D35</f>
        <v>5879772</v>
      </c>
      <c r="D30" s="92"/>
      <c r="E30" s="91">
        <f t="shared" si="0"/>
        <v>979962</v>
      </c>
      <c r="F30" s="93"/>
    </row>
    <row r="31" spans="1:6" ht="13.5">
      <c r="A31" s="94" t="s">
        <v>511</v>
      </c>
      <c r="B31" s="95">
        <v>2</v>
      </c>
      <c r="C31" s="96">
        <f>'[1]①'!D36</f>
        <v>1503355</v>
      </c>
      <c r="D31" s="97"/>
      <c r="E31" s="96">
        <f t="shared" si="0"/>
        <v>751677.5</v>
      </c>
      <c r="F31" s="98"/>
    </row>
    <row r="32" spans="1:6" ht="13.5">
      <c r="A32" s="99" t="s">
        <v>512</v>
      </c>
      <c r="B32" s="100">
        <v>2</v>
      </c>
      <c r="C32" s="101">
        <f>'[1]①'!D37</f>
        <v>1117662</v>
      </c>
      <c r="D32" s="102"/>
      <c r="E32" s="101">
        <f t="shared" si="0"/>
        <v>558831</v>
      </c>
      <c r="F32" s="103"/>
    </row>
    <row r="33" spans="1:6" ht="13.5">
      <c r="A33" s="89" t="s">
        <v>513</v>
      </c>
      <c r="B33" s="90">
        <v>4</v>
      </c>
      <c r="C33" s="91">
        <f>'[1]①'!D38</f>
        <v>2098117</v>
      </c>
      <c r="D33" s="92"/>
      <c r="E33" s="91">
        <f t="shared" si="0"/>
        <v>524529.25</v>
      </c>
      <c r="F33" s="93"/>
    </row>
    <row r="34" spans="1:6" ht="13.5">
      <c r="A34" s="89" t="s">
        <v>514</v>
      </c>
      <c r="B34" s="90">
        <v>6</v>
      </c>
      <c r="C34" s="91">
        <f>'[1]①'!D39</f>
        <v>7130227</v>
      </c>
      <c r="D34" s="92"/>
      <c r="E34" s="91">
        <f t="shared" si="0"/>
        <v>1188371.1666666667</v>
      </c>
      <c r="F34" s="93"/>
    </row>
    <row r="35" spans="1:6" ht="13.5">
      <c r="A35" s="89" t="s">
        <v>515</v>
      </c>
      <c r="B35" s="90">
        <v>4</v>
      </c>
      <c r="C35" s="91">
        <f>'[1]①'!D40</f>
        <v>4555316</v>
      </c>
      <c r="D35" s="92"/>
      <c r="E35" s="91">
        <f t="shared" si="0"/>
        <v>1138829</v>
      </c>
      <c r="F35" s="93"/>
    </row>
    <row r="36" spans="1:6" ht="13.5">
      <c r="A36" s="89" t="s">
        <v>516</v>
      </c>
      <c r="B36" s="90">
        <v>2</v>
      </c>
      <c r="C36" s="91">
        <f>'[1]①'!D41</f>
        <v>1151141</v>
      </c>
      <c r="D36" s="92"/>
      <c r="E36" s="91">
        <f t="shared" si="0"/>
        <v>575570.5</v>
      </c>
      <c r="F36" s="93"/>
    </row>
    <row r="37" spans="1:6" ht="13.5">
      <c r="A37" s="94" t="s">
        <v>517</v>
      </c>
      <c r="B37" s="95">
        <v>2</v>
      </c>
      <c r="C37" s="96">
        <f>'[1]①'!D42</f>
        <v>841641</v>
      </c>
      <c r="D37" s="97"/>
      <c r="E37" s="96">
        <f t="shared" si="0"/>
        <v>420820.5</v>
      </c>
      <c r="F37" s="98"/>
    </row>
    <row r="38" spans="1:6" ht="13.5">
      <c r="A38" s="99" t="s">
        <v>518</v>
      </c>
      <c r="B38" s="100">
        <v>2</v>
      </c>
      <c r="C38" s="101">
        <f>'[1]①'!D43</f>
        <v>482961</v>
      </c>
      <c r="D38" s="102"/>
      <c r="E38" s="101">
        <f t="shared" si="0"/>
        <v>241480.5</v>
      </c>
      <c r="F38" s="103"/>
    </row>
    <row r="39" spans="1:6" ht="13.5">
      <c r="A39" s="89" t="s">
        <v>519</v>
      </c>
      <c r="B39" s="90">
        <v>2</v>
      </c>
      <c r="C39" s="91">
        <f>'[1]①'!D44</f>
        <v>588074</v>
      </c>
      <c r="D39" s="92"/>
      <c r="E39" s="91">
        <f t="shared" si="0"/>
        <v>294037</v>
      </c>
      <c r="F39" s="93"/>
    </row>
    <row r="40" spans="1:6" ht="13.5">
      <c r="A40" s="89" t="s">
        <v>520</v>
      </c>
      <c r="B40" s="90">
        <v>2</v>
      </c>
      <c r="C40" s="91">
        <f>'[1]①'!D45</f>
        <v>1576144</v>
      </c>
      <c r="D40" s="92"/>
      <c r="E40" s="91">
        <f t="shared" si="0"/>
        <v>788072</v>
      </c>
      <c r="F40" s="93"/>
    </row>
    <row r="41" spans="1:6" ht="13.5">
      <c r="A41" s="89" t="s">
        <v>521</v>
      </c>
      <c r="B41" s="90">
        <v>4</v>
      </c>
      <c r="C41" s="91">
        <f>'[1]①'!D46</f>
        <v>2326284</v>
      </c>
      <c r="D41" s="92"/>
      <c r="E41" s="91">
        <f t="shared" si="0"/>
        <v>581571</v>
      </c>
      <c r="F41" s="93"/>
    </row>
    <row r="42" spans="1:6" ht="13.5">
      <c r="A42" s="94" t="s">
        <v>522</v>
      </c>
      <c r="B42" s="95">
        <v>2</v>
      </c>
      <c r="C42" s="96">
        <f>'[1]①'!D47</f>
        <v>1198510</v>
      </c>
      <c r="D42" s="97"/>
      <c r="E42" s="96">
        <f t="shared" si="0"/>
        <v>599255</v>
      </c>
      <c r="F42" s="98"/>
    </row>
    <row r="43" spans="1:6" ht="13.5">
      <c r="A43" s="99" t="s">
        <v>523</v>
      </c>
      <c r="B43" s="100">
        <v>2</v>
      </c>
      <c r="C43" s="101">
        <f>'[1]①'!D48</f>
        <v>653599</v>
      </c>
      <c r="D43" s="102"/>
      <c r="E43" s="101">
        <f t="shared" si="0"/>
        <v>326799.5</v>
      </c>
      <c r="F43" s="103"/>
    </row>
    <row r="44" spans="1:6" ht="13.5">
      <c r="A44" s="89" t="s">
        <v>524</v>
      </c>
      <c r="B44" s="90">
        <v>2</v>
      </c>
      <c r="C44" s="91">
        <f>'[1]①'!D49</f>
        <v>827367</v>
      </c>
      <c r="D44" s="92"/>
      <c r="E44" s="91">
        <f t="shared" si="0"/>
        <v>413683.5</v>
      </c>
      <c r="F44" s="93"/>
    </row>
    <row r="45" spans="1:6" ht="13.5">
      <c r="A45" s="89" t="s">
        <v>525</v>
      </c>
      <c r="B45" s="90">
        <v>2</v>
      </c>
      <c r="C45" s="91">
        <f>'[1]①'!D50</f>
        <v>1189326</v>
      </c>
      <c r="D45" s="92"/>
      <c r="E45" s="91">
        <f t="shared" si="0"/>
        <v>594663</v>
      </c>
      <c r="F45" s="93"/>
    </row>
    <row r="46" spans="1:6" ht="13.5">
      <c r="A46" s="94" t="s">
        <v>526</v>
      </c>
      <c r="B46" s="95">
        <v>2</v>
      </c>
      <c r="C46" s="96">
        <f>'[1]①'!D51</f>
        <v>633739</v>
      </c>
      <c r="D46" s="97"/>
      <c r="E46" s="96">
        <f t="shared" si="0"/>
        <v>316869.5</v>
      </c>
      <c r="F46" s="98"/>
    </row>
    <row r="47" spans="1:6" ht="13.5">
      <c r="A47" s="99" t="s">
        <v>527</v>
      </c>
      <c r="B47" s="100">
        <v>4</v>
      </c>
      <c r="C47" s="101">
        <f>'[1]①'!D52</f>
        <v>4126443</v>
      </c>
      <c r="D47" s="102"/>
      <c r="E47" s="101">
        <f t="shared" si="0"/>
        <v>1031610.75</v>
      </c>
      <c r="F47" s="103"/>
    </row>
    <row r="48" spans="1:6" ht="13.5">
      <c r="A48" s="89" t="s">
        <v>528</v>
      </c>
      <c r="B48" s="90">
        <v>2</v>
      </c>
      <c r="C48" s="91">
        <f>'[1]①'!D53</f>
        <v>687474</v>
      </c>
      <c r="D48" s="92"/>
      <c r="E48" s="91">
        <f t="shared" si="0"/>
        <v>343737</v>
      </c>
      <c r="F48" s="93"/>
    </row>
    <row r="49" spans="1:6" ht="13.5">
      <c r="A49" s="89" t="s">
        <v>529</v>
      </c>
      <c r="B49" s="90">
        <v>2</v>
      </c>
      <c r="C49" s="91">
        <f>'[1]①'!D54</f>
        <v>1170014</v>
      </c>
      <c r="D49" s="92"/>
      <c r="E49" s="91">
        <f t="shared" si="0"/>
        <v>585007</v>
      </c>
      <c r="F49" s="93"/>
    </row>
    <row r="50" spans="1:6" ht="13.5">
      <c r="A50" s="89" t="s">
        <v>530</v>
      </c>
      <c r="B50" s="90">
        <v>2</v>
      </c>
      <c r="C50" s="91">
        <f>'[1]①'!D55</f>
        <v>1487340</v>
      </c>
      <c r="D50" s="92"/>
      <c r="E50" s="91">
        <f t="shared" si="0"/>
        <v>743670</v>
      </c>
      <c r="F50" s="93"/>
    </row>
    <row r="51" spans="1:6" ht="13.5">
      <c r="A51" s="89" t="s">
        <v>531</v>
      </c>
      <c r="B51" s="90">
        <v>2</v>
      </c>
      <c r="C51" s="91">
        <f>'[1]①'!D56</f>
        <v>986720</v>
      </c>
      <c r="D51" s="92"/>
      <c r="E51" s="91">
        <f t="shared" si="0"/>
        <v>493360</v>
      </c>
      <c r="F51" s="93"/>
    </row>
    <row r="52" spans="1:6" ht="13.5">
      <c r="A52" s="89" t="s">
        <v>532</v>
      </c>
      <c r="B52" s="90">
        <v>2</v>
      </c>
      <c r="C52" s="91">
        <f>'[1]①'!D57</f>
        <v>930751</v>
      </c>
      <c r="D52" s="92"/>
      <c r="E52" s="91">
        <f t="shared" si="0"/>
        <v>465375.5</v>
      </c>
      <c r="F52" s="93"/>
    </row>
    <row r="53" spans="1:6" ht="13.5">
      <c r="A53" s="89" t="s">
        <v>533</v>
      </c>
      <c r="B53" s="90">
        <v>2</v>
      </c>
      <c r="C53" s="91">
        <f>'[1]①'!D58</f>
        <v>1393674</v>
      </c>
      <c r="D53" s="92"/>
      <c r="E53" s="91">
        <f t="shared" si="0"/>
        <v>696837</v>
      </c>
      <c r="F53" s="93"/>
    </row>
    <row r="54" spans="1:6" ht="13.5">
      <c r="A54" s="104" t="s">
        <v>534</v>
      </c>
      <c r="B54" s="105">
        <v>2</v>
      </c>
      <c r="C54" s="106">
        <f>'[1]①'!D59</f>
        <v>1097023</v>
      </c>
      <c r="D54" s="107"/>
      <c r="E54" s="106">
        <f t="shared" si="0"/>
        <v>548511.5</v>
      </c>
      <c r="F54" s="108"/>
    </row>
    <row r="55" spans="1:6" ht="13.5">
      <c r="A55" s="104" t="s">
        <v>535</v>
      </c>
      <c r="B55" s="105">
        <f>SUM(B8:B54)</f>
        <v>146</v>
      </c>
      <c r="C55" s="106">
        <f>'[1]①'!D60</f>
        <v>104305755</v>
      </c>
      <c r="D55" s="107"/>
      <c r="E55" s="106">
        <f>C55/B55</f>
        <v>714422.9794520548</v>
      </c>
      <c r="F55" s="108"/>
    </row>
    <row r="56" spans="1:4" ht="13.5">
      <c r="A56" s="19"/>
      <c r="B56" s="6"/>
      <c r="C56" s="6"/>
      <c r="D56" s="6"/>
    </row>
  </sheetData>
  <sheetProtection/>
  <mergeCells count="2">
    <mergeCell ref="C7:D7"/>
    <mergeCell ref="E7:F7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&amp;C&amp;14－１５－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1.625" style="78" customWidth="1"/>
    <col min="3" max="3" width="20.625" style="78" customWidth="1"/>
    <col min="4" max="4" width="10.625" style="78" customWidth="1"/>
    <col min="5" max="5" width="20.625" style="78" customWidth="1"/>
    <col min="6" max="6" width="10.625" style="78" customWidth="1"/>
    <col min="7" max="16384" width="9.00390625" style="78" customWidth="1"/>
  </cols>
  <sheetData>
    <row r="1" spans="1:6" ht="13.5">
      <c r="A1" s="76"/>
      <c r="B1" s="76"/>
      <c r="C1" s="76"/>
      <c r="D1" s="77"/>
      <c r="E1" s="76"/>
      <c r="F1" s="76"/>
    </row>
    <row r="2" spans="1:6" ht="13.5">
      <c r="A2" s="76"/>
      <c r="B2" s="76"/>
      <c r="C2" s="76"/>
      <c r="D2" s="76"/>
      <c r="E2" s="76"/>
      <c r="F2" s="76"/>
    </row>
    <row r="3" spans="1:6" ht="19.5" customHeight="1">
      <c r="A3" s="80" t="s">
        <v>536</v>
      </c>
      <c r="B3" s="76"/>
      <c r="C3" s="76"/>
      <c r="D3" s="81"/>
      <c r="E3" s="76"/>
      <c r="F3" s="76"/>
    </row>
    <row r="4" spans="1:6" ht="19.5" customHeight="1">
      <c r="A4" s="80" t="s">
        <v>537</v>
      </c>
      <c r="B4" s="76"/>
      <c r="C4" s="76"/>
      <c r="D4" s="81"/>
      <c r="E4" s="76"/>
      <c r="F4" s="76"/>
    </row>
    <row r="5" spans="1:6" ht="13.5" customHeight="1">
      <c r="A5" s="82"/>
      <c r="B5" s="76"/>
      <c r="C5" s="76"/>
      <c r="D5" s="5"/>
      <c r="E5" s="76"/>
      <c r="F5" s="5" t="s">
        <v>1</v>
      </c>
    </row>
    <row r="6" spans="1:6" ht="9.75" customHeight="1">
      <c r="A6" s="76"/>
      <c r="B6" s="76"/>
      <c r="C6" s="76"/>
      <c r="D6" s="76"/>
      <c r="E6" s="76"/>
      <c r="F6" s="76"/>
    </row>
    <row r="7" spans="1:6" ht="13.5">
      <c r="A7" s="83" t="s">
        <v>538</v>
      </c>
      <c r="B7" s="83" t="s">
        <v>2</v>
      </c>
      <c r="C7" s="163" t="s">
        <v>487</v>
      </c>
      <c r="D7" s="164"/>
      <c r="E7" s="163" t="s">
        <v>539</v>
      </c>
      <c r="F7" s="164"/>
    </row>
    <row r="8" spans="1:6" ht="13.5">
      <c r="A8" s="109">
        <v>1</v>
      </c>
      <c r="B8" s="110" t="str">
        <f>VLOOKUP(A8,'[1]⑧'!$G$8:$K$54,2,FALSE)</f>
        <v>神奈川</v>
      </c>
      <c r="C8" s="111">
        <f>VLOOKUP(A8,'[1]⑧(2)'!$G$8:$K$54,5,FALSE)</f>
        <v>1227895.8333333333</v>
      </c>
      <c r="D8" s="112"/>
      <c r="E8" s="113">
        <f>C8/$C$54</f>
        <v>5.084865375603137</v>
      </c>
      <c r="F8" s="114"/>
    </row>
    <row r="9" spans="1:6" ht="13.5">
      <c r="A9" s="109">
        <v>2</v>
      </c>
      <c r="B9" s="110" t="str">
        <f>VLOOKUP(A9,'[1]⑧'!$G$8:$K$54,2,FALSE)</f>
        <v>大　阪</v>
      </c>
      <c r="C9" s="111">
        <f>VLOOKUP(A9,'[1]⑧(2)'!$G$8:$K$54,5,FALSE)</f>
        <v>1188371.1666666667</v>
      </c>
      <c r="D9" s="112"/>
      <c r="E9" s="113">
        <f aca="true" t="shared" si="0" ref="E9:E53">C9/$C$54</f>
        <v>4.92118894348267</v>
      </c>
      <c r="F9" s="114"/>
    </row>
    <row r="10" spans="1:6" ht="13.5">
      <c r="A10" s="109">
        <v>3</v>
      </c>
      <c r="B10" s="110" t="str">
        <f>VLOOKUP(A10,'[1]⑧'!$G$8:$K$54,2,FALSE)</f>
        <v>北海道</v>
      </c>
      <c r="C10" s="111">
        <f>VLOOKUP(A10,'[1]⑧(2)'!$G$8:$K$54,5,FALSE)</f>
        <v>1147071</v>
      </c>
      <c r="D10" s="112"/>
      <c r="E10" s="113">
        <f>C10/$C$54</f>
        <v>4.750159950803481</v>
      </c>
      <c r="F10" s="114"/>
    </row>
    <row r="11" spans="1:9" ht="13.5">
      <c r="A11" s="109">
        <v>4</v>
      </c>
      <c r="B11" s="110" t="str">
        <f>VLOOKUP(A11,'[1]⑧'!$G$8:$K$54,2,FALSE)</f>
        <v>兵　庫</v>
      </c>
      <c r="C11" s="111">
        <f>VLOOKUP(A11,'[1]⑧(2)'!$G$8:$K$54,5,FALSE)</f>
        <v>1138829</v>
      </c>
      <c r="D11" s="112"/>
      <c r="E11" s="113">
        <f>C11/$C$54</f>
        <v>4.7160288304852775</v>
      </c>
      <c r="F11" s="114"/>
      <c r="I11" s="115"/>
    </row>
    <row r="12" spans="1:6" ht="13.5">
      <c r="A12" s="109">
        <v>5</v>
      </c>
      <c r="B12" s="110" t="str">
        <f>VLOOKUP(A12,'[1]⑧'!$G$8:$K$54,2,FALSE)</f>
        <v>東　京</v>
      </c>
      <c r="C12" s="111">
        <f>VLOOKUP(A12,'[1]⑧(2)'!$G$8:$K$54,5,FALSE)</f>
        <v>1076762.7</v>
      </c>
      <c r="D12" s="112"/>
      <c r="E12" s="113">
        <f>C12/$C$54</f>
        <v>4.459004764359855</v>
      </c>
      <c r="F12" s="114"/>
    </row>
    <row r="13" spans="1:6" ht="13.5">
      <c r="A13" s="109">
        <v>6</v>
      </c>
      <c r="B13" s="110" t="str">
        <f>VLOOKUP(A13,'[1]⑧'!$G$8:$K$54,2,FALSE)</f>
        <v>福　岡</v>
      </c>
      <c r="C13" s="111">
        <f>VLOOKUP(A13,'[1]⑧(2)'!$G$8:$K$54,5,FALSE)</f>
        <v>1031610.75</v>
      </c>
      <c r="D13" s="112"/>
      <c r="E13" s="113">
        <f t="shared" si="0"/>
        <v>4.272025070347295</v>
      </c>
      <c r="F13" s="114"/>
    </row>
    <row r="14" spans="1:6" ht="13.5">
      <c r="A14" s="109">
        <v>7</v>
      </c>
      <c r="B14" s="110" t="str">
        <f>VLOOKUP(A14,'[1]⑧'!$G$8:$K$54,2,FALSE)</f>
        <v>愛　知</v>
      </c>
      <c r="C14" s="111">
        <f>VLOOKUP(A14,'[1]⑧(2)'!$G$8:$K$54,5,FALSE)</f>
        <v>979962</v>
      </c>
      <c r="D14" s="112"/>
      <c r="E14" s="113">
        <f t="shared" si="0"/>
        <v>4.058141340605142</v>
      </c>
      <c r="F14" s="114"/>
    </row>
    <row r="15" spans="1:6" ht="13.5">
      <c r="A15" s="109">
        <v>8</v>
      </c>
      <c r="B15" s="110" t="str">
        <f>VLOOKUP(A15,'[1]⑧'!$G$8:$K$54,2,FALSE)</f>
        <v>埼　玉</v>
      </c>
      <c r="C15" s="111">
        <f>VLOOKUP(A15,'[1]⑧(2)'!$G$8:$K$54,5,FALSE)</f>
        <v>979885</v>
      </c>
      <c r="D15" s="112"/>
      <c r="E15" s="113">
        <f t="shared" si="0"/>
        <v>4.057822474278462</v>
      </c>
      <c r="F15" s="114"/>
    </row>
    <row r="16" spans="1:6" ht="13.5">
      <c r="A16" s="109">
        <v>9</v>
      </c>
      <c r="B16" s="110" t="str">
        <f>VLOOKUP(A16,'[1]⑧'!$G$8:$K$54,2,FALSE)</f>
        <v>千　葉</v>
      </c>
      <c r="C16" s="111">
        <f>VLOOKUP(A16,'[1]⑧(2)'!$G$8:$K$54,5,FALSE)</f>
        <v>845925.3333333334</v>
      </c>
      <c r="D16" s="112"/>
      <c r="E16" s="113">
        <f t="shared" si="0"/>
        <v>3.503079268650402</v>
      </c>
      <c r="F16" s="114"/>
    </row>
    <row r="17" spans="1:6" ht="13.5">
      <c r="A17" s="109">
        <v>10</v>
      </c>
      <c r="B17" s="110" t="str">
        <f>VLOOKUP(A17,'[1]⑧'!$G$8:$K$54,2,FALSE)</f>
        <v>栃　木</v>
      </c>
      <c r="C17" s="111">
        <f>VLOOKUP(A17,'[1]⑧(2)'!$G$8:$K$54,5,FALSE)</f>
        <v>815655</v>
      </c>
      <c r="D17" s="112"/>
      <c r="E17" s="113">
        <f t="shared" si="0"/>
        <v>3.377726151801077</v>
      </c>
      <c r="F17" s="114"/>
    </row>
    <row r="18" spans="1:6" ht="13.5">
      <c r="A18" s="109">
        <v>11</v>
      </c>
      <c r="B18" s="110" t="str">
        <f>VLOOKUP(A18,'[1]⑧'!$G$8:$K$54,2,FALSE)</f>
        <v>群　馬</v>
      </c>
      <c r="C18" s="111">
        <f>VLOOKUP(A18,'[1]⑧(2)'!$G$8:$K$54,5,FALSE)</f>
        <v>813930.5</v>
      </c>
      <c r="D18" s="112"/>
      <c r="E18" s="113">
        <f t="shared" si="0"/>
        <v>3.370584788419769</v>
      </c>
      <c r="F18" s="114"/>
    </row>
    <row r="19" spans="1:6" ht="13.5">
      <c r="A19" s="109">
        <v>12</v>
      </c>
      <c r="B19" s="110" t="str">
        <f>VLOOKUP(A19,'[1]⑧'!$G$8:$K$54,2,FALSE)</f>
        <v>岡　山</v>
      </c>
      <c r="C19" s="111">
        <f>VLOOKUP(A19,'[1]⑧(2)'!$G$8:$K$54,5,FALSE)</f>
        <v>788072</v>
      </c>
      <c r="D19" s="112"/>
      <c r="E19" s="113">
        <f>C19/$C$54</f>
        <v>3.263501607790277</v>
      </c>
      <c r="F19" s="114"/>
    </row>
    <row r="20" spans="1:6" ht="13.5">
      <c r="A20" s="109">
        <v>13</v>
      </c>
      <c r="B20" s="110" t="str">
        <f>VLOOKUP(A20,'[1]⑧'!$G$8:$K$54,2,FALSE)</f>
        <v>静　岡</v>
      </c>
      <c r="C20" s="111">
        <f>VLOOKUP(A20,'[1]⑧(2)'!$G$8:$K$54,5,FALSE)</f>
        <v>769484.25</v>
      </c>
      <c r="D20" s="112"/>
      <c r="E20" s="113">
        <f t="shared" si="0"/>
        <v>3.186527483585631</v>
      </c>
      <c r="F20" s="114"/>
    </row>
    <row r="21" spans="1:6" ht="13.5">
      <c r="A21" s="109">
        <v>14</v>
      </c>
      <c r="B21" s="110" t="str">
        <f>VLOOKUP(A21,'[1]⑧'!$G$8:$K$54,2,FALSE)</f>
        <v>三　重</v>
      </c>
      <c r="C21" s="111">
        <f>VLOOKUP(A21,'[1]⑧(2)'!$G$8:$K$54,5,FALSE)</f>
        <v>751677.5</v>
      </c>
      <c r="D21" s="112"/>
      <c r="E21" s="113">
        <f t="shared" si="0"/>
        <v>3.1127875749801746</v>
      </c>
      <c r="F21" s="114"/>
    </row>
    <row r="22" spans="1:6" ht="13.5">
      <c r="A22" s="109">
        <v>15</v>
      </c>
      <c r="B22" s="110" t="str">
        <f>VLOOKUP(A22,'[1]⑧'!$G$8:$K$54,2,FALSE)</f>
        <v>熊　本</v>
      </c>
      <c r="C22" s="111">
        <f>VLOOKUP(A22,'[1]⑧(2)'!$G$8:$K$54,5,FALSE)</f>
        <v>743670</v>
      </c>
      <c r="D22" s="112"/>
      <c r="E22" s="113">
        <f t="shared" si="0"/>
        <v>3.0796275475659525</v>
      </c>
      <c r="F22" s="114"/>
    </row>
    <row r="23" spans="1:6" ht="13.5">
      <c r="A23" s="109">
        <v>16</v>
      </c>
      <c r="B23" s="110" t="str">
        <f>VLOOKUP(A23,'[1]⑧'!$G$8:$K$54,2,FALSE)</f>
        <v>鹿児島</v>
      </c>
      <c r="C23" s="111">
        <f>VLOOKUP(A23,'[1]⑧(2)'!$G$8:$K$54,5,FALSE)</f>
        <v>696837</v>
      </c>
      <c r="D23" s="112"/>
      <c r="E23" s="113">
        <f t="shared" si="0"/>
        <v>2.885686421884997</v>
      </c>
      <c r="F23" s="114"/>
    </row>
    <row r="24" spans="1:6" ht="13.5">
      <c r="A24" s="109">
        <v>17</v>
      </c>
      <c r="B24" s="110" t="str">
        <f>VLOOKUP(A24,'[1]⑧'!$G$8:$K$54,2,FALSE)</f>
        <v>茨　城</v>
      </c>
      <c r="C24" s="111">
        <f>VLOOKUP(A24,'[1]⑧(2)'!$G$8:$K$54,5,FALSE)</f>
        <v>606966</v>
      </c>
      <c r="D24" s="112"/>
      <c r="E24" s="113">
        <f t="shared" si="0"/>
        <v>2.513519725195202</v>
      </c>
      <c r="F24" s="114"/>
    </row>
    <row r="25" spans="1:6" ht="13.5">
      <c r="A25" s="109">
        <v>18</v>
      </c>
      <c r="B25" s="110" t="str">
        <f>VLOOKUP(A25,'[1]⑧'!$G$8:$K$54,2,FALSE)</f>
        <v>山　口</v>
      </c>
      <c r="C25" s="111">
        <f>VLOOKUP(A25,'[1]⑧(2)'!$G$8:$K$54,5,FALSE)</f>
        <v>599255</v>
      </c>
      <c r="D25" s="112"/>
      <c r="E25" s="113">
        <f t="shared" si="0"/>
        <v>2.481587540194757</v>
      </c>
      <c r="F25" s="114"/>
    </row>
    <row r="26" spans="1:6" ht="13.5">
      <c r="A26" s="109">
        <v>19</v>
      </c>
      <c r="B26" s="110" t="str">
        <f>VLOOKUP(A26,'[1]⑧'!$G$8:$K$54,2,FALSE)</f>
        <v>愛　媛</v>
      </c>
      <c r="C26" s="111">
        <f>VLOOKUP(A26,'[1]⑧(2)'!$G$8:$K$54,5,FALSE)</f>
        <v>594663</v>
      </c>
      <c r="D26" s="112"/>
      <c r="E26" s="113">
        <f t="shared" si="0"/>
        <v>2.46257151198544</v>
      </c>
      <c r="F26" s="114"/>
    </row>
    <row r="27" spans="1:6" ht="13.5">
      <c r="A27" s="109">
        <v>20</v>
      </c>
      <c r="B27" s="110" t="str">
        <f>VLOOKUP(A27,'[1]⑧'!$G$8:$K$54,2,FALSE)</f>
        <v>長　崎</v>
      </c>
      <c r="C27" s="111">
        <f>VLOOKUP(A27,'[1]⑧(2)'!$G$8:$K$54,5,FALSE)</f>
        <v>585007</v>
      </c>
      <c r="D27" s="112"/>
      <c r="E27" s="113">
        <f t="shared" si="0"/>
        <v>2.4225848463954645</v>
      </c>
      <c r="F27" s="114"/>
    </row>
    <row r="28" spans="1:6" ht="13.5">
      <c r="A28" s="109">
        <v>21</v>
      </c>
      <c r="B28" s="110" t="str">
        <f>VLOOKUP(A28,'[1]⑧'!$G$8:$K$54,2,FALSE)</f>
        <v>広　島</v>
      </c>
      <c r="C28" s="111">
        <f>VLOOKUP(A28,'[1]⑧(2)'!$G$8:$K$54,5,FALSE)</f>
        <v>581571</v>
      </c>
      <c r="D28" s="112"/>
      <c r="E28" s="113">
        <f t="shared" si="0"/>
        <v>2.4083559542074826</v>
      </c>
      <c r="F28" s="114"/>
    </row>
    <row r="29" spans="1:6" ht="13.5">
      <c r="A29" s="109">
        <v>22</v>
      </c>
      <c r="B29" s="110" t="str">
        <f>VLOOKUP(A29,'[1]⑧'!$G$8:$K$54,2,FALSE)</f>
        <v>奈　良</v>
      </c>
      <c r="C29" s="111">
        <f>VLOOKUP(A29,'[1]⑧(2)'!$G$8:$K$54,5,FALSE)</f>
        <v>575570.5</v>
      </c>
      <c r="D29" s="112"/>
      <c r="E29" s="113">
        <f t="shared" si="0"/>
        <v>2.3835071568925854</v>
      </c>
      <c r="F29" s="114"/>
    </row>
    <row r="30" spans="1:6" ht="13.5">
      <c r="A30" s="109">
        <v>23</v>
      </c>
      <c r="B30" s="110" t="str">
        <f>VLOOKUP(A30,'[1]⑧'!$G$8:$K$54,2,FALSE)</f>
        <v>青　森</v>
      </c>
      <c r="C30" s="111">
        <f>VLOOKUP(A30,'[1]⑧(2)'!$G$8:$K$54,5,FALSE)</f>
        <v>573784</v>
      </c>
      <c r="D30" s="112"/>
      <c r="E30" s="113">
        <f t="shared" si="0"/>
        <v>2.3761090440014825</v>
      </c>
      <c r="F30" s="114"/>
    </row>
    <row r="31" spans="1:6" ht="13.5">
      <c r="A31" s="109">
        <v>24</v>
      </c>
      <c r="B31" s="110" t="str">
        <f>VLOOKUP(A31,'[1]⑧'!$G$8:$K$54,2,FALSE)</f>
        <v>滋　賀</v>
      </c>
      <c r="C31" s="111">
        <f>VLOOKUP(A31,'[1]⑧(2)'!$G$8:$K$54,5,FALSE)</f>
        <v>558831</v>
      </c>
      <c r="D31" s="112"/>
      <c r="E31" s="113">
        <f t="shared" si="0"/>
        <v>2.3141868598085558</v>
      </c>
      <c r="F31" s="114"/>
    </row>
    <row r="32" spans="1:6" ht="13.5">
      <c r="A32" s="109">
        <v>25</v>
      </c>
      <c r="B32" s="110" t="str">
        <f>VLOOKUP(A32,'[1]⑧'!$G$8:$K$54,2,FALSE)</f>
        <v>沖　縄</v>
      </c>
      <c r="C32" s="111">
        <f>VLOOKUP(A32,'[1]⑧(2)'!$G$8:$K$54,5,FALSE)</f>
        <v>548511.5</v>
      </c>
      <c r="D32" s="112"/>
      <c r="E32" s="113">
        <f t="shared" si="0"/>
        <v>2.271452560351664</v>
      </c>
      <c r="F32" s="114"/>
    </row>
    <row r="33" spans="1:6" ht="13.5">
      <c r="A33" s="109">
        <v>26</v>
      </c>
      <c r="B33" s="110" t="str">
        <f>VLOOKUP(A33,'[1]⑧'!$G$8:$K$54,2,FALSE)</f>
        <v>岩　手</v>
      </c>
      <c r="C33" s="111">
        <f>VLOOKUP(A33,'[1]⑧(2)'!$G$8:$K$54,5,FALSE)</f>
        <v>545506.5</v>
      </c>
      <c r="D33" s="112"/>
      <c r="E33" s="113">
        <f t="shared" si="0"/>
        <v>2.2590084913688684</v>
      </c>
      <c r="F33" s="114"/>
    </row>
    <row r="34" spans="1:6" ht="13.5">
      <c r="A34" s="109">
        <v>27</v>
      </c>
      <c r="B34" s="110" t="str">
        <f>VLOOKUP(A34,'[1]⑧'!$G$8:$K$54,2,FALSE)</f>
        <v>京　都</v>
      </c>
      <c r="C34" s="111">
        <f>VLOOKUP(A34,'[1]⑧(2)'!$G$8:$K$54,5,FALSE)</f>
        <v>524529.25</v>
      </c>
      <c r="D34" s="112"/>
      <c r="E34" s="113">
        <f t="shared" si="0"/>
        <v>2.172139158234309</v>
      </c>
      <c r="F34" s="114"/>
    </row>
    <row r="35" spans="1:6" ht="13.5">
      <c r="A35" s="109">
        <v>28</v>
      </c>
      <c r="B35" s="110" t="str">
        <f>VLOOKUP(A35,'[1]⑧'!$G$8:$K$54,2,FALSE)</f>
        <v>大　分</v>
      </c>
      <c r="C35" s="111">
        <f>VLOOKUP(A35,'[1]⑧(2)'!$G$8:$K$54,5,FALSE)</f>
        <v>493360</v>
      </c>
      <c r="D35" s="112"/>
      <c r="E35" s="113">
        <f t="shared" si="0"/>
        <v>2.043063518586387</v>
      </c>
      <c r="F35" s="114"/>
    </row>
    <row r="36" spans="1:6" ht="13.5">
      <c r="A36" s="109">
        <v>29</v>
      </c>
      <c r="B36" s="110" t="str">
        <f>VLOOKUP(A36,'[1]⑧'!$G$8:$K$54,2,FALSE)</f>
        <v>新　潟</v>
      </c>
      <c r="C36" s="111">
        <f>VLOOKUP(A36,'[1]⑧(2)'!$G$8:$K$54,5,FALSE)</f>
        <v>488802.25</v>
      </c>
      <c r="D36" s="112"/>
      <c r="E36" s="113">
        <f t="shared" si="0"/>
        <v>2.0241893237756257</v>
      </c>
      <c r="F36" s="114"/>
    </row>
    <row r="37" spans="1:6" ht="13.5">
      <c r="A37" s="109">
        <v>30</v>
      </c>
      <c r="B37" s="110" t="str">
        <f>VLOOKUP(A37,'[1]⑧'!$G$8:$K$54,2,FALSE)</f>
        <v>山　形</v>
      </c>
      <c r="C37" s="111">
        <f>VLOOKUP(A37,'[1]⑧(2)'!$G$8:$K$54,5,FALSE)</f>
        <v>478881</v>
      </c>
      <c r="D37" s="112"/>
      <c r="E37" s="113">
        <f t="shared" si="0"/>
        <v>1.9831042258070528</v>
      </c>
      <c r="F37" s="114"/>
    </row>
    <row r="38" spans="1:6" ht="13.5">
      <c r="A38" s="109">
        <v>31</v>
      </c>
      <c r="B38" s="110" t="str">
        <f>VLOOKUP(A38,'[1]⑧'!$G$8:$K$54,2,FALSE)</f>
        <v>宮　城</v>
      </c>
      <c r="C38" s="111">
        <f>VLOOKUP(A38,'[1]⑧(2)'!$G$8:$K$54,5,FALSE)</f>
        <v>474966.5</v>
      </c>
      <c r="D38" s="112"/>
      <c r="E38" s="113">
        <f t="shared" si="0"/>
        <v>1.9668938071604125</v>
      </c>
      <c r="F38" s="114"/>
    </row>
    <row r="39" spans="1:6" ht="13.5">
      <c r="A39" s="109">
        <v>32</v>
      </c>
      <c r="B39" s="110" t="str">
        <f>VLOOKUP(A39,'[1]⑧'!$G$8:$K$54,2,FALSE)</f>
        <v>石　川</v>
      </c>
      <c r="C39" s="111">
        <f>VLOOKUP(A39,'[1]⑧(2)'!$G$8:$K$54,5,FALSE)</f>
        <v>472326.5</v>
      </c>
      <c r="D39" s="112"/>
      <c r="E39" s="113">
        <f t="shared" si="0"/>
        <v>1.9559612473885055</v>
      </c>
      <c r="F39" s="114"/>
    </row>
    <row r="40" spans="1:6" ht="13.5">
      <c r="A40" s="109">
        <v>33</v>
      </c>
      <c r="B40" s="110" t="str">
        <f>VLOOKUP(A40,'[1]⑧'!$G$8:$K$54,2,FALSE)</f>
        <v>宮　崎</v>
      </c>
      <c r="C40" s="111">
        <f>VLOOKUP(A40,'[1]⑧(2)'!$G$8:$K$54,5,FALSE)</f>
        <v>465375.5</v>
      </c>
      <c r="D40" s="112"/>
      <c r="E40" s="113">
        <f t="shared" si="0"/>
        <v>1.9271763144436094</v>
      </c>
      <c r="F40" s="114"/>
    </row>
    <row r="41" spans="1:6" ht="13.5">
      <c r="A41" s="109">
        <v>34</v>
      </c>
      <c r="B41" s="110" t="str">
        <f>VLOOKUP(A41,'[1]⑧'!$G$8:$K$54,2,FALSE)</f>
        <v>秋　田</v>
      </c>
      <c r="C41" s="111">
        <f>VLOOKUP(A41,'[1]⑧(2)'!$G$8:$K$54,5,FALSE)</f>
        <v>456862.5</v>
      </c>
      <c r="D41" s="112"/>
      <c r="E41" s="113">
        <f t="shared" si="0"/>
        <v>1.8919229503003347</v>
      </c>
      <c r="F41" s="114"/>
    </row>
    <row r="42" spans="1:6" ht="13.5">
      <c r="A42" s="109">
        <v>35</v>
      </c>
      <c r="B42" s="110" t="str">
        <f>VLOOKUP(A42,'[1]⑧'!$G$8:$K$54,2,FALSE)</f>
        <v>富　山</v>
      </c>
      <c r="C42" s="111">
        <f>VLOOKUP(A42,'[1]⑧(2)'!$G$8:$K$54,5,FALSE)</f>
        <v>449820.5</v>
      </c>
      <c r="D42" s="112"/>
      <c r="E42" s="113">
        <f t="shared" si="0"/>
        <v>1.862761175332998</v>
      </c>
      <c r="F42" s="114"/>
    </row>
    <row r="43" spans="1:6" ht="13.5">
      <c r="A43" s="109">
        <v>36</v>
      </c>
      <c r="B43" s="110" t="str">
        <f>VLOOKUP(A43,'[1]⑧'!$G$8:$K$54,2,FALSE)</f>
        <v>長　野</v>
      </c>
      <c r="C43" s="111">
        <f>VLOOKUP(A43,'[1]⑧(2)'!$G$8:$K$54,5,FALSE)</f>
        <v>438927</v>
      </c>
      <c r="D43" s="112"/>
      <c r="E43" s="113">
        <f t="shared" si="0"/>
        <v>1.8176498723499412</v>
      </c>
      <c r="F43" s="114"/>
    </row>
    <row r="44" spans="1:6" ht="13.5">
      <c r="A44" s="109">
        <v>37</v>
      </c>
      <c r="B44" s="110" t="str">
        <f>VLOOKUP(A44,'[1]⑧'!$G$8:$K$54,2,FALSE)</f>
        <v>岐　阜</v>
      </c>
      <c r="C44" s="111">
        <f>VLOOKUP(A44,'[1]⑧(2)'!$G$8:$K$54,5,FALSE)</f>
        <v>421191.5</v>
      </c>
      <c r="D44" s="112"/>
      <c r="E44" s="113">
        <f t="shared" si="0"/>
        <v>1.7442050186246922</v>
      </c>
      <c r="F44" s="114"/>
    </row>
    <row r="45" spans="1:6" ht="13.5">
      <c r="A45" s="109">
        <v>38</v>
      </c>
      <c r="B45" s="110" t="str">
        <f>VLOOKUP(A45,'[1]⑧'!$G$8:$K$54,2,FALSE)</f>
        <v>和歌山</v>
      </c>
      <c r="C45" s="111">
        <f>VLOOKUP(A45,'[1]⑧(2)'!$G$8:$K$54,5,FALSE)</f>
        <v>420820.5</v>
      </c>
      <c r="D45" s="112"/>
      <c r="E45" s="113">
        <f t="shared" si="0"/>
        <v>1.7426686626870493</v>
      </c>
      <c r="F45" s="114"/>
    </row>
    <row r="46" spans="1:6" ht="13.5">
      <c r="A46" s="109">
        <v>39</v>
      </c>
      <c r="B46" s="110" t="str">
        <f>VLOOKUP(A46,'[1]⑧'!$G$8:$K$54,2,FALSE)</f>
        <v>香　川</v>
      </c>
      <c r="C46" s="111">
        <f>VLOOKUP(A46,'[1]⑧(2)'!$G$8:$K$54,5,FALSE)</f>
        <v>413683.5</v>
      </c>
      <c r="D46" s="112"/>
      <c r="E46" s="113">
        <f t="shared" si="0"/>
        <v>1.7131134812127686</v>
      </c>
      <c r="F46" s="114"/>
    </row>
    <row r="47" spans="1:6" ht="13.5">
      <c r="A47" s="109">
        <v>40</v>
      </c>
      <c r="B47" s="110" t="str">
        <f>VLOOKUP(A47,'[1]⑧'!$G$8:$K$54,2,FALSE)</f>
        <v>福　島</v>
      </c>
      <c r="C47" s="111">
        <f>VLOOKUP(A47,'[1]⑧(2)'!$G$8:$K$54,5,FALSE)</f>
        <v>406879.5</v>
      </c>
      <c r="D47" s="112"/>
      <c r="E47" s="113">
        <f t="shared" si="0"/>
        <v>1.6849372930733537</v>
      </c>
      <c r="F47" s="114"/>
    </row>
    <row r="48" spans="1:6" ht="13.5">
      <c r="A48" s="109">
        <v>41</v>
      </c>
      <c r="B48" s="110" t="str">
        <f>VLOOKUP(A48,'[1]⑧'!$G$8:$K$54,2,FALSE)</f>
        <v>山　梨</v>
      </c>
      <c r="C48" s="111">
        <f>VLOOKUP(A48,'[1]⑧(2)'!$G$8:$K$54,5,FALSE)</f>
        <v>350270.5</v>
      </c>
      <c r="D48" s="112"/>
      <c r="E48" s="113">
        <f t="shared" si="0"/>
        <v>1.4505125672673362</v>
      </c>
      <c r="F48" s="114"/>
    </row>
    <row r="49" spans="1:6" ht="13.5">
      <c r="A49" s="109">
        <v>42</v>
      </c>
      <c r="B49" s="110" t="str">
        <f>VLOOKUP(A49,'[1]⑧'!$G$8:$K$54,2,FALSE)</f>
        <v>佐　賀</v>
      </c>
      <c r="C49" s="111">
        <f>VLOOKUP(A49,'[1]⑧(2)'!$G$8:$K$54,5,FALSE)</f>
        <v>343737</v>
      </c>
      <c r="D49" s="112"/>
      <c r="E49" s="113">
        <f t="shared" si="0"/>
        <v>1.4234565523924292</v>
      </c>
      <c r="F49" s="114"/>
    </row>
    <row r="50" spans="1:6" ht="13.5">
      <c r="A50" s="109">
        <v>43</v>
      </c>
      <c r="B50" s="110" t="str">
        <f>VLOOKUP(A50,'[1]⑧'!$G$8:$K$54,2,FALSE)</f>
        <v>徳　島</v>
      </c>
      <c r="C50" s="111">
        <f>VLOOKUP(A50,'[1]⑧(2)'!$G$8:$K$54,5,FALSE)</f>
        <v>326799.5</v>
      </c>
      <c r="D50" s="112"/>
      <c r="E50" s="113">
        <f t="shared" si="0"/>
        <v>1.3533163133255066</v>
      </c>
      <c r="F50" s="114"/>
    </row>
    <row r="51" spans="1:6" ht="13.5">
      <c r="A51" s="109">
        <v>44</v>
      </c>
      <c r="B51" s="110" t="str">
        <f>VLOOKUP(A51,'[1]⑧'!$G$8:$K$54,2,FALSE)</f>
        <v>福　井</v>
      </c>
      <c r="C51" s="111">
        <f>VLOOKUP(A51,'[1]⑧(2)'!$G$8:$K$54,5,FALSE)</f>
        <v>325995.5</v>
      </c>
      <c r="D51" s="112"/>
      <c r="E51" s="113">
        <f t="shared" si="0"/>
        <v>1.349986851940426</v>
      </c>
      <c r="F51" s="114"/>
    </row>
    <row r="52" spans="1:6" ht="13.5">
      <c r="A52" s="109">
        <v>45</v>
      </c>
      <c r="B52" s="110" t="str">
        <f>VLOOKUP(A52,'[1]⑧'!$G$8:$K$54,2,FALSE)</f>
        <v>高　知</v>
      </c>
      <c r="C52" s="111">
        <f>VLOOKUP(A52,'[1]⑧(2)'!$G$8:$K$54,5,FALSE)</f>
        <v>316869.5</v>
      </c>
      <c r="D52" s="112"/>
      <c r="E52" s="113">
        <f t="shared" si="0"/>
        <v>1.3121949805470836</v>
      </c>
      <c r="F52" s="114"/>
    </row>
    <row r="53" spans="1:6" ht="13.5">
      <c r="A53" s="109">
        <v>46</v>
      </c>
      <c r="B53" s="110" t="str">
        <f>VLOOKUP(A53,'[1]⑧'!$G$8:$K$54,2,FALSE)</f>
        <v>島　根</v>
      </c>
      <c r="C53" s="111">
        <f>VLOOKUP(A53,'[1]⑧(2)'!$G$8:$K$54,5,FALSE)</f>
        <v>294037</v>
      </c>
      <c r="D53" s="112"/>
      <c r="E53" s="113">
        <f t="shared" si="0"/>
        <v>1.2176428324440276</v>
      </c>
      <c r="F53" s="114"/>
    </row>
    <row r="54" spans="1:6" ht="13.5">
      <c r="A54" s="116">
        <v>47</v>
      </c>
      <c r="B54" s="117" t="str">
        <f>VLOOKUP(A54,'[1]⑧'!$G$8:$K$54,2,FALSE)</f>
        <v>鳥　取</v>
      </c>
      <c r="C54" s="118">
        <f>VLOOKUP(A54,'[1]⑧(2)'!$G$8:$K$54,5,FALSE)</f>
        <v>241480.5</v>
      </c>
      <c r="D54" s="119"/>
      <c r="E54" s="120">
        <f>C54/$C$54</f>
        <v>1</v>
      </c>
      <c r="F54" s="121"/>
    </row>
    <row r="55" spans="1:5" ht="13.5">
      <c r="A55" s="122"/>
      <c r="B55" s="123"/>
      <c r="C55" s="123"/>
      <c r="D55" s="123"/>
      <c r="E55" s="123"/>
    </row>
    <row r="56" ht="13.5">
      <c r="A56" s="124"/>
    </row>
    <row r="230" ht="13.5">
      <c r="D230" s="125">
        <v>257311</v>
      </c>
    </row>
    <row r="232" ht="13.5">
      <c r="D232" s="125">
        <v>280640</v>
      </c>
    </row>
    <row r="233" ht="13.5">
      <c r="D233" s="78">
        <v>310833</v>
      </c>
    </row>
    <row r="234" ht="13.5">
      <c r="D234" s="125">
        <v>347754</v>
      </c>
    </row>
    <row r="235" ht="13.5">
      <c r="D235" s="78">
        <v>289316</v>
      </c>
    </row>
    <row r="236" ht="13.5">
      <c r="D236" s="78">
        <v>291183</v>
      </c>
    </row>
    <row r="237" ht="13.5">
      <c r="D237" s="78">
        <v>366317</v>
      </c>
    </row>
    <row r="238" ht="13.5">
      <c r="D238" s="78">
        <v>282185</v>
      </c>
    </row>
    <row r="239" ht="13.5">
      <c r="D239" s="125">
        <v>314150</v>
      </c>
    </row>
    <row r="240" ht="13.5">
      <c r="D240" s="78">
        <v>393330</v>
      </c>
    </row>
    <row r="241" ht="13.5">
      <c r="D241" s="78">
        <v>352823</v>
      </c>
    </row>
    <row r="242" ht="13.5">
      <c r="D242" s="78">
        <v>296040</v>
      </c>
    </row>
    <row r="243" ht="13.5">
      <c r="D243" s="78">
        <v>269238</v>
      </c>
    </row>
    <row r="244" ht="13.5">
      <c r="D244" s="78">
        <v>326278</v>
      </c>
    </row>
    <row r="245" ht="13.5">
      <c r="D245" s="78">
        <v>377176</v>
      </c>
    </row>
    <row r="246" ht="13.5">
      <c r="D246" s="125">
        <v>359269</v>
      </c>
    </row>
    <row r="247" ht="13.5">
      <c r="D247" s="78">
        <v>303274</v>
      </c>
    </row>
    <row r="248" ht="13.5">
      <c r="D248" s="78">
        <v>275831</v>
      </c>
    </row>
    <row r="249" ht="13.5">
      <c r="D249" s="78">
        <v>266456</v>
      </c>
    </row>
    <row r="250" ht="13.5">
      <c r="D250" s="125">
        <v>214727</v>
      </c>
    </row>
    <row r="251" ht="13.5">
      <c r="D251" s="78">
        <v>226320</v>
      </c>
    </row>
    <row r="252" ht="13.5">
      <c r="D252" s="78">
        <v>215524</v>
      </c>
    </row>
    <row r="253" ht="13.5">
      <c r="D253" s="125">
        <v>306719</v>
      </c>
    </row>
    <row r="254" ht="13.5">
      <c r="D254" s="78">
        <v>272470</v>
      </c>
    </row>
    <row r="255" ht="13.5">
      <c r="D255" s="78">
        <v>250068</v>
      </c>
    </row>
    <row r="256" ht="13.5">
      <c r="D256" s="125">
        <v>392635</v>
      </c>
    </row>
    <row r="257" ht="13.5">
      <c r="D257" s="78">
        <v>292501</v>
      </c>
    </row>
    <row r="258" ht="13.5">
      <c r="D258" s="78">
        <v>272022</v>
      </c>
    </row>
    <row r="259" ht="13.5">
      <c r="D259" s="78">
        <v>238192</v>
      </c>
    </row>
    <row r="260" ht="13.5">
      <c r="D260" s="125">
        <v>214736</v>
      </c>
    </row>
    <row r="261" ht="13.5">
      <c r="D261" s="78">
        <v>215508</v>
      </c>
    </row>
    <row r="262" ht="13.5">
      <c r="D262" s="78">
        <v>207688</v>
      </c>
    </row>
    <row r="263" ht="13.5">
      <c r="D263" s="125">
        <v>394613</v>
      </c>
    </row>
    <row r="264" ht="13.5">
      <c r="D264" s="78">
        <v>441004</v>
      </c>
    </row>
    <row r="265" ht="13.5">
      <c r="D265" s="78">
        <v>400706</v>
      </c>
    </row>
    <row r="266" ht="13.5">
      <c r="D266" s="78">
        <v>341545</v>
      </c>
    </row>
    <row r="267" ht="13.5">
      <c r="D267" s="78">
        <v>409957</v>
      </c>
    </row>
    <row r="268" ht="13.5">
      <c r="D268" s="78">
        <v>373260</v>
      </c>
    </row>
    <row r="269" ht="13.5">
      <c r="D269" s="78">
        <v>311201</v>
      </c>
    </row>
    <row r="270" ht="13.5">
      <c r="D270" s="78">
        <v>370301</v>
      </c>
    </row>
    <row r="271" ht="13.5">
      <c r="D271" s="78">
        <v>392628</v>
      </c>
    </row>
    <row r="272" ht="13.5">
      <c r="D272" s="78">
        <v>412117</v>
      </c>
    </row>
    <row r="273" ht="13.5">
      <c r="D273" s="78">
        <v>271869</v>
      </c>
    </row>
    <row r="274" ht="13.5">
      <c r="D274" s="125">
        <v>236835</v>
      </c>
    </row>
    <row r="275" ht="13.5">
      <c r="D275" s="78">
        <v>225399</v>
      </c>
    </row>
    <row r="276" ht="13.5">
      <c r="D276" s="78">
        <v>226242</v>
      </c>
    </row>
    <row r="277" ht="13.5">
      <c r="D277" s="125">
        <v>351717</v>
      </c>
    </row>
    <row r="278" ht="13.5">
      <c r="D278" s="78">
        <v>333303</v>
      </c>
    </row>
    <row r="279" ht="13.5">
      <c r="D279" s="78">
        <v>211289</v>
      </c>
    </row>
    <row r="280" ht="13.5">
      <c r="D280" s="78">
        <v>278369</v>
      </c>
    </row>
    <row r="281" ht="13.5">
      <c r="D281" s="125">
        <v>369776</v>
      </c>
    </row>
    <row r="282" ht="13.5">
      <c r="D282" s="78">
        <v>306107</v>
      </c>
    </row>
    <row r="283" ht="13.5">
      <c r="D283" s="78">
        <v>273205</v>
      </c>
    </row>
    <row r="284" ht="13.5">
      <c r="D284" s="78">
        <v>296320</v>
      </c>
    </row>
    <row r="285" ht="13.5">
      <c r="D285" s="78">
        <v>244138</v>
      </c>
    </row>
    <row r="286" ht="13.5">
      <c r="D286" s="125">
        <v>367321</v>
      </c>
    </row>
    <row r="287" ht="13.5">
      <c r="D287" s="78">
        <v>302617</v>
      </c>
    </row>
    <row r="288" ht="13.5">
      <c r="D288" s="78">
        <v>320123</v>
      </c>
    </row>
    <row r="289" ht="13.5">
      <c r="D289" s="125">
        <v>346960</v>
      </c>
    </row>
    <row r="290" ht="13.5">
      <c r="D290" s="78">
        <v>293266</v>
      </c>
    </row>
    <row r="291" ht="13.5">
      <c r="D291" s="78">
        <v>292495</v>
      </c>
    </row>
    <row r="292" ht="13.5">
      <c r="D292" s="125">
        <v>335979</v>
      </c>
    </row>
    <row r="293" ht="13.5">
      <c r="D293" s="78">
        <v>281226</v>
      </c>
    </row>
    <row r="294" ht="13.5">
      <c r="D294" s="78">
        <v>261823</v>
      </c>
    </row>
    <row r="295" ht="13.5">
      <c r="D295" s="78">
        <v>271294</v>
      </c>
    </row>
    <row r="296" ht="13.5">
      <c r="D296" s="78">
        <v>248243</v>
      </c>
    </row>
    <row r="297" ht="13.5">
      <c r="D297" s="125">
        <v>259032</v>
      </c>
    </row>
    <row r="298" ht="13.5">
      <c r="D298" s="78">
        <v>268459</v>
      </c>
    </row>
    <row r="299" ht="13.5">
      <c r="D299" s="78">
        <v>293834</v>
      </c>
    </row>
    <row r="300" ht="13.5">
      <c r="D300" s="78">
        <v>266372</v>
      </c>
    </row>
  </sheetData>
  <sheetProtection/>
  <mergeCells count="2">
    <mergeCell ref="C7:D7"/>
    <mergeCell ref="E7:F7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&amp;C&amp;14－１６－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67" customWidth="1"/>
    <col min="2" max="11" width="9.125" style="47" customWidth="1"/>
    <col min="12" max="16384" width="9.00390625" style="47" customWidth="1"/>
  </cols>
  <sheetData>
    <row r="1" spans="1:4" ht="19.5" customHeight="1">
      <c r="A1" s="46"/>
      <c r="D1" s="48"/>
    </row>
    <row r="2" ht="19.5" customHeight="1">
      <c r="A2" s="46" t="s">
        <v>540</v>
      </c>
    </row>
    <row r="4" spans="1:11" ht="13.5" customHeight="1">
      <c r="A4" s="143" t="s">
        <v>541</v>
      </c>
      <c r="B4" s="145" t="s">
        <v>542</v>
      </c>
      <c r="C4" s="146"/>
      <c r="D4" s="145" t="s">
        <v>543</v>
      </c>
      <c r="E4" s="146"/>
      <c r="F4" s="145" t="s">
        <v>542</v>
      </c>
      <c r="G4" s="146"/>
      <c r="H4" s="145" t="s">
        <v>544</v>
      </c>
      <c r="I4" s="146"/>
      <c r="J4" s="145" t="s">
        <v>542</v>
      </c>
      <c r="K4" s="146"/>
    </row>
    <row r="5" spans="1:11" ht="13.5" customHeight="1">
      <c r="A5" s="144"/>
      <c r="B5" s="141" t="s">
        <v>545</v>
      </c>
      <c r="C5" s="142"/>
      <c r="D5" s="141" t="s">
        <v>546</v>
      </c>
      <c r="E5" s="142"/>
      <c r="F5" s="141" t="s">
        <v>547</v>
      </c>
      <c r="G5" s="142"/>
      <c r="H5" s="141" t="s">
        <v>548</v>
      </c>
      <c r="I5" s="142"/>
      <c r="J5" s="141" t="s">
        <v>549</v>
      </c>
      <c r="K5" s="142"/>
    </row>
    <row r="6" spans="1:11" ht="13.5" customHeight="1">
      <c r="A6" s="49" t="s">
        <v>550</v>
      </c>
      <c r="B6" s="50" t="s">
        <v>551</v>
      </c>
      <c r="C6" s="51">
        <v>1083665</v>
      </c>
      <c r="D6" s="50" t="s">
        <v>551</v>
      </c>
      <c r="E6" s="51">
        <v>1599437</v>
      </c>
      <c r="F6" s="50" t="s">
        <v>551</v>
      </c>
      <c r="G6" s="51">
        <v>1100959</v>
      </c>
      <c r="H6" s="50" t="s">
        <v>551</v>
      </c>
      <c r="I6" s="51">
        <v>1113463</v>
      </c>
      <c r="J6" s="50" t="s">
        <v>551</v>
      </c>
      <c r="K6" s="51">
        <v>1124185</v>
      </c>
    </row>
    <row r="7" spans="1:11" ht="13.5" customHeight="1">
      <c r="A7" s="52" t="s">
        <v>552</v>
      </c>
      <c r="B7" s="53" t="s">
        <v>553</v>
      </c>
      <c r="C7" s="54">
        <v>208171</v>
      </c>
      <c r="D7" s="53" t="s">
        <v>553</v>
      </c>
      <c r="E7" s="54">
        <v>290656</v>
      </c>
      <c r="F7" s="53" t="s">
        <v>553</v>
      </c>
      <c r="G7" s="54">
        <v>209759</v>
      </c>
      <c r="H7" s="53" t="s">
        <v>553</v>
      </c>
      <c r="I7" s="54">
        <v>211507</v>
      </c>
      <c r="J7" s="53" t="s">
        <v>553</v>
      </c>
      <c r="K7" s="54">
        <v>212574</v>
      </c>
    </row>
    <row r="8" spans="1:11" ht="13.5" customHeight="1">
      <c r="A8" s="55" t="s">
        <v>554</v>
      </c>
      <c r="B8" s="56"/>
      <c r="C8" s="57">
        <v>512452</v>
      </c>
      <c r="D8" s="56"/>
      <c r="E8" s="57">
        <v>736445</v>
      </c>
      <c r="F8" s="56"/>
      <c r="G8" s="57">
        <v>512452</v>
      </c>
      <c r="H8" s="56"/>
      <c r="I8" s="57">
        <v>515274</v>
      </c>
      <c r="J8" s="56"/>
      <c r="K8" s="57">
        <v>518841</v>
      </c>
    </row>
    <row r="9" spans="1:11" ht="10.5" customHeight="1">
      <c r="A9" s="58"/>
      <c r="B9" s="59"/>
      <c r="C9" s="60"/>
      <c r="D9" s="59"/>
      <c r="E9" s="60"/>
      <c r="F9" s="59"/>
      <c r="G9" s="60"/>
      <c r="H9" s="59"/>
      <c r="I9" s="60"/>
      <c r="J9" s="59"/>
      <c r="K9" s="60"/>
    </row>
    <row r="10" spans="1:11" ht="13.5" customHeight="1">
      <c r="A10" s="61" t="s">
        <v>555</v>
      </c>
      <c r="B10" s="62"/>
      <c r="C10" s="63">
        <f>C6/C7</f>
        <v>5.205648241109473</v>
      </c>
      <c r="D10" s="62"/>
      <c r="E10" s="63">
        <f>E6/E7</f>
        <v>5.502852168886932</v>
      </c>
      <c r="F10" s="62"/>
      <c r="G10" s="63">
        <f>G6/G7</f>
        <v>5.248685396097426</v>
      </c>
      <c r="H10" s="62"/>
      <c r="I10" s="63">
        <f>I6/I7</f>
        <v>5.2644262364838985</v>
      </c>
      <c r="J10" s="62"/>
      <c r="K10" s="63">
        <f>K6/K7</f>
        <v>5.2884407312277135</v>
      </c>
    </row>
    <row r="11" spans="1:11" ht="10.5" customHeight="1">
      <c r="A11" s="64"/>
      <c r="B11" s="65"/>
      <c r="C11" s="66"/>
      <c r="D11" s="65"/>
      <c r="E11" s="66"/>
      <c r="F11" s="65"/>
      <c r="G11" s="66"/>
      <c r="H11" s="65"/>
      <c r="I11" s="66"/>
      <c r="J11" s="65"/>
      <c r="K11" s="66"/>
    </row>
    <row r="12" ht="13.5" customHeight="1"/>
    <row r="13" spans="1:11" ht="13.5" customHeight="1">
      <c r="A13" s="143" t="s">
        <v>541</v>
      </c>
      <c r="B13" s="145" t="s">
        <v>542</v>
      </c>
      <c r="C13" s="146"/>
      <c r="D13" s="145" t="s">
        <v>542</v>
      </c>
      <c r="E13" s="146"/>
      <c r="F13" s="145" t="s">
        <v>556</v>
      </c>
      <c r="G13" s="146"/>
      <c r="H13" s="145" t="s">
        <v>542</v>
      </c>
      <c r="I13" s="146"/>
      <c r="J13" s="145" t="s">
        <v>557</v>
      </c>
      <c r="K13" s="146"/>
    </row>
    <row r="14" spans="1:11" ht="13.5" customHeight="1">
      <c r="A14" s="144"/>
      <c r="B14" s="141" t="s">
        <v>558</v>
      </c>
      <c r="C14" s="142"/>
      <c r="D14" s="141" t="s">
        <v>559</v>
      </c>
      <c r="E14" s="142"/>
      <c r="F14" s="141" t="s">
        <v>560</v>
      </c>
      <c r="G14" s="142"/>
      <c r="H14" s="141" t="s">
        <v>561</v>
      </c>
      <c r="I14" s="142"/>
      <c r="J14" s="141" t="s">
        <v>562</v>
      </c>
      <c r="K14" s="142"/>
    </row>
    <row r="15" spans="1:11" ht="13.5" customHeight="1">
      <c r="A15" s="49" t="s">
        <v>550</v>
      </c>
      <c r="B15" s="50" t="s">
        <v>551</v>
      </c>
      <c r="C15" s="51">
        <v>1140916</v>
      </c>
      <c r="D15" s="50" t="s">
        <v>551</v>
      </c>
      <c r="E15" s="51">
        <v>1163158</v>
      </c>
      <c r="F15" s="50" t="s">
        <v>551</v>
      </c>
      <c r="G15" s="51">
        <v>1171382</v>
      </c>
      <c r="H15" s="50" t="s">
        <v>551</v>
      </c>
      <c r="I15" s="51">
        <v>1183753</v>
      </c>
      <c r="J15" s="50" t="s">
        <v>551</v>
      </c>
      <c r="K15" s="51">
        <v>1731087</v>
      </c>
    </row>
    <row r="16" spans="1:11" ht="13.5" customHeight="1">
      <c r="A16" s="52" t="s">
        <v>552</v>
      </c>
      <c r="B16" s="53" t="s">
        <v>553</v>
      </c>
      <c r="C16" s="54">
        <v>214609</v>
      </c>
      <c r="D16" s="53" t="s">
        <v>553</v>
      </c>
      <c r="E16" s="54">
        <v>217222</v>
      </c>
      <c r="F16" s="53" t="s">
        <v>553</v>
      </c>
      <c r="G16" s="54">
        <v>217992</v>
      </c>
      <c r="H16" s="53" t="s">
        <v>553</v>
      </c>
      <c r="I16" s="54">
        <v>219355</v>
      </c>
      <c r="J16" s="53" t="s">
        <v>553</v>
      </c>
      <c r="K16" s="54">
        <v>302111</v>
      </c>
    </row>
    <row r="17" spans="1:11" ht="13.5" customHeight="1">
      <c r="A17" s="55" t="s">
        <v>554</v>
      </c>
      <c r="B17" s="56"/>
      <c r="C17" s="57">
        <v>523965</v>
      </c>
      <c r="D17" s="56"/>
      <c r="E17" s="57">
        <v>530782</v>
      </c>
      <c r="F17" s="56"/>
      <c r="G17" s="57">
        <v>532402</v>
      </c>
      <c r="H17" s="56"/>
      <c r="I17" s="57">
        <v>536347</v>
      </c>
      <c r="J17" s="56"/>
      <c r="K17" s="57">
        <v>770134</v>
      </c>
    </row>
    <row r="18" spans="1:11" ht="10.5" customHeight="1">
      <c r="A18" s="58"/>
      <c r="B18" s="59"/>
      <c r="C18" s="60"/>
      <c r="D18" s="59"/>
      <c r="E18" s="60"/>
      <c r="F18" s="59"/>
      <c r="G18" s="60"/>
      <c r="H18" s="59"/>
      <c r="I18" s="60"/>
      <c r="J18" s="59"/>
      <c r="K18" s="60"/>
    </row>
    <row r="19" spans="1:11" ht="13.5" customHeight="1">
      <c r="A19" s="61" t="s">
        <v>555</v>
      </c>
      <c r="B19" s="62"/>
      <c r="C19" s="63">
        <f>C15/C16</f>
        <v>5.316254211146783</v>
      </c>
      <c r="D19" s="62"/>
      <c r="E19" s="63">
        <f>E15/E16</f>
        <v>5.354697038053236</v>
      </c>
      <c r="F19" s="62"/>
      <c r="G19" s="63">
        <f>G15/G16</f>
        <v>5.373509119600719</v>
      </c>
      <c r="H19" s="62"/>
      <c r="I19" s="63">
        <f>I15/I16</f>
        <v>5.396517061384514</v>
      </c>
      <c r="J19" s="62"/>
      <c r="K19" s="63">
        <f>K15/K16</f>
        <v>5.729970110323689</v>
      </c>
    </row>
    <row r="20" spans="1:11" ht="10.5" customHeight="1">
      <c r="A20" s="64"/>
      <c r="B20" s="65"/>
      <c r="C20" s="66"/>
      <c r="D20" s="65"/>
      <c r="E20" s="66"/>
      <c r="F20" s="65"/>
      <c r="G20" s="66"/>
      <c r="H20" s="65"/>
      <c r="I20" s="66"/>
      <c r="J20" s="65"/>
      <c r="K20" s="66"/>
    </row>
    <row r="21" ht="13.5" customHeight="1"/>
    <row r="22" spans="1:11" ht="13.5" customHeight="1">
      <c r="A22" s="143" t="s">
        <v>541</v>
      </c>
      <c r="B22" s="145" t="s">
        <v>542</v>
      </c>
      <c r="C22" s="146"/>
      <c r="D22" s="145" t="s">
        <v>542</v>
      </c>
      <c r="E22" s="146"/>
      <c r="F22" s="145" t="s">
        <v>563</v>
      </c>
      <c r="G22" s="146"/>
      <c r="H22" s="145" t="s">
        <v>542</v>
      </c>
      <c r="I22" s="146"/>
      <c r="J22" s="145" t="s">
        <v>542</v>
      </c>
      <c r="K22" s="146"/>
    </row>
    <row r="23" spans="1:11" ht="13.5" customHeight="1">
      <c r="A23" s="144"/>
      <c r="B23" s="141" t="s">
        <v>564</v>
      </c>
      <c r="C23" s="142"/>
      <c r="D23" s="141" t="s">
        <v>565</v>
      </c>
      <c r="E23" s="142"/>
      <c r="F23" s="141" t="s">
        <v>566</v>
      </c>
      <c r="G23" s="142"/>
      <c r="H23" s="141" t="s">
        <v>567</v>
      </c>
      <c r="I23" s="142"/>
      <c r="J23" s="141" t="s">
        <v>568</v>
      </c>
      <c r="K23" s="142"/>
    </row>
    <row r="24" spans="1:11" ht="13.5" customHeight="1">
      <c r="A24" s="49" t="s">
        <v>550</v>
      </c>
      <c r="B24" s="50" t="s">
        <v>551</v>
      </c>
      <c r="C24" s="51">
        <v>1202685</v>
      </c>
      <c r="D24" s="50" t="s">
        <v>551</v>
      </c>
      <c r="E24" s="51">
        <v>1225713</v>
      </c>
      <c r="F24" s="50" t="s">
        <v>551</v>
      </c>
      <c r="G24" s="51">
        <v>1238208</v>
      </c>
      <c r="H24" s="50" t="s">
        <v>551</v>
      </c>
      <c r="I24" s="51">
        <v>1250129</v>
      </c>
      <c r="J24" s="50" t="s">
        <v>551</v>
      </c>
      <c r="K24" s="51">
        <v>1274402</v>
      </c>
    </row>
    <row r="25" spans="1:11" ht="13.5" customHeight="1">
      <c r="A25" s="52" t="s">
        <v>552</v>
      </c>
      <c r="B25" s="53" t="s">
        <v>553</v>
      </c>
      <c r="C25" s="54">
        <v>220837</v>
      </c>
      <c r="D25" s="53" t="s">
        <v>553</v>
      </c>
      <c r="E25" s="54">
        <v>222663</v>
      </c>
      <c r="F25" s="53" t="s">
        <v>553</v>
      </c>
      <c r="G25" s="54">
        <v>222848</v>
      </c>
      <c r="H25" s="53" t="s">
        <v>553</v>
      </c>
      <c r="I25" s="54">
        <v>223875</v>
      </c>
      <c r="J25" s="53" t="s">
        <v>553</v>
      </c>
      <c r="K25" s="54">
        <v>224587</v>
      </c>
    </row>
    <row r="26" spans="1:11" ht="13.5" customHeight="1">
      <c r="A26" s="55" t="s">
        <v>554</v>
      </c>
      <c r="B26" s="56"/>
      <c r="C26" s="57">
        <v>541775</v>
      </c>
      <c r="D26" s="56"/>
      <c r="E26" s="57">
        <v>547344</v>
      </c>
      <c r="F26" s="56"/>
      <c r="G26" s="57">
        <v>550542</v>
      </c>
      <c r="H26" s="56"/>
      <c r="I26" s="57">
        <v>554092</v>
      </c>
      <c r="J26" s="56"/>
      <c r="K26" s="57">
        <v>559490</v>
      </c>
    </row>
    <row r="27" spans="1:11" ht="10.5" customHeight="1">
      <c r="A27" s="58"/>
      <c r="B27" s="59"/>
      <c r="C27" s="60"/>
      <c r="D27" s="59"/>
      <c r="E27" s="60"/>
      <c r="F27" s="59"/>
      <c r="G27" s="60"/>
      <c r="H27" s="59"/>
      <c r="I27" s="60"/>
      <c r="J27" s="59"/>
      <c r="K27" s="60"/>
    </row>
    <row r="28" spans="1:11" ht="13.5" customHeight="1">
      <c r="A28" s="61" t="s">
        <v>555</v>
      </c>
      <c r="B28" s="62"/>
      <c r="C28" s="63">
        <f>C24/C25</f>
        <v>5.446030330062444</v>
      </c>
      <c r="D28" s="62"/>
      <c r="E28" s="63">
        <f>E24/E25</f>
        <v>5.5047897495318034</v>
      </c>
      <c r="F28" s="62"/>
      <c r="G28" s="63">
        <f>G24/G25</f>
        <v>5.556289488799541</v>
      </c>
      <c r="H28" s="62"/>
      <c r="I28" s="63">
        <f>I24/I25</f>
        <v>5.584049134561697</v>
      </c>
      <c r="J28" s="62"/>
      <c r="K28" s="63">
        <f>K24/K25</f>
        <v>5.674424610507287</v>
      </c>
    </row>
    <row r="29" spans="1:11" ht="10.5" customHeight="1">
      <c r="A29" s="64"/>
      <c r="B29" s="65"/>
      <c r="C29" s="66"/>
      <c r="D29" s="65"/>
      <c r="E29" s="66"/>
      <c r="F29" s="65"/>
      <c r="G29" s="66"/>
      <c r="H29" s="65"/>
      <c r="I29" s="66"/>
      <c r="J29" s="65"/>
      <c r="K29" s="66"/>
    </row>
    <row r="30" ht="13.5" customHeight="1"/>
    <row r="31" spans="1:11" ht="13.5" customHeight="1">
      <c r="A31" s="143" t="s">
        <v>541</v>
      </c>
      <c r="B31" s="145" t="s">
        <v>542</v>
      </c>
      <c r="C31" s="146"/>
      <c r="D31" s="145" t="s">
        <v>569</v>
      </c>
      <c r="E31" s="146"/>
      <c r="F31" s="145" t="s">
        <v>570</v>
      </c>
      <c r="G31" s="146"/>
      <c r="H31" s="145" t="s">
        <v>542</v>
      </c>
      <c r="I31" s="146"/>
      <c r="J31" s="145" t="s">
        <v>542</v>
      </c>
      <c r="K31" s="146"/>
    </row>
    <row r="32" spans="1:11" ht="13.5" customHeight="1">
      <c r="A32" s="144"/>
      <c r="B32" s="141" t="s">
        <v>571</v>
      </c>
      <c r="C32" s="142"/>
      <c r="D32" s="141" t="s">
        <v>572</v>
      </c>
      <c r="E32" s="142"/>
      <c r="F32" s="141" t="s">
        <v>573</v>
      </c>
      <c r="G32" s="142"/>
      <c r="H32" s="141" t="s">
        <v>574</v>
      </c>
      <c r="I32" s="142"/>
      <c r="J32" s="141" t="s">
        <v>575</v>
      </c>
      <c r="K32" s="142"/>
    </row>
    <row r="33" spans="1:11" ht="13.5" customHeight="1">
      <c r="A33" s="49" t="s">
        <v>550</v>
      </c>
      <c r="B33" s="50" t="s">
        <v>551</v>
      </c>
      <c r="C33" s="51">
        <v>1303400</v>
      </c>
      <c r="D33" s="50" t="s">
        <v>551</v>
      </c>
      <c r="E33" s="51">
        <v>1857994</v>
      </c>
      <c r="F33" s="50" t="s">
        <v>551</v>
      </c>
      <c r="G33" s="51">
        <v>1320491</v>
      </c>
      <c r="H33" s="50" t="s">
        <v>551</v>
      </c>
      <c r="I33" s="51">
        <v>1332075</v>
      </c>
      <c r="J33" s="50" t="s">
        <v>551</v>
      </c>
      <c r="K33" s="51">
        <v>1368598</v>
      </c>
    </row>
    <row r="34" spans="1:11" ht="13.5" customHeight="1">
      <c r="A34" s="52" t="s">
        <v>552</v>
      </c>
      <c r="B34" s="53" t="s">
        <v>553</v>
      </c>
      <c r="C34" s="54">
        <v>225794</v>
      </c>
      <c r="D34" s="53" t="s">
        <v>553</v>
      </c>
      <c r="E34" s="54">
        <v>308012</v>
      </c>
      <c r="F34" s="53" t="s">
        <v>553</v>
      </c>
      <c r="G34" s="54">
        <v>225601</v>
      </c>
      <c r="H34" s="53" t="s">
        <v>553</v>
      </c>
      <c r="I34" s="54">
        <v>225975</v>
      </c>
      <c r="J34" s="53" t="s">
        <v>553</v>
      </c>
      <c r="K34" s="54">
        <v>226931</v>
      </c>
    </row>
    <row r="35" spans="1:11" ht="13.5" customHeight="1">
      <c r="A35" s="55" t="s">
        <v>554</v>
      </c>
      <c r="B35" s="56"/>
      <c r="C35" s="57">
        <v>566203</v>
      </c>
      <c r="D35" s="56"/>
      <c r="E35" s="57">
        <v>796374</v>
      </c>
      <c r="F35" s="56"/>
      <c r="G35" s="57">
        <v>568598</v>
      </c>
      <c r="H35" s="56"/>
      <c r="I35" s="57">
        <v>571169</v>
      </c>
      <c r="J35" s="56"/>
      <c r="K35" s="57">
        <v>578340</v>
      </c>
    </row>
    <row r="36" spans="1:11" ht="10.5" customHeight="1">
      <c r="A36" s="58"/>
      <c r="B36" s="59"/>
      <c r="C36" s="60"/>
      <c r="D36" s="59"/>
      <c r="E36" s="60"/>
      <c r="F36" s="59"/>
      <c r="G36" s="60"/>
      <c r="H36" s="59"/>
      <c r="I36" s="60"/>
      <c r="J36" s="59"/>
      <c r="K36" s="60"/>
    </row>
    <row r="37" spans="1:11" ht="13.5" customHeight="1">
      <c r="A37" s="61" t="s">
        <v>555</v>
      </c>
      <c r="B37" s="62"/>
      <c r="C37" s="63">
        <f>C33/C34</f>
        <v>5.7725183131526965</v>
      </c>
      <c r="D37" s="62"/>
      <c r="E37" s="63">
        <f>E33/E34</f>
        <v>6.0322130306611434</v>
      </c>
      <c r="F37" s="62"/>
      <c r="G37" s="63">
        <f>G33/G34</f>
        <v>5.853214303128089</v>
      </c>
      <c r="H37" s="62"/>
      <c r="I37" s="63">
        <f>I33/I34</f>
        <v>5.894789246598075</v>
      </c>
      <c r="J37" s="62"/>
      <c r="K37" s="63">
        <f>K33/K34</f>
        <v>6.030899260127528</v>
      </c>
    </row>
    <row r="38" spans="1:11" ht="10.5" customHeight="1">
      <c r="A38" s="64"/>
      <c r="B38" s="65"/>
      <c r="C38" s="66"/>
      <c r="D38" s="65"/>
      <c r="E38" s="66"/>
      <c r="F38" s="65"/>
      <c r="G38" s="66"/>
      <c r="H38" s="65"/>
      <c r="I38" s="66"/>
      <c r="J38" s="65"/>
      <c r="K38" s="66"/>
    </row>
    <row r="39" ht="13.5" customHeight="1"/>
    <row r="40" spans="1:11" ht="13.5" customHeight="1">
      <c r="A40" s="143" t="s">
        <v>541</v>
      </c>
      <c r="B40" s="145" t="s">
        <v>542</v>
      </c>
      <c r="C40" s="146"/>
      <c r="D40" s="145" t="s">
        <v>576</v>
      </c>
      <c r="E40" s="146"/>
      <c r="F40" s="145" t="s">
        <v>542</v>
      </c>
      <c r="G40" s="146"/>
      <c r="H40" s="145" t="s">
        <v>542</v>
      </c>
      <c r="I40" s="146"/>
      <c r="J40" s="145" t="s">
        <v>577</v>
      </c>
      <c r="K40" s="146"/>
    </row>
    <row r="41" spans="1:11" ht="13.5" customHeight="1">
      <c r="A41" s="144"/>
      <c r="B41" s="141" t="s">
        <v>578</v>
      </c>
      <c r="C41" s="142"/>
      <c r="D41" s="141" t="s">
        <v>579</v>
      </c>
      <c r="E41" s="142"/>
      <c r="F41" s="141" t="s">
        <v>580</v>
      </c>
      <c r="G41" s="142"/>
      <c r="H41" s="141" t="s">
        <v>581</v>
      </c>
      <c r="I41" s="142"/>
      <c r="J41" s="141" t="s">
        <v>582</v>
      </c>
      <c r="K41" s="142"/>
    </row>
    <row r="42" spans="1:11" ht="13.5" customHeight="1">
      <c r="A42" s="49" t="s">
        <v>550</v>
      </c>
      <c r="B42" s="50" t="s">
        <v>551</v>
      </c>
      <c r="C42" s="51">
        <v>1402843</v>
      </c>
      <c r="D42" s="50" t="s">
        <v>551</v>
      </c>
      <c r="E42" s="51">
        <v>1431227</v>
      </c>
      <c r="F42" s="50" t="s">
        <v>551</v>
      </c>
      <c r="G42" s="51">
        <v>1438758</v>
      </c>
      <c r="H42" s="50" t="s">
        <v>551</v>
      </c>
      <c r="I42" s="51">
        <v>1472536</v>
      </c>
      <c r="J42" s="50" t="s">
        <v>551</v>
      </c>
      <c r="K42" s="51">
        <v>1995098</v>
      </c>
    </row>
    <row r="43" spans="1:11" ht="13.5" customHeight="1">
      <c r="A43" s="52" t="s">
        <v>552</v>
      </c>
      <c r="B43" s="53" t="s">
        <v>553</v>
      </c>
      <c r="C43" s="54">
        <v>227543</v>
      </c>
      <c r="D43" s="53" t="s">
        <v>553</v>
      </c>
      <c r="E43" s="54">
        <v>229034</v>
      </c>
      <c r="F43" s="53" t="s">
        <v>553</v>
      </c>
      <c r="G43" s="54">
        <v>228647</v>
      </c>
      <c r="H43" s="53" t="s">
        <v>553</v>
      </c>
      <c r="I43" s="54">
        <v>229540</v>
      </c>
      <c r="J43" s="53" t="s">
        <v>553</v>
      </c>
      <c r="K43" s="54">
        <v>307861</v>
      </c>
    </row>
    <row r="44" spans="1:11" ht="13.5" customHeight="1">
      <c r="A44" s="55" t="s">
        <v>554</v>
      </c>
      <c r="B44" s="56"/>
      <c r="C44" s="57">
        <v>584715</v>
      </c>
      <c r="D44" s="56"/>
      <c r="E44" s="57">
        <v>591391</v>
      </c>
      <c r="F44" s="56"/>
      <c r="G44" s="57">
        <v>592352</v>
      </c>
      <c r="H44" s="56"/>
      <c r="I44" s="57">
        <v>599384</v>
      </c>
      <c r="J44" s="56"/>
      <c r="K44" s="57">
        <v>813231</v>
      </c>
    </row>
    <row r="45" spans="1:11" ht="10.5" customHeight="1">
      <c r="A45" s="58"/>
      <c r="B45" s="59"/>
      <c r="C45" s="60"/>
      <c r="D45" s="59"/>
      <c r="E45" s="60"/>
      <c r="F45" s="59"/>
      <c r="G45" s="60"/>
      <c r="H45" s="59"/>
      <c r="I45" s="60"/>
      <c r="J45" s="59"/>
      <c r="K45" s="60"/>
    </row>
    <row r="46" spans="1:11" ht="13.5" customHeight="1">
      <c r="A46" s="61" t="s">
        <v>555</v>
      </c>
      <c r="B46" s="62"/>
      <c r="C46" s="63">
        <f>C42/C43</f>
        <v>6.165177570832766</v>
      </c>
      <c r="D46" s="62"/>
      <c r="E46" s="63">
        <f>E42/E43</f>
        <v>6.248971768383734</v>
      </c>
      <c r="F46" s="62"/>
      <c r="G46" s="63">
        <f>G42/G43</f>
        <v>6.292485796883406</v>
      </c>
      <c r="H46" s="62"/>
      <c r="I46" s="63">
        <f>I42/I43</f>
        <v>6.415160756295199</v>
      </c>
      <c r="J46" s="62"/>
      <c r="K46" s="63">
        <f>K42/K43</f>
        <v>6.480515557345686</v>
      </c>
    </row>
    <row r="47" spans="1:11" ht="10.5" customHeight="1">
      <c r="A47" s="64"/>
      <c r="B47" s="65"/>
      <c r="C47" s="66"/>
      <c r="D47" s="65"/>
      <c r="E47" s="66"/>
      <c r="F47" s="65"/>
      <c r="G47" s="66"/>
      <c r="H47" s="65"/>
      <c r="I47" s="66"/>
      <c r="J47" s="65"/>
      <c r="K47" s="66"/>
    </row>
    <row r="48" ht="13.5" customHeight="1"/>
    <row r="49" spans="1:11" ht="13.5" customHeight="1">
      <c r="A49" s="143" t="s">
        <v>541</v>
      </c>
      <c r="B49" s="145" t="s">
        <v>542</v>
      </c>
      <c r="C49" s="146"/>
      <c r="D49" s="145" t="s">
        <v>583</v>
      </c>
      <c r="E49" s="146"/>
      <c r="F49" s="145" t="s">
        <v>542</v>
      </c>
      <c r="G49" s="146"/>
      <c r="H49" s="145" t="s">
        <v>542</v>
      </c>
      <c r="I49" s="146"/>
      <c r="J49" s="145" t="s">
        <v>542</v>
      </c>
      <c r="K49" s="146"/>
    </row>
    <row r="50" spans="1:11" ht="13.5" customHeight="1">
      <c r="A50" s="144"/>
      <c r="B50" s="141" t="s">
        <v>584</v>
      </c>
      <c r="C50" s="142"/>
      <c r="D50" s="141" t="s">
        <v>585</v>
      </c>
      <c r="E50" s="142"/>
      <c r="F50" s="141" t="s">
        <v>586</v>
      </c>
      <c r="G50" s="142"/>
      <c r="H50" s="141" t="s">
        <v>587</v>
      </c>
      <c r="I50" s="142"/>
      <c r="J50" s="141" t="s">
        <v>588</v>
      </c>
      <c r="K50" s="142"/>
    </row>
    <row r="51" spans="1:11" ht="13.5" customHeight="1">
      <c r="A51" s="49" t="s">
        <v>550</v>
      </c>
      <c r="B51" s="50" t="s">
        <v>551</v>
      </c>
      <c r="C51" s="51">
        <v>1506386</v>
      </c>
      <c r="D51" s="50" t="s">
        <v>551</v>
      </c>
      <c r="E51" s="51">
        <v>1527439</v>
      </c>
      <c r="F51" s="50" t="s">
        <v>551</v>
      </c>
      <c r="G51" s="51">
        <v>1535449</v>
      </c>
      <c r="H51" s="50" t="s">
        <v>551</v>
      </c>
      <c r="I51" s="51">
        <v>1563200</v>
      </c>
      <c r="J51" s="50" t="s">
        <v>589</v>
      </c>
      <c r="K51" s="51">
        <v>1172561</v>
      </c>
    </row>
    <row r="52" spans="1:11" ht="13.5" customHeight="1">
      <c r="A52" s="52" t="s">
        <v>552</v>
      </c>
      <c r="B52" s="53" t="s">
        <v>553</v>
      </c>
      <c r="C52" s="54">
        <v>230731</v>
      </c>
      <c r="D52" s="53" t="s">
        <v>553</v>
      </c>
      <c r="E52" s="54">
        <v>231933</v>
      </c>
      <c r="F52" s="53" t="s">
        <v>553</v>
      </c>
      <c r="G52" s="54">
        <v>231904</v>
      </c>
      <c r="H52" s="53" t="s">
        <v>553</v>
      </c>
      <c r="I52" s="54">
        <v>233246</v>
      </c>
      <c r="J52" s="53" t="s">
        <v>553</v>
      </c>
      <c r="K52" s="54">
        <v>234952</v>
      </c>
    </row>
    <row r="53" spans="1:11" ht="13.5" customHeight="1">
      <c r="A53" s="55" t="s">
        <v>554</v>
      </c>
      <c r="B53" s="56"/>
      <c r="C53" s="57">
        <v>607043</v>
      </c>
      <c r="D53" s="56"/>
      <c r="E53" s="57">
        <v>613513</v>
      </c>
      <c r="F53" s="56"/>
      <c r="G53" s="57">
        <v>614687</v>
      </c>
      <c r="H53" s="56"/>
      <c r="I53" s="57">
        <v>622650</v>
      </c>
      <c r="J53" s="56"/>
      <c r="K53" s="57">
        <v>630007</v>
      </c>
    </row>
    <row r="54" spans="1:11" ht="10.5" customHeight="1">
      <c r="A54" s="58"/>
      <c r="B54" s="59"/>
      <c r="C54" s="60"/>
      <c r="D54" s="59"/>
      <c r="E54" s="60"/>
      <c r="F54" s="59"/>
      <c r="G54" s="60"/>
      <c r="H54" s="59"/>
      <c r="I54" s="60"/>
      <c r="J54" s="59"/>
      <c r="K54" s="60"/>
    </row>
    <row r="55" spans="1:11" ht="13.5" customHeight="1">
      <c r="A55" s="61" t="s">
        <v>555</v>
      </c>
      <c r="B55" s="62"/>
      <c r="C55" s="63">
        <f>C51/C52</f>
        <v>6.528754263623007</v>
      </c>
      <c r="D55" s="62"/>
      <c r="E55" s="63">
        <f>E51/E52</f>
        <v>6.585690695157654</v>
      </c>
      <c r="F55" s="62"/>
      <c r="G55" s="63">
        <f>G51/G52</f>
        <v>6.621054401821444</v>
      </c>
      <c r="H55" s="62"/>
      <c r="I55" s="63">
        <f>I51/I52</f>
        <v>6.701937010709723</v>
      </c>
      <c r="J55" s="62"/>
      <c r="K55" s="63">
        <f>K51/K52</f>
        <v>4.99064064149273</v>
      </c>
    </row>
    <row r="56" spans="1:11" ht="10.5" customHeight="1">
      <c r="A56" s="64"/>
      <c r="B56" s="65"/>
      <c r="C56" s="66"/>
      <c r="D56" s="65"/>
      <c r="E56" s="66"/>
      <c r="F56" s="65"/>
      <c r="G56" s="66"/>
      <c r="H56" s="65"/>
      <c r="I56" s="66"/>
      <c r="J56" s="65"/>
      <c r="K56" s="66"/>
    </row>
    <row r="57" ht="13.5" customHeight="1"/>
    <row r="58" spans="1:11" ht="13.5" customHeight="1">
      <c r="A58" s="143" t="s">
        <v>541</v>
      </c>
      <c r="B58" s="145" t="s">
        <v>590</v>
      </c>
      <c r="C58" s="146"/>
      <c r="D58" s="145" t="s">
        <v>542</v>
      </c>
      <c r="E58" s="146"/>
      <c r="F58" s="145" t="s">
        <v>591</v>
      </c>
      <c r="G58" s="146"/>
      <c r="H58" s="145" t="s">
        <v>542</v>
      </c>
      <c r="I58" s="146"/>
      <c r="J58" s="145" t="s">
        <v>542</v>
      </c>
      <c r="K58" s="146"/>
    </row>
    <row r="59" spans="1:11" ht="13.5" customHeight="1">
      <c r="A59" s="144"/>
      <c r="B59" s="141" t="s">
        <v>592</v>
      </c>
      <c r="C59" s="142"/>
      <c r="D59" s="141" t="s">
        <v>593</v>
      </c>
      <c r="E59" s="142"/>
      <c r="F59" s="141" t="s">
        <v>594</v>
      </c>
      <c r="G59" s="142"/>
      <c r="H59" s="141" t="s">
        <v>595</v>
      </c>
      <c r="I59" s="142"/>
      <c r="J59" s="141" t="s">
        <v>596</v>
      </c>
      <c r="K59" s="142"/>
    </row>
    <row r="60" spans="1:11" ht="13.5" customHeight="1">
      <c r="A60" s="49" t="s">
        <v>550</v>
      </c>
      <c r="B60" s="50" t="s">
        <v>589</v>
      </c>
      <c r="C60" s="51">
        <v>1177394</v>
      </c>
      <c r="D60" s="50" t="s">
        <v>589</v>
      </c>
      <c r="E60" s="51">
        <v>1181145</v>
      </c>
      <c r="F60" s="50" t="s">
        <v>589</v>
      </c>
      <c r="G60" s="51">
        <v>1471701</v>
      </c>
      <c r="H60" s="50" t="s">
        <v>589</v>
      </c>
      <c r="I60" s="51">
        <v>1185737</v>
      </c>
      <c r="J60" s="50" t="s">
        <v>589</v>
      </c>
      <c r="K60" s="51">
        <v>1195840</v>
      </c>
    </row>
    <row r="61" spans="1:11" ht="13.5" customHeight="1">
      <c r="A61" s="52" t="s">
        <v>552</v>
      </c>
      <c r="B61" s="53" t="s">
        <v>553</v>
      </c>
      <c r="C61" s="54">
        <v>236919</v>
      </c>
      <c r="D61" s="53" t="s">
        <v>553</v>
      </c>
      <c r="E61" s="54">
        <v>236890</v>
      </c>
      <c r="F61" s="53" t="s">
        <v>553</v>
      </c>
      <c r="G61" s="54">
        <v>307465</v>
      </c>
      <c r="H61" s="53" t="s">
        <v>553</v>
      </c>
      <c r="I61" s="54">
        <v>238399</v>
      </c>
      <c r="J61" s="53" t="s">
        <v>553</v>
      </c>
      <c r="K61" s="54">
        <v>239809</v>
      </c>
    </row>
    <row r="62" spans="1:11" ht="13.5" customHeight="1">
      <c r="A62" s="55" t="s">
        <v>554</v>
      </c>
      <c r="B62" s="56"/>
      <c r="C62" s="57">
        <v>636573</v>
      </c>
      <c r="D62" s="56"/>
      <c r="E62" s="57">
        <v>637496</v>
      </c>
      <c r="F62" s="56"/>
      <c r="G62" s="57">
        <v>826120</v>
      </c>
      <c r="H62" s="56"/>
      <c r="I62" s="57">
        <v>642933</v>
      </c>
      <c r="J62" s="56"/>
      <c r="K62" s="57">
        <v>648518</v>
      </c>
    </row>
    <row r="63" spans="1:11" ht="10.5" customHeight="1">
      <c r="A63" s="58"/>
      <c r="B63" s="59"/>
      <c r="C63" s="60"/>
      <c r="D63" s="59"/>
      <c r="E63" s="60"/>
      <c r="F63" s="59"/>
      <c r="G63" s="60"/>
      <c r="H63" s="59"/>
      <c r="I63" s="60"/>
      <c r="J63" s="59"/>
      <c r="K63" s="60"/>
    </row>
    <row r="64" spans="1:11" ht="13.5" customHeight="1">
      <c r="A64" s="61" t="s">
        <v>555</v>
      </c>
      <c r="B64" s="62"/>
      <c r="C64" s="63">
        <f>C60/C61</f>
        <v>4.969605645811438</v>
      </c>
      <c r="D64" s="62"/>
      <c r="E64" s="63">
        <f>E60/E61</f>
        <v>4.986048376883786</v>
      </c>
      <c r="F64" s="62"/>
      <c r="G64" s="63">
        <f>G60/G61</f>
        <v>4.7865643243946465</v>
      </c>
      <c r="H64" s="62"/>
      <c r="I64" s="63">
        <f>I60/I61</f>
        <v>4.9737498898904775</v>
      </c>
      <c r="J64" s="62"/>
      <c r="K64" s="63">
        <f>K60/K61</f>
        <v>4.986635197177754</v>
      </c>
    </row>
    <row r="65" spans="1:11" ht="10.5" customHeight="1">
      <c r="A65" s="64"/>
      <c r="B65" s="65"/>
      <c r="C65" s="66"/>
      <c r="D65" s="65"/>
      <c r="E65" s="66"/>
      <c r="F65" s="62"/>
      <c r="G65" s="126"/>
      <c r="H65" s="62"/>
      <c r="I65" s="126"/>
      <c r="J65" s="62"/>
      <c r="K65" s="126"/>
    </row>
    <row r="66" spans="6:11" ht="12" customHeight="1">
      <c r="F66" s="165"/>
      <c r="G66" s="165"/>
      <c r="H66" s="166"/>
      <c r="I66" s="166"/>
      <c r="J66" s="166"/>
      <c r="K66" s="166"/>
    </row>
    <row r="237" ht="12">
      <c r="D237" s="127">
        <v>257311</v>
      </c>
    </row>
    <row r="239" ht="12">
      <c r="D239" s="127">
        <v>280640</v>
      </c>
    </row>
    <row r="240" ht="12">
      <c r="D240" s="47">
        <v>310833</v>
      </c>
    </row>
    <row r="241" ht="12">
      <c r="D241" s="127">
        <v>347754</v>
      </c>
    </row>
    <row r="242" ht="12">
      <c r="D242" s="47">
        <v>289316</v>
      </c>
    </row>
    <row r="243" ht="12">
      <c r="D243" s="47">
        <v>291183</v>
      </c>
    </row>
    <row r="244" ht="12">
      <c r="D244" s="47">
        <v>366317</v>
      </c>
    </row>
    <row r="245" ht="12">
      <c r="D245" s="47">
        <v>282185</v>
      </c>
    </row>
    <row r="246" ht="12">
      <c r="D246" s="127">
        <v>314150</v>
      </c>
    </row>
    <row r="247" ht="12">
      <c r="D247" s="47">
        <v>393330</v>
      </c>
    </row>
    <row r="248" ht="12">
      <c r="D248" s="47">
        <v>352823</v>
      </c>
    </row>
    <row r="249" ht="12">
      <c r="D249" s="47">
        <v>296040</v>
      </c>
    </row>
    <row r="250" ht="12">
      <c r="D250" s="47">
        <v>269238</v>
      </c>
    </row>
    <row r="251" ht="12">
      <c r="D251" s="47">
        <v>326278</v>
      </c>
    </row>
    <row r="252" ht="12">
      <c r="D252" s="47">
        <v>377176</v>
      </c>
    </row>
    <row r="253" ht="12">
      <c r="D253" s="127">
        <v>359269</v>
      </c>
    </row>
    <row r="254" ht="12">
      <c r="D254" s="47">
        <v>303274</v>
      </c>
    </row>
    <row r="255" ht="12">
      <c r="D255" s="47">
        <v>275831</v>
      </c>
    </row>
    <row r="256" ht="12">
      <c r="D256" s="47">
        <v>266456</v>
      </c>
    </row>
    <row r="257" ht="12">
      <c r="D257" s="127">
        <v>214727</v>
      </c>
    </row>
    <row r="258" ht="12">
      <c r="D258" s="47">
        <v>226320</v>
      </c>
    </row>
    <row r="259" ht="12">
      <c r="D259" s="47">
        <v>215524</v>
      </c>
    </row>
    <row r="260" ht="12">
      <c r="D260" s="127">
        <v>306719</v>
      </c>
    </row>
    <row r="261" ht="12">
      <c r="D261" s="47">
        <v>272470</v>
      </c>
    </row>
    <row r="262" ht="12">
      <c r="D262" s="47">
        <v>250068</v>
      </c>
    </row>
    <row r="263" ht="12">
      <c r="D263" s="127">
        <v>392635</v>
      </c>
    </row>
    <row r="264" ht="12">
      <c r="D264" s="47">
        <v>292501</v>
      </c>
    </row>
    <row r="265" ht="12">
      <c r="D265" s="47">
        <v>272022</v>
      </c>
    </row>
    <row r="266" ht="12">
      <c r="D266" s="47">
        <v>238192</v>
      </c>
    </row>
    <row r="267" ht="12">
      <c r="D267" s="127">
        <v>214736</v>
      </c>
    </row>
    <row r="268" ht="12">
      <c r="D268" s="47">
        <v>215508</v>
      </c>
    </row>
    <row r="269" ht="12">
      <c r="D269" s="47">
        <v>207688</v>
      </c>
    </row>
    <row r="270" ht="12">
      <c r="D270" s="127">
        <v>394613</v>
      </c>
    </row>
    <row r="271" ht="12">
      <c r="D271" s="47">
        <v>441004</v>
      </c>
    </row>
    <row r="272" ht="12">
      <c r="D272" s="47">
        <v>400706</v>
      </c>
    </row>
    <row r="273" ht="12">
      <c r="D273" s="47">
        <v>341545</v>
      </c>
    </row>
    <row r="274" ht="12">
      <c r="D274" s="47">
        <v>409957</v>
      </c>
    </row>
    <row r="275" ht="12">
      <c r="D275" s="47">
        <v>373260</v>
      </c>
    </row>
    <row r="276" ht="12">
      <c r="D276" s="47">
        <v>311201</v>
      </c>
    </row>
    <row r="277" ht="12">
      <c r="D277" s="47">
        <v>370301</v>
      </c>
    </row>
    <row r="278" ht="12">
      <c r="D278" s="47">
        <v>392628</v>
      </c>
    </row>
    <row r="279" ht="12">
      <c r="D279" s="47">
        <v>412117</v>
      </c>
    </row>
    <row r="280" ht="12">
      <c r="D280" s="47">
        <v>271869</v>
      </c>
    </row>
    <row r="281" ht="12">
      <c r="D281" s="127">
        <v>236835</v>
      </c>
    </row>
    <row r="282" ht="12">
      <c r="D282" s="47">
        <v>225399</v>
      </c>
    </row>
    <row r="283" ht="12">
      <c r="D283" s="47">
        <v>226242</v>
      </c>
    </row>
    <row r="284" ht="12">
      <c r="D284" s="127">
        <v>351717</v>
      </c>
    </row>
    <row r="285" ht="12">
      <c r="D285" s="47">
        <v>333303</v>
      </c>
    </row>
    <row r="286" ht="12">
      <c r="D286" s="47">
        <v>211289</v>
      </c>
    </row>
    <row r="287" ht="12">
      <c r="D287" s="47">
        <v>278369</v>
      </c>
    </row>
    <row r="288" ht="12">
      <c r="D288" s="127">
        <v>369776</v>
      </c>
    </row>
    <row r="289" ht="12">
      <c r="D289" s="47">
        <v>306107</v>
      </c>
    </row>
    <row r="290" ht="12">
      <c r="D290" s="47">
        <v>273205</v>
      </c>
    </row>
    <row r="291" ht="12">
      <c r="D291" s="47">
        <v>296320</v>
      </c>
    </row>
    <row r="292" ht="12">
      <c r="D292" s="47">
        <v>244138</v>
      </c>
    </row>
    <row r="293" ht="12">
      <c r="D293" s="127">
        <v>367321</v>
      </c>
    </row>
    <row r="294" ht="12">
      <c r="D294" s="47">
        <v>302617</v>
      </c>
    </row>
    <row r="295" ht="12">
      <c r="D295" s="47">
        <v>320123</v>
      </c>
    </row>
    <row r="296" ht="12">
      <c r="D296" s="127">
        <v>346960</v>
      </c>
    </row>
    <row r="297" ht="12">
      <c r="D297" s="47">
        <v>293266</v>
      </c>
    </row>
    <row r="298" ht="12">
      <c r="D298" s="47">
        <v>292495</v>
      </c>
    </row>
    <row r="299" ht="12">
      <c r="D299" s="127">
        <v>335979</v>
      </c>
    </row>
    <row r="300" ht="12">
      <c r="D300" s="47">
        <v>281226</v>
      </c>
    </row>
    <row r="301" ht="12">
      <c r="D301" s="47">
        <v>261823</v>
      </c>
    </row>
    <row r="302" ht="12">
      <c r="D302" s="47">
        <v>271294</v>
      </c>
    </row>
    <row r="303" ht="12">
      <c r="D303" s="47">
        <v>248243</v>
      </c>
    </row>
    <row r="304" ht="12">
      <c r="D304" s="127">
        <v>259032</v>
      </c>
    </row>
    <row r="305" ht="12">
      <c r="D305" s="47">
        <v>268459</v>
      </c>
    </row>
    <row r="306" ht="12">
      <c r="D306" s="47">
        <v>293834</v>
      </c>
    </row>
    <row r="307" ht="12">
      <c r="D307" s="47">
        <v>266372</v>
      </c>
    </row>
  </sheetData>
  <sheetProtection/>
  <mergeCells count="80">
    <mergeCell ref="B59:C59"/>
    <mergeCell ref="D59:E59"/>
    <mergeCell ref="F59:G59"/>
    <mergeCell ref="H59:I59"/>
    <mergeCell ref="J59:K59"/>
    <mergeCell ref="F66:G66"/>
    <mergeCell ref="H66:I66"/>
    <mergeCell ref="J66:K66"/>
    <mergeCell ref="A58:A59"/>
    <mergeCell ref="B58:C58"/>
    <mergeCell ref="D58:E58"/>
    <mergeCell ref="F58:G58"/>
    <mergeCell ref="H58:I58"/>
    <mergeCell ref="J58:K58"/>
    <mergeCell ref="J41:K41"/>
    <mergeCell ref="J49:K49"/>
    <mergeCell ref="B50:C50"/>
    <mergeCell ref="D50:E50"/>
    <mergeCell ref="F50:G50"/>
    <mergeCell ref="H50:I50"/>
    <mergeCell ref="J50:K50"/>
    <mergeCell ref="A49:A50"/>
    <mergeCell ref="B49:C49"/>
    <mergeCell ref="D49:E49"/>
    <mergeCell ref="F49:G49"/>
    <mergeCell ref="H49:I49"/>
    <mergeCell ref="B41:C41"/>
    <mergeCell ref="D41:E41"/>
    <mergeCell ref="F41:G41"/>
    <mergeCell ref="H41:I41"/>
    <mergeCell ref="D32:E32"/>
    <mergeCell ref="F32:G32"/>
    <mergeCell ref="H32:I32"/>
    <mergeCell ref="J32:K32"/>
    <mergeCell ref="A40:A41"/>
    <mergeCell ref="B40:C40"/>
    <mergeCell ref="D40:E40"/>
    <mergeCell ref="F40:G40"/>
    <mergeCell ref="H40:I40"/>
    <mergeCell ref="J40:K40"/>
    <mergeCell ref="F23:G23"/>
    <mergeCell ref="H23:I23"/>
    <mergeCell ref="J23:K23"/>
    <mergeCell ref="A31:A32"/>
    <mergeCell ref="B31:C31"/>
    <mergeCell ref="D31:E31"/>
    <mergeCell ref="F31:G31"/>
    <mergeCell ref="H31:I31"/>
    <mergeCell ref="J31:K31"/>
    <mergeCell ref="B32:C32"/>
    <mergeCell ref="H14:I14"/>
    <mergeCell ref="J14:K14"/>
    <mergeCell ref="A22:A23"/>
    <mergeCell ref="B22:C22"/>
    <mergeCell ref="D22:E22"/>
    <mergeCell ref="F22:G22"/>
    <mergeCell ref="H22:I22"/>
    <mergeCell ref="J22:K22"/>
    <mergeCell ref="B23:C23"/>
    <mergeCell ref="D23:E23"/>
    <mergeCell ref="J13:K13"/>
    <mergeCell ref="B14:C14"/>
    <mergeCell ref="D14:E14"/>
    <mergeCell ref="F14:G14"/>
    <mergeCell ref="A4:A5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A13:A14"/>
    <mergeCell ref="B13:C13"/>
    <mergeCell ref="D13:E13"/>
    <mergeCell ref="F13:G13"/>
    <mergeCell ref="H13:I1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&amp;C&amp;16－１７－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4"/>
  <sheetViews>
    <sheetView zoomScalePageLayoutView="0" workbookViewId="0" topLeftCell="A1">
      <selection activeCell="G49" sqref="G49"/>
    </sheetView>
  </sheetViews>
  <sheetFormatPr defaultColWidth="9.00390625" defaultRowHeight="13.5"/>
  <cols>
    <col min="1" max="1" width="10.625" style="140" customWidth="1"/>
    <col min="2" max="11" width="9.125" style="128" customWidth="1"/>
    <col min="12" max="16384" width="9.00390625" style="128" customWidth="1"/>
  </cols>
  <sheetData>
    <row r="1" spans="1:11" ht="19.5" customHeight="1">
      <c r="A1" s="46"/>
      <c r="B1" s="47"/>
      <c r="C1" s="47"/>
      <c r="D1" s="48"/>
      <c r="E1" s="47"/>
      <c r="F1" s="47"/>
      <c r="G1" s="47"/>
      <c r="H1" s="47"/>
      <c r="I1" s="47"/>
      <c r="J1" s="47"/>
      <c r="K1" s="47"/>
    </row>
    <row r="2" spans="1:11" ht="19.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">
      <c r="A3" s="6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3.5" customHeight="1">
      <c r="A4" s="143" t="s">
        <v>597</v>
      </c>
      <c r="B4" s="145" t="s">
        <v>598</v>
      </c>
      <c r="C4" s="146"/>
      <c r="D4" s="145" t="s">
        <v>599</v>
      </c>
      <c r="E4" s="146"/>
      <c r="F4" s="145" t="s">
        <v>599</v>
      </c>
      <c r="G4" s="146"/>
      <c r="H4" s="145" t="s">
        <v>599</v>
      </c>
      <c r="I4" s="146"/>
      <c r="J4" s="145" t="s">
        <v>600</v>
      </c>
      <c r="K4" s="146"/>
    </row>
    <row r="5" spans="1:11" ht="13.5" customHeight="1">
      <c r="A5" s="167"/>
      <c r="B5" s="141" t="s">
        <v>601</v>
      </c>
      <c r="C5" s="142"/>
      <c r="D5" s="141" t="s">
        <v>602</v>
      </c>
      <c r="E5" s="142"/>
      <c r="F5" s="141" t="s">
        <v>603</v>
      </c>
      <c r="G5" s="142"/>
      <c r="H5" s="141" t="s">
        <v>604</v>
      </c>
      <c r="I5" s="142"/>
      <c r="J5" s="141" t="s">
        <v>605</v>
      </c>
      <c r="K5" s="142"/>
    </row>
    <row r="6" spans="1:11" ht="13.5" customHeight="1">
      <c r="A6" s="49" t="s">
        <v>606</v>
      </c>
      <c r="B6" s="50" t="s">
        <v>607</v>
      </c>
      <c r="C6" s="51">
        <v>1197651</v>
      </c>
      <c r="D6" s="50" t="s">
        <v>607</v>
      </c>
      <c r="E6" s="51">
        <v>1206709</v>
      </c>
      <c r="F6" s="50" t="s">
        <v>607</v>
      </c>
      <c r="G6" s="51">
        <v>1216607</v>
      </c>
      <c r="H6" s="50" t="s">
        <v>607</v>
      </c>
      <c r="I6" s="51">
        <v>1227263</v>
      </c>
      <c r="J6" s="50" t="s">
        <v>607</v>
      </c>
      <c r="K6" s="51">
        <v>1508013</v>
      </c>
    </row>
    <row r="7" spans="1:11" ht="13.5" customHeight="1">
      <c r="A7" s="52" t="s">
        <v>608</v>
      </c>
      <c r="B7" s="53" t="s">
        <v>609</v>
      </c>
      <c r="C7" s="54">
        <v>240722</v>
      </c>
      <c r="D7" s="53" t="s">
        <v>609</v>
      </c>
      <c r="E7" s="54">
        <v>241314</v>
      </c>
      <c r="F7" s="53" t="s">
        <v>609</v>
      </c>
      <c r="G7" s="54">
        <v>242448</v>
      </c>
      <c r="H7" s="53" t="s">
        <v>609</v>
      </c>
      <c r="I7" s="54">
        <v>243561</v>
      </c>
      <c r="J7" s="53" t="s">
        <v>609</v>
      </c>
      <c r="K7" s="54">
        <v>306645</v>
      </c>
    </row>
    <row r="8" spans="1:11" ht="13.5" customHeight="1">
      <c r="A8" s="55" t="s">
        <v>610</v>
      </c>
      <c r="B8" s="56"/>
      <c r="C8" s="57">
        <v>651636</v>
      </c>
      <c r="D8" s="56"/>
      <c r="E8" s="57">
        <v>654311</v>
      </c>
      <c r="F8" s="56"/>
      <c r="G8" s="57">
        <v>658905</v>
      </c>
      <c r="H8" s="56"/>
      <c r="I8" s="57">
        <v>690384</v>
      </c>
      <c r="J8" s="56"/>
      <c r="K8" s="57">
        <v>869355</v>
      </c>
    </row>
    <row r="9" spans="1:11" ht="10.5" customHeight="1">
      <c r="A9" s="58"/>
      <c r="B9" s="59"/>
      <c r="C9" s="60"/>
      <c r="D9" s="59"/>
      <c r="E9" s="60"/>
      <c r="F9" s="59"/>
      <c r="G9" s="60"/>
      <c r="H9" s="59"/>
      <c r="I9" s="60"/>
      <c r="J9" s="59"/>
      <c r="K9" s="60"/>
    </row>
    <row r="10" spans="1:11" ht="13.5" customHeight="1">
      <c r="A10" s="61" t="s">
        <v>611</v>
      </c>
      <c r="B10" s="62"/>
      <c r="C10" s="63">
        <f>C6/C7</f>
        <v>4.975245303711335</v>
      </c>
      <c r="D10" s="62"/>
      <c r="E10" s="63">
        <f>E6/E7</f>
        <v>5.000576012995516</v>
      </c>
      <c r="F10" s="62"/>
      <c r="G10" s="63">
        <f>G6/G7</f>
        <v>5.018012109813238</v>
      </c>
      <c r="H10" s="62"/>
      <c r="I10" s="63">
        <f>I6/I7</f>
        <v>5.038832161142383</v>
      </c>
      <c r="J10" s="62"/>
      <c r="K10" s="63">
        <f>K6/K7</f>
        <v>4.9177811475810795</v>
      </c>
    </row>
    <row r="11" spans="1:11" ht="10.5" customHeight="1">
      <c r="A11" s="64"/>
      <c r="B11" s="65"/>
      <c r="C11" s="66"/>
      <c r="D11" s="65"/>
      <c r="E11" s="66"/>
      <c r="F11" s="65"/>
      <c r="G11" s="66"/>
      <c r="H11" s="65"/>
      <c r="I11" s="66"/>
      <c r="J11" s="65"/>
      <c r="K11" s="66"/>
    </row>
    <row r="12" spans="1:11" ht="13.5" customHeight="1">
      <c r="A12" s="6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3.5" customHeight="1">
      <c r="A13" s="143" t="s">
        <v>597</v>
      </c>
      <c r="B13" s="145" t="s">
        <v>612</v>
      </c>
      <c r="C13" s="146"/>
      <c r="D13" s="145" t="s">
        <v>599</v>
      </c>
      <c r="E13" s="146"/>
      <c r="F13" s="145" t="s">
        <v>599</v>
      </c>
      <c r="G13" s="146"/>
      <c r="H13" s="145" t="s">
        <v>599</v>
      </c>
      <c r="I13" s="146"/>
      <c r="J13" s="145" t="s">
        <v>613</v>
      </c>
      <c r="K13" s="146"/>
    </row>
    <row r="14" spans="1:11" ht="13.5" customHeight="1">
      <c r="A14" s="167"/>
      <c r="B14" s="141" t="s">
        <v>614</v>
      </c>
      <c r="C14" s="142"/>
      <c r="D14" s="141" t="s">
        <v>615</v>
      </c>
      <c r="E14" s="142"/>
      <c r="F14" s="141" t="s">
        <v>616</v>
      </c>
      <c r="G14" s="142"/>
      <c r="H14" s="141" t="s">
        <v>617</v>
      </c>
      <c r="I14" s="142"/>
      <c r="J14" s="141" t="s">
        <v>618</v>
      </c>
      <c r="K14" s="142"/>
    </row>
    <row r="15" spans="1:11" ht="13.5" customHeight="1">
      <c r="A15" s="49" t="s">
        <v>606</v>
      </c>
      <c r="B15" s="50" t="s">
        <v>607</v>
      </c>
      <c r="C15" s="51">
        <v>1233477</v>
      </c>
      <c r="D15" s="50" t="s">
        <v>607</v>
      </c>
      <c r="E15" s="51">
        <v>1239083</v>
      </c>
      <c r="F15" s="50" t="s">
        <v>607</v>
      </c>
      <c r="G15" s="51">
        <v>1251293</v>
      </c>
      <c r="H15" s="50" t="s">
        <v>607</v>
      </c>
      <c r="I15" s="51">
        <v>1262367.625</v>
      </c>
      <c r="J15" s="50" t="s">
        <v>607</v>
      </c>
      <c r="K15" s="129">
        <v>1264178</v>
      </c>
    </row>
    <row r="16" spans="1:11" ht="13.5" customHeight="1">
      <c r="A16" s="52" t="s">
        <v>608</v>
      </c>
      <c r="B16" s="53" t="s">
        <v>609</v>
      </c>
      <c r="C16" s="54">
        <v>244913</v>
      </c>
      <c r="D16" s="53" t="s">
        <v>609</v>
      </c>
      <c r="E16" s="54">
        <v>244412</v>
      </c>
      <c r="F16" s="53" t="s">
        <v>609</v>
      </c>
      <c r="G16" s="54">
        <v>245281</v>
      </c>
      <c r="H16" s="53" t="s">
        <v>609</v>
      </c>
      <c r="I16" s="54">
        <v>246001.5</v>
      </c>
      <c r="J16" s="53" t="s">
        <v>609</v>
      </c>
      <c r="K16" s="130">
        <v>246218</v>
      </c>
    </row>
    <row r="17" spans="1:11" ht="13.5" customHeight="1">
      <c r="A17" s="55" t="s">
        <v>610</v>
      </c>
      <c r="B17" s="56"/>
      <c r="C17" s="57">
        <v>693397</v>
      </c>
      <c r="D17" s="56"/>
      <c r="E17" s="57">
        <v>694448</v>
      </c>
      <c r="F17" s="56"/>
      <c r="G17" s="54">
        <v>697854</v>
      </c>
      <c r="H17" s="56"/>
      <c r="I17" s="54">
        <v>701235</v>
      </c>
      <c r="J17" s="56"/>
      <c r="K17" s="131">
        <v>702106</v>
      </c>
    </row>
    <row r="18" spans="1:11" ht="10.5" customHeight="1">
      <c r="A18" s="58"/>
      <c r="B18" s="59"/>
      <c r="C18" s="60"/>
      <c r="D18" s="59"/>
      <c r="E18" s="60"/>
      <c r="F18" s="59"/>
      <c r="G18" s="60"/>
      <c r="H18" s="59"/>
      <c r="I18" s="60"/>
      <c r="J18" s="59"/>
      <c r="K18" s="60"/>
    </row>
    <row r="19" spans="1:11" ht="13.5" customHeight="1">
      <c r="A19" s="61" t="s">
        <v>611</v>
      </c>
      <c r="B19" s="62"/>
      <c r="C19" s="63">
        <f>C15/C16</f>
        <v>5.0363884318104795</v>
      </c>
      <c r="D19" s="62"/>
      <c r="E19" s="63">
        <f>E15/E16</f>
        <v>5.069648789748458</v>
      </c>
      <c r="F19" s="62"/>
      <c r="G19" s="63">
        <f>G15/G16</f>
        <v>5.101467296692365</v>
      </c>
      <c r="H19" s="62"/>
      <c r="I19" s="63">
        <f>I15/I16</f>
        <v>5.131544421477105</v>
      </c>
      <c r="J19" s="62"/>
      <c r="K19" s="63">
        <f>K15/K16</f>
        <v>5.134384975915652</v>
      </c>
    </row>
    <row r="20" spans="1:11" ht="10.5" customHeight="1">
      <c r="A20" s="64"/>
      <c r="B20" s="65"/>
      <c r="C20" s="66"/>
      <c r="D20" s="65"/>
      <c r="E20" s="66"/>
      <c r="F20" s="65"/>
      <c r="G20" s="66"/>
      <c r="H20" s="65"/>
      <c r="I20" s="66"/>
      <c r="J20" s="65"/>
      <c r="K20" s="66"/>
    </row>
    <row r="21" spans="1:11" ht="13.5" customHeight="1">
      <c r="A21" s="6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3.5" customHeight="1">
      <c r="A22" s="143" t="s">
        <v>597</v>
      </c>
      <c r="B22" s="145" t="s">
        <v>599</v>
      </c>
      <c r="C22" s="146"/>
      <c r="D22" s="145" t="s">
        <v>599</v>
      </c>
      <c r="E22" s="146"/>
      <c r="F22" s="145" t="s">
        <v>619</v>
      </c>
      <c r="G22" s="146"/>
      <c r="H22" s="145" t="s">
        <v>599</v>
      </c>
      <c r="I22" s="146"/>
      <c r="J22" s="153" t="s">
        <v>620</v>
      </c>
      <c r="K22" s="154"/>
    </row>
    <row r="23" spans="1:11" ht="13.5" customHeight="1">
      <c r="A23" s="167"/>
      <c r="B23" s="141" t="s">
        <v>621</v>
      </c>
      <c r="C23" s="142"/>
      <c r="D23" s="141" t="s">
        <v>622</v>
      </c>
      <c r="E23" s="142"/>
      <c r="F23" s="141" t="s">
        <v>623</v>
      </c>
      <c r="G23" s="142"/>
      <c r="H23" s="141" t="s">
        <v>624</v>
      </c>
      <c r="I23" s="142"/>
      <c r="J23" s="141" t="s">
        <v>625</v>
      </c>
      <c r="K23" s="142"/>
    </row>
    <row r="24" spans="1:11" ht="13.5" customHeight="1">
      <c r="A24" s="49" t="s">
        <v>606</v>
      </c>
      <c r="B24" s="50" t="s">
        <v>607</v>
      </c>
      <c r="C24" s="51">
        <v>1273860.25</v>
      </c>
      <c r="D24" s="50" t="s">
        <v>607</v>
      </c>
      <c r="E24" s="51">
        <v>1286101.375</v>
      </c>
      <c r="F24" s="50" t="s">
        <v>626</v>
      </c>
      <c r="G24" s="51">
        <v>1469528</v>
      </c>
      <c r="H24" s="50" t="s">
        <v>627</v>
      </c>
      <c r="I24" s="51">
        <v>1190582.5</v>
      </c>
      <c r="J24" s="132" t="s">
        <v>627</v>
      </c>
      <c r="K24" s="129">
        <v>1197274.5</v>
      </c>
    </row>
    <row r="25" spans="1:11" ht="13.5" customHeight="1">
      <c r="A25" s="52" t="s">
        <v>608</v>
      </c>
      <c r="B25" s="53" t="s">
        <v>609</v>
      </c>
      <c r="C25" s="54">
        <v>246689.5</v>
      </c>
      <c r="D25" s="53" t="s">
        <v>609</v>
      </c>
      <c r="E25" s="54">
        <v>246987</v>
      </c>
      <c r="F25" s="53" t="s">
        <v>609</v>
      </c>
      <c r="G25" s="54">
        <v>303506</v>
      </c>
      <c r="H25" s="53" t="s">
        <v>609</v>
      </c>
      <c r="I25" s="54">
        <v>246571.5</v>
      </c>
      <c r="J25" s="133" t="s">
        <v>609</v>
      </c>
      <c r="K25" s="130">
        <v>246433.5</v>
      </c>
    </row>
    <row r="26" spans="1:11" ht="13.5" customHeight="1">
      <c r="A26" s="55" t="s">
        <v>610</v>
      </c>
      <c r="B26" s="56"/>
      <c r="C26" s="57">
        <v>704580.7328767123</v>
      </c>
      <c r="D26" s="56"/>
      <c r="E26" s="57">
        <v>707373</v>
      </c>
      <c r="F26" s="56"/>
      <c r="G26" s="57">
        <v>875123</v>
      </c>
      <c r="H26" s="56"/>
      <c r="I26" s="57">
        <v>709227</v>
      </c>
      <c r="J26" s="134"/>
      <c r="K26" s="131">
        <v>710342.705479452</v>
      </c>
    </row>
    <row r="27" spans="1:11" ht="10.5" customHeight="1">
      <c r="A27" s="58"/>
      <c r="B27" s="59"/>
      <c r="C27" s="60"/>
      <c r="D27" s="59"/>
      <c r="E27" s="60"/>
      <c r="F27" s="59"/>
      <c r="G27" s="60"/>
      <c r="H27" s="59"/>
      <c r="I27" s="60"/>
      <c r="J27" s="135"/>
      <c r="K27" s="136"/>
    </row>
    <row r="28" spans="1:11" ht="13.5" customHeight="1">
      <c r="A28" s="61" t="s">
        <v>611</v>
      </c>
      <c r="B28" s="62"/>
      <c r="C28" s="63">
        <f>C24/C25</f>
        <v>5.163820308525494</v>
      </c>
      <c r="D28" s="62"/>
      <c r="E28" s="63">
        <f>E24/E25</f>
        <v>5.207162219064161</v>
      </c>
      <c r="F28" s="62"/>
      <c r="G28" s="63">
        <f>G24/G25</f>
        <v>4.841841676935546</v>
      </c>
      <c r="H28" s="62"/>
      <c r="I28" s="63">
        <f>I24/I25</f>
        <v>4.828548717106397</v>
      </c>
      <c r="J28" s="137"/>
      <c r="K28" s="138">
        <f>K24/K25</f>
        <v>4.85840804923032</v>
      </c>
    </row>
    <row r="29" spans="1:11" ht="10.5" customHeight="1">
      <c r="A29" s="64"/>
      <c r="B29" s="65"/>
      <c r="C29" s="66"/>
      <c r="D29" s="65"/>
      <c r="E29" s="66"/>
      <c r="F29" s="65"/>
      <c r="G29" s="66"/>
      <c r="H29" s="65"/>
      <c r="I29" s="66"/>
      <c r="J29" s="65"/>
      <c r="K29" s="66"/>
    </row>
    <row r="30" spans="1:11" ht="13.5" customHeight="1">
      <c r="A30" s="67"/>
      <c r="B30" s="47"/>
      <c r="C30" s="47"/>
      <c r="D30" s="47"/>
      <c r="E30" s="47"/>
      <c r="F30" s="47"/>
      <c r="G30" s="47"/>
      <c r="H30" s="69"/>
      <c r="I30" s="69"/>
      <c r="J30" s="69"/>
      <c r="K30" s="69"/>
    </row>
    <row r="31" spans="1:11" ht="13.5" customHeight="1">
      <c r="A31" s="143" t="s">
        <v>597</v>
      </c>
      <c r="B31" s="153" t="s">
        <v>628</v>
      </c>
      <c r="C31" s="154"/>
      <c r="D31" s="153" t="s">
        <v>628</v>
      </c>
      <c r="E31" s="154"/>
      <c r="F31" s="153" t="s">
        <v>628</v>
      </c>
      <c r="G31" s="154"/>
      <c r="H31" s="153" t="s">
        <v>629</v>
      </c>
      <c r="I31" s="154"/>
      <c r="J31" s="153" t="s">
        <v>628</v>
      </c>
      <c r="K31" s="154"/>
    </row>
    <row r="32" spans="1:11" ht="13.5" customHeight="1">
      <c r="A32" s="157"/>
      <c r="B32" s="155"/>
      <c r="C32" s="156"/>
      <c r="D32" s="155"/>
      <c r="E32" s="156"/>
      <c r="F32" s="155"/>
      <c r="G32" s="156"/>
      <c r="H32" s="155"/>
      <c r="I32" s="156"/>
      <c r="J32" s="155"/>
      <c r="K32" s="156"/>
    </row>
    <row r="33" spans="1:11" ht="13.5" customHeight="1">
      <c r="A33" s="167"/>
      <c r="B33" s="141" t="s">
        <v>630</v>
      </c>
      <c r="C33" s="142"/>
      <c r="D33" s="141" t="s">
        <v>631</v>
      </c>
      <c r="E33" s="142"/>
      <c r="F33" s="141" t="s">
        <v>632</v>
      </c>
      <c r="G33" s="142"/>
      <c r="H33" s="141" t="s">
        <v>633</v>
      </c>
      <c r="I33" s="142"/>
      <c r="J33" s="141" t="s">
        <v>634</v>
      </c>
      <c r="K33" s="142"/>
    </row>
    <row r="34" spans="1:11" ht="13.5" customHeight="1">
      <c r="A34" s="49" t="s">
        <v>606</v>
      </c>
      <c r="B34" s="50" t="s">
        <v>627</v>
      </c>
      <c r="C34" s="51">
        <v>1201630.6666666667</v>
      </c>
      <c r="D34" s="50" t="s">
        <v>627</v>
      </c>
      <c r="E34" s="51">
        <v>1209224</v>
      </c>
      <c r="F34" s="50" t="s">
        <v>627</v>
      </c>
      <c r="G34" s="51">
        <v>1216908.6666666667</v>
      </c>
      <c r="H34" s="50" t="s">
        <v>627</v>
      </c>
      <c r="I34" s="51">
        <v>1215760.1666666667</v>
      </c>
      <c r="J34" s="50" t="s">
        <v>627</v>
      </c>
      <c r="K34" s="51">
        <v>1222455</v>
      </c>
    </row>
    <row r="35" spans="1:11" ht="13.5" customHeight="1">
      <c r="A35" s="52" t="s">
        <v>608</v>
      </c>
      <c r="B35" s="53" t="s">
        <v>609</v>
      </c>
      <c r="C35" s="54">
        <v>246102.5</v>
      </c>
      <c r="D35" s="53" t="s">
        <v>609</v>
      </c>
      <c r="E35" s="54">
        <v>244909</v>
      </c>
      <c r="F35" s="53" t="s">
        <v>609</v>
      </c>
      <c r="G35" s="54">
        <v>244081</v>
      </c>
      <c r="H35" s="53" t="s">
        <v>609</v>
      </c>
      <c r="I35" s="54">
        <v>242956</v>
      </c>
      <c r="J35" s="53" t="s">
        <v>609</v>
      </c>
      <c r="K35" s="54">
        <v>243254</v>
      </c>
    </row>
    <row r="36" spans="1:11" ht="10.5" customHeight="1">
      <c r="A36" s="55" t="s">
        <v>610</v>
      </c>
      <c r="B36" s="56"/>
      <c r="C36" s="57">
        <v>712029.7739726028</v>
      </c>
      <c r="D36" s="56"/>
      <c r="E36" s="57">
        <v>712963</v>
      </c>
      <c r="F36" s="56"/>
      <c r="G36" s="57">
        <v>714297.4863013698</v>
      </c>
      <c r="H36" s="56"/>
      <c r="I36" s="57">
        <v>712528.3219178083</v>
      </c>
      <c r="J36" s="56"/>
      <c r="K36" s="57">
        <v>714935</v>
      </c>
    </row>
    <row r="37" spans="1:11" ht="13.5" customHeight="1">
      <c r="A37" s="58"/>
      <c r="B37" s="59"/>
      <c r="C37" s="60"/>
      <c r="D37" s="59"/>
      <c r="E37" s="60"/>
      <c r="F37" s="59"/>
      <c r="G37" s="60"/>
      <c r="H37" s="59"/>
      <c r="I37" s="60"/>
      <c r="J37" s="59"/>
      <c r="K37" s="60"/>
    </row>
    <row r="38" spans="1:11" ht="10.5" customHeight="1">
      <c r="A38" s="61" t="s">
        <v>611</v>
      </c>
      <c r="B38" s="62"/>
      <c r="C38" s="63">
        <f>C34/C35</f>
        <v>4.882643072161668</v>
      </c>
      <c r="D38" s="62"/>
      <c r="E38" s="63">
        <f>E34/E35</f>
        <v>4.937442070319997</v>
      </c>
      <c r="F38" s="62"/>
      <c r="G38" s="63">
        <f>G34/G35</f>
        <v>4.985675520284933</v>
      </c>
      <c r="H38" s="62"/>
      <c r="I38" s="63">
        <f>I34/I35</f>
        <v>5.0040343381792045</v>
      </c>
      <c r="J38" s="62"/>
      <c r="K38" s="63">
        <f>K34/K35</f>
        <v>5.025426097823674</v>
      </c>
    </row>
    <row r="39" spans="1:11" ht="13.5" customHeight="1">
      <c r="A39" s="64"/>
      <c r="B39" s="65"/>
      <c r="C39" s="66"/>
      <c r="D39" s="65"/>
      <c r="E39" s="66"/>
      <c r="F39" s="65"/>
      <c r="G39" s="66"/>
      <c r="H39" s="65"/>
      <c r="I39" s="66"/>
      <c r="J39" s="65"/>
      <c r="K39" s="66"/>
    </row>
    <row r="40" spans="1:11" ht="13.5" customHeight="1">
      <c r="A40" s="6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3.5" customHeight="1">
      <c r="A41" s="143" t="s">
        <v>597</v>
      </c>
      <c r="B41" s="153" t="s">
        <v>635</v>
      </c>
      <c r="C41" s="154"/>
      <c r="D41" s="153" t="s">
        <v>628</v>
      </c>
      <c r="E41" s="154"/>
      <c r="F41" s="153" t="s">
        <v>628</v>
      </c>
      <c r="G41" s="154"/>
      <c r="H41" s="47"/>
      <c r="I41" s="47"/>
      <c r="J41" s="47"/>
      <c r="K41" s="47"/>
    </row>
    <row r="42" spans="1:11" ht="13.5" customHeight="1">
      <c r="A42" s="157"/>
      <c r="B42" s="155"/>
      <c r="C42" s="156"/>
      <c r="D42" s="155"/>
      <c r="E42" s="156"/>
      <c r="F42" s="155"/>
      <c r="G42" s="156"/>
      <c r="H42" s="47"/>
      <c r="I42" s="47"/>
      <c r="J42" s="47"/>
      <c r="K42" s="47"/>
    </row>
    <row r="43" spans="1:11" ht="13.5" customHeight="1">
      <c r="A43" s="167"/>
      <c r="B43" s="141" t="s">
        <v>636</v>
      </c>
      <c r="C43" s="142"/>
      <c r="D43" s="141" t="s">
        <v>637</v>
      </c>
      <c r="E43" s="142"/>
      <c r="F43" s="141" t="s">
        <v>638</v>
      </c>
      <c r="G43" s="142"/>
      <c r="H43" s="47"/>
      <c r="I43" s="47"/>
      <c r="J43" s="47"/>
      <c r="K43" s="47"/>
    </row>
    <row r="44" spans="1:11" ht="13.5" customHeight="1">
      <c r="A44" s="49" t="s">
        <v>606</v>
      </c>
      <c r="B44" s="50" t="s">
        <v>627</v>
      </c>
      <c r="C44" s="51">
        <v>1508055</v>
      </c>
      <c r="D44" s="50" t="s">
        <v>627</v>
      </c>
      <c r="E44" s="51">
        <v>1225479</v>
      </c>
      <c r="F44" s="50" t="s">
        <v>639</v>
      </c>
      <c r="G44" s="51">
        <v>1227896</v>
      </c>
      <c r="H44" s="47"/>
      <c r="I44" s="47"/>
      <c r="J44" s="47"/>
      <c r="K44" s="47"/>
    </row>
    <row r="45" spans="1:11" ht="10.5" customHeight="1">
      <c r="A45" s="52" t="s">
        <v>608</v>
      </c>
      <c r="B45" s="53" t="s">
        <v>609</v>
      </c>
      <c r="C45" s="54">
        <v>294334</v>
      </c>
      <c r="D45" s="53" t="s">
        <v>609</v>
      </c>
      <c r="E45" s="54">
        <v>242484</v>
      </c>
      <c r="F45" s="53" t="s">
        <v>609</v>
      </c>
      <c r="G45" s="54">
        <v>241481</v>
      </c>
      <c r="H45" s="47"/>
      <c r="I45" s="47"/>
      <c r="J45" s="47"/>
      <c r="K45" s="47"/>
    </row>
    <row r="46" spans="1:11" ht="13.5" customHeight="1">
      <c r="A46" s="55" t="s">
        <v>610</v>
      </c>
      <c r="B46" s="56"/>
      <c r="C46" s="57">
        <v>877105</v>
      </c>
      <c r="D46" s="56"/>
      <c r="E46" s="57">
        <v>714818</v>
      </c>
      <c r="F46" s="56"/>
      <c r="G46" s="57">
        <v>714423</v>
      </c>
      <c r="H46" s="47"/>
      <c r="I46" s="47"/>
      <c r="J46" s="47"/>
      <c r="K46" s="47"/>
    </row>
    <row r="47" spans="1:11" ht="10.5" customHeight="1">
      <c r="A47" s="58"/>
      <c r="B47" s="59"/>
      <c r="C47" s="60"/>
      <c r="D47" s="59"/>
      <c r="E47" s="60"/>
      <c r="F47" s="59"/>
      <c r="G47" s="60"/>
      <c r="H47" s="47"/>
      <c r="I47" s="47"/>
      <c r="J47" s="47"/>
      <c r="K47" s="47"/>
    </row>
    <row r="48" spans="1:11" ht="13.5" customHeight="1">
      <c r="A48" s="61" t="s">
        <v>611</v>
      </c>
      <c r="B48" s="62"/>
      <c r="C48" s="63">
        <f>C44/C45</f>
        <v>5.123618066550246</v>
      </c>
      <c r="D48" s="62"/>
      <c r="E48" s="63">
        <f>E44/E45</f>
        <v>5.05385509971792</v>
      </c>
      <c r="F48" s="62"/>
      <c r="G48" s="63">
        <v>5.08</v>
      </c>
      <c r="H48" s="47"/>
      <c r="I48" s="47"/>
      <c r="J48" s="47"/>
      <c r="K48" s="47"/>
    </row>
    <row r="49" spans="1:11" ht="13.5" customHeight="1">
      <c r="A49" s="64"/>
      <c r="B49" s="65"/>
      <c r="C49" s="66"/>
      <c r="D49" s="65"/>
      <c r="E49" s="66"/>
      <c r="F49" s="65"/>
      <c r="G49" s="66"/>
      <c r="H49" s="47"/>
      <c r="I49" s="47"/>
      <c r="J49" s="47"/>
      <c r="K49" s="47"/>
    </row>
    <row r="50" spans="1:11" ht="13.5" customHeight="1">
      <c r="A50" s="67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13.5" customHeight="1">
      <c r="A51" s="6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3.5" customHeight="1">
      <c r="A52" s="6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3.5" customHeight="1">
      <c r="A53" s="6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0.5" customHeight="1">
      <c r="A54" s="6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3.5" customHeight="1">
      <c r="A55" s="67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10.5" customHeight="1">
      <c r="A56" s="67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3.5" customHeight="1">
      <c r="A57" s="67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3.5" customHeight="1">
      <c r="A58" s="6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0" ht="13.5" customHeight="1">
      <c r="A59" s="67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3.5" customHeight="1">
      <c r="A60" s="67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13.5" customHeight="1">
      <c r="A61" s="67"/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3.5" customHeight="1">
      <c r="A62" s="67"/>
      <c r="B62" s="47"/>
      <c r="C62" s="47"/>
      <c r="D62" s="47"/>
      <c r="E62" s="47"/>
      <c r="F62" s="47"/>
      <c r="G62" s="47"/>
      <c r="H62" s="47"/>
      <c r="I62" s="47"/>
      <c r="J62" s="47"/>
    </row>
    <row r="63" spans="1:10" ht="10.5" customHeight="1">
      <c r="A63" s="67"/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3.5" customHeight="1">
      <c r="A64" s="67"/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0.5" customHeight="1">
      <c r="A65" s="67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12" customHeight="1">
      <c r="A66" s="67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2">
      <c r="A67" s="67"/>
      <c r="B67" s="47"/>
      <c r="C67" s="47"/>
      <c r="D67" s="47"/>
      <c r="E67" s="47"/>
      <c r="F67" s="47"/>
      <c r="G67" s="47"/>
      <c r="H67" s="47"/>
      <c r="I67" s="47"/>
      <c r="J67" s="47"/>
    </row>
    <row r="237" ht="12">
      <c r="D237" s="139"/>
    </row>
    <row r="239" ht="12">
      <c r="D239" s="139"/>
    </row>
    <row r="241" ht="12">
      <c r="D241" s="139"/>
    </row>
    <row r="246" ht="12">
      <c r="D246" s="139"/>
    </row>
    <row r="253" ht="12">
      <c r="D253" s="139"/>
    </row>
    <row r="257" ht="12">
      <c r="D257" s="139"/>
    </row>
    <row r="260" ht="12">
      <c r="D260" s="139"/>
    </row>
    <row r="263" ht="12">
      <c r="D263" s="139"/>
    </row>
    <row r="267" ht="12">
      <c r="D267" s="139"/>
    </row>
    <row r="270" ht="12">
      <c r="D270" s="139"/>
    </row>
    <row r="281" ht="12">
      <c r="D281" s="139"/>
    </row>
    <row r="284" ht="12">
      <c r="D284" s="139"/>
    </row>
    <row r="288" ht="12">
      <c r="D288" s="139"/>
    </row>
    <row r="293" ht="12">
      <c r="D293" s="139"/>
    </row>
    <row r="296" ht="12">
      <c r="D296" s="139"/>
    </row>
    <row r="299" ht="12">
      <c r="D299" s="139"/>
    </row>
    <row r="304" ht="12">
      <c r="D304" s="139"/>
    </row>
  </sheetData>
  <sheetProtection/>
  <mergeCells count="51">
    <mergeCell ref="D33:E33"/>
    <mergeCell ref="F33:G33"/>
    <mergeCell ref="H33:I33"/>
    <mergeCell ref="J33:K33"/>
    <mergeCell ref="A41:A43"/>
    <mergeCell ref="B41:C42"/>
    <mergeCell ref="D41:E42"/>
    <mergeCell ref="F41:G42"/>
    <mergeCell ref="B43:C43"/>
    <mergeCell ref="D43:E43"/>
    <mergeCell ref="F43:G43"/>
    <mergeCell ref="F23:G23"/>
    <mergeCell ref="H23:I23"/>
    <mergeCell ref="J23:K23"/>
    <mergeCell ref="A31:A33"/>
    <mergeCell ref="B31:C32"/>
    <mergeCell ref="D31:E32"/>
    <mergeCell ref="F31:G32"/>
    <mergeCell ref="H31:I32"/>
    <mergeCell ref="J31:K32"/>
    <mergeCell ref="B33:C33"/>
    <mergeCell ref="H14:I14"/>
    <mergeCell ref="J14:K14"/>
    <mergeCell ref="A22:A23"/>
    <mergeCell ref="B22:C22"/>
    <mergeCell ref="D22:E22"/>
    <mergeCell ref="F22:G22"/>
    <mergeCell ref="H22:I22"/>
    <mergeCell ref="J22:K22"/>
    <mergeCell ref="B23:C23"/>
    <mergeCell ref="D23:E23"/>
    <mergeCell ref="J13:K13"/>
    <mergeCell ref="B14:C14"/>
    <mergeCell ref="D14:E14"/>
    <mergeCell ref="F14:G14"/>
    <mergeCell ref="A4:A5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A13:A14"/>
    <mergeCell ref="B13:C13"/>
    <mergeCell ref="D13:E13"/>
    <mergeCell ref="F13:G13"/>
    <mergeCell ref="H13:I13"/>
  </mergeCells>
  <printOptions/>
  <pageMargins left="0.787" right="0.787" top="0.984" bottom="0.984" header="0.512" footer="0.512"/>
  <pageSetup fitToHeight="1" fitToWidth="1" horizontalDpi="300" verticalDpi="300" orientation="portrait" paperSize="9" scale="35" r:id="rId1"/>
  <headerFooter alignWithMargins="0">
    <oddFooter>&amp;C&amp;16－１８－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野本　明日香(012331)</dc:creator>
  <cp:keywords/>
  <dc:description/>
  <cp:lastModifiedBy>総務省</cp:lastModifiedBy>
  <dcterms:created xsi:type="dcterms:W3CDTF">2012-12-25T05:39:11Z</dcterms:created>
  <dcterms:modified xsi:type="dcterms:W3CDTF">2013-02-22T05:36:06Z</dcterms:modified>
  <cp:category/>
  <cp:version/>
  <cp:contentType/>
  <cp:contentStatus/>
</cp:coreProperties>
</file>