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3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U39" i="9"/>
  <c r="BW38" i="9"/>
  <c r="BE38" i="9"/>
  <c r="U38" i="9"/>
  <c r="BW37" i="9"/>
  <c r="BE37" i="9"/>
  <c r="BW36" i="9"/>
  <c r="BE36" i="9"/>
  <c r="BW35" i="9"/>
  <c r="BE35" i="9"/>
  <c r="C35" i="9"/>
  <c r="C36" i="9" s="1"/>
  <c r="CO34" i="9"/>
  <c r="CO35" i="9" s="1"/>
  <c r="CO36" i="9" s="1"/>
  <c r="CO37" i="9" s="1"/>
  <c r="CO38" i="9" s="1"/>
  <c r="CO39" i="9" s="1"/>
  <c r="CO40" i="9" s="1"/>
  <c r="CO41" i="9" s="1"/>
  <c r="CO42" i="9" s="1"/>
  <c r="CO43" i="9" s="1"/>
  <c r="BW34" i="9"/>
  <c r="C34" i="9"/>
  <c r="C37" i="9" l="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AM37" i="9" s="1"/>
  <c r="AM38" i="9" s="1"/>
  <c r="AM39" i="9" s="1"/>
  <c r="BE34" i="9" l="1"/>
</calcChain>
</file>

<file path=xl/sharedStrings.xml><?xml version="1.0" encoding="utf-8"?>
<sst xmlns="http://schemas.openxmlformats.org/spreadsheetml/2006/main" count="1106" uniqueCount="588">
  <si>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</si>
  <si>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</si>
  <si>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</si>
  <si>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</si>
  <si>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</si>
  <si>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</si>
  <si>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</si>
  <si>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</si>
  <si>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</si>
  <si>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</si>
  <si>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</si>
  <si>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</si>
  <si>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</si>
  <si>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</si>
  <si>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</si>
  <si>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</si>
  <si>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</si>
  <si>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</si>
  <si>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</si>
  <si>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</si>
  <si>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</si>
  <si>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</si>
  <si>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</si>
  <si>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</si>
  <si>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</si>
  <si>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</si>
  <si>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</si>
  <si>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</si>
  <si>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</si>
  <si>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</si>
  <si>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</si>
  <si>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</si>
  <si>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</si>
  <si>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</si>
  <si>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</si>
  <si>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</si>
  <si>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</si>
  <si>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</si>
  <si>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</si>
  <si>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</si>
  <si>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</si>
  <si>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</si>
  <si>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</si>
  <si>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</si>
  <si>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</si>
  <si>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</si>
  <si>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</si>
  <si>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</si>
  <si>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</si>
  <si>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</si>
  <si>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</si>
  <si>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</si>
  <si>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</si>
  <si>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</si>
  <si>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</si>
  <si>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</si>
  <si>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</si>
  <si>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</si>
  <si>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</si>
  <si>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</si>
  <si>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</si>
  <si>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</si>
  <si>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</si>
  <si>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</si>
  <si>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</si>
  <si>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</si>
  <si>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</si>
  <si>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</si>
  <si>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</si>
  <si>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</si>
  <si>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</si>
  <si>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</si>
  <si>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</si>
  <si>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</si>
  <si>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</si>
  <si>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</si>
  <si>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</si>
  <si>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</si>
  <si>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</si>
  <si>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</si>
  <si>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</si>
  <si>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</si>
  <si>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仙台市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</si>
  <si>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</si>
  <si>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</si>
  <si>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</si>
  <si>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</si>
  <si>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</si>
  <si>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</si>
  <si>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</si>
  <si>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</si>
  <si>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</si>
  <si>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</si>
  <si>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</si>
  <si>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</si>
  <si>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</si>
  <si>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</si>
  <si>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</si>
  <si>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</si>
  <si>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</si>
  <si>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</si>
  <si>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</si>
  <si>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</si>
  <si>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</si>
  <si>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</si>
  <si>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</si>
  <si>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</si>
  <si>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</si>
  <si>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</si>
  <si>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</si>
  <si>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</si>
  <si>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</si>
  <si>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</si>
  <si>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</si>
  <si>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</si>
  <si>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</si>
  <si>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</si>
  <si>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</si>
  <si>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</si>
  <si>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</si>
  <si>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</si>
  <si>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</si>
  <si>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</si>
  <si>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</si>
  <si>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</si>
  <si>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</si>
  <si>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</si>
  <si>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</si>
  <si>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</si>
  <si>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</si>
  <si>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</si>
  <si>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</si>
  <si>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</si>
  <si>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</si>
  <si>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</si>
  <si>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</si>
  <si>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</si>
  <si>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</si>
  <si>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自動車運送事業会計</t>
    <phoneticPr fontId="5"/>
  </si>
  <si>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</si>
  <si>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</si>
  <si>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</si>
  <si>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</si>
  <si>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</si>
  <si>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</si>
  <si>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</si>
  <si>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</si>
  <si>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</si>
  <si>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</si>
  <si>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</si>
  <si>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</si>
  <si>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</si>
  <si>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</si>
  <si>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</si>
  <si>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</si>
  <si>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</si>
  <si>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</si>
  <si>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</si>
  <si>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</si>
  <si>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</si>
  <si>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</si>
  <si>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</si>
  <si>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</si>
  <si>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</si>
  <si>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</si>
  <si>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</si>
  <si>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</si>
  <si>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</si>
  <si>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</si>
  <si>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</si>
  <si>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</si>
  <si>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</si>
  <si>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</si>
  <si>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</si>
  <si>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</si>
  <si>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</si>
  <si>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</si>
  <si>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</si>
  <si>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</si>
  <si>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</si>
  <si>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</si>
  <si>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</si>
  <si>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</si>
  <si>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</si>
  <si>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</si>
  <si>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</si>
  <si>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</si>
  <si>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</si>
  <si>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</si>
  <si>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</si>
  <si>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</si>
  <si>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</si>
  <si>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</si>
  <si>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</si>
  <si>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</si>
  <si>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</si>
  <si>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</si>
  <si>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</si>
  <si>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宮城県仙台市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</si>
  <si>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</si>
  <si>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</si>
  <si>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</si>
  <si>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</si>
  <si>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</si>
  <si>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</si>
  <si>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</si>
  <si>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</si>
  <si>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</si>
  <si>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</si>
  <si>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</si>
  <si>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</si>
  <si>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</si>
  <si>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</si>
  <si>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</si>
  <si>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</si>
  <si>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</si>
  <si>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</si>
  <si>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</si>
  <si>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</si>
  <si>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</si>
  <si>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</si>
  <si>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</si>
  <si>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</si>
  <si>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</si>
  <si>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</si>
  <si>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</si>
  <si>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</si>
  <si>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</si>
  <si>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</si>
  <si>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</si>
  <si>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</si>
  <si>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</si>
  <si>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</si>
  <si>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</si>
  <si>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</si>
  <si>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</si>
  <si>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</si>
  <si>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</si>
  <si>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</si>
  <si>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</si>
  <si>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</si>
  <si>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</si>
  <si>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</si>
  <si>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</si>
  <si>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</si>
  <si>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</si>
  <si>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</si>
  <si>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</si>
  <si>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</si>
  <si>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</si>
  <si>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</si>
  <si>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</si>
  <si>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</si>
  <si>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</si>
  <si>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</si>
  <si>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</si>
  <si>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</si>
  <si>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</si>
  <si>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</si>
  <si>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</si>
  <si>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</si>
  <si>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</si>
  <si>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</si>
  <si>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</si>
  <si>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</si>
  <si>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</si>
  <si>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</si>
  <si>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</si>
  <si>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</si>
  <si>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</si>
  <si>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</si>
  <si>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</si>
  <si>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</si>
  <si>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</si>
  <si>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</si>
  <si>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</si>
  <si>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</si>
  <si>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</si>
  <si>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</si>
  <si>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</si>
  <si>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</si>
  <si>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</si>
  <si>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</si>
  <si>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</si>
  <si>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</si>
  <si>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</si>
  <si>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</si>
  <si>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</si>
  <si>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</si>
  <si>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</si>
  <si>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</si>
  <si>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</si>
  <si>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</si>
  <si>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</si>
  <si>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</si>
  <si>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</si>
  <si>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</si>
  <si>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</si>
  <si>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</si>
  <si>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</si>
  <si>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</si>
  <si>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</si>
  <si>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</si>
  <si>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</si>
  <si>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</si>
  <si>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</si>
  <si>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</si>
  <si>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</si>
  <si>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</si>
  <si>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</si>
  <si>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</si>
  <si>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</si>
  <si>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</si>
  <si>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</si>
  <si>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</si>
  <si>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</si>
  <si>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</si>
  <si>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</si>
  <si>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</si>
  <si>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</si>
  <si>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</si>
  <si>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</si>
  <si>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</si>
  <si>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</si>
  <si>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</si>
  <si>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</si>
  <si>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</si>
  <si>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</si>
  <si>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</si>
  <si>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</si>
  <si>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</si>
  <si>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</si>
  <si>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</si>
  <si>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</si>
  <si>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</si>
  <si>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</si>
  <si>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</si>
  <si>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</si>
  <si>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</si>
  <si>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</si>
  <si>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</si>
  <si>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</si>
  <si>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</si>
  <si>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</si>
  <si>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</si>
  <si>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</si>
  <si>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</si>
  <si>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宮城県仙台市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</si>
  <si>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</si>
  <si>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</si>
  <si>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</si>
  <si>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</si>
  <si>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</si>
  <si>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</si>
  <si>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</si>
  <si>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</si>
  <si>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</si>
  <si>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</si>
  <si>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</si>
  <si>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</si>
  <si>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</si>
  <si>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</si>
  <si>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</si>
  <si>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</si>
  <si>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</si>
  <si>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</si>
  <si>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</si>
  <si>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</si>
  <si>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</si>
  <si>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</si>
  <si>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</si>
  <si>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</si>
  <si>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</si>
  <si>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</si>
  <si>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</si>
  <si>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</si>
  <si>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</si>
  <si>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</si>
  <si>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</si>
  <si>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</si>
  <si>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下水道事業会計</t>
    <phoneticPr fontId="5"/>
  </si>
  <si>
    <t>高速鉄道事業会計</t>
    <phoneticPr fontId="5"/>
  </si>
  <si>
    <t>病院事業会計</t>
    <phoneticPr fontId="5"/>
  </si>
  <si>
    <t>中央卸売市場事業特別会計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</si>
  <si>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</si>
  <si>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</si>
  <si>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</si>
  <si>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</si>
  <si>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</si>
  <si>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</si>
  <si>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</si>
  <si>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</si>
  <si>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</si>
  <si>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</si>
  <si>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</si>
  <si>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</si>
  <si>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</si>
  <si>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</si>
  <si>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</si>
  <si>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</si>
  <si>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</si>
  <si>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</si>
  <si>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</si>
  <si>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</si>
  <si>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</si>
  <si>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</si>
  <si>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</si>
  <si>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</si>
  <si>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</si>
  <si>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</si>
  <si>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</si>
  <si>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</si>
  <si>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</si>
  <si>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</si>
  <si>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</si>
  <si>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</si>
  <si>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</si>
  <si>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</si>
  <si>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</si>
  <si>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</si>
  <si>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</si>
  <si>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</si>
  <si>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</si>
  <si>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</si>
  <si>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</si>
  <si>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</si>
  <si>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</si>
  <si>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</si>
  <si>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</si>
  <si>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</si>
  <si>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</si>
  <si>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</si>
  <si>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</si>
  <si>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</si>
  <si>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</si>
  <si>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</si>
  <si>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</si>
  <si>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</si>
  <si>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</si>
  <si>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</si>
  <si>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</si>
  <si>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</si>
  <si>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</si>
  <si>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</si>
  <si>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</si>
  <si>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</si>
  <si>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</si>
  <si>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</si>
  <si>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</si>
  <si>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</si>
  <si>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</si>
  <si>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</si>
  <si>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</si>
  <si>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</si>
  <si>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</si>
  <si>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</si>
  <si>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</si>
  <si>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</si>
  <si>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</si>
  <si>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</si>
  <si>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</si>
  <si>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</si>
  <si>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</si>
  <si>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</si>
  <si>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</si>
  <si>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</si>
  <si>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</si>
  <si>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</si>
  <si>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</si>
  <si>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</si>
  <si>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</si>
  <si>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</si>
  <si>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</si>
  <si>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</si>
  <si>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</si>
  <si>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</si>
  <si>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</si>
  <si>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</si>
  <si>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</si>
  <si>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</si>
  <si>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</si>
  <si>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</si>
  <si>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</si>
  <si>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</si>
  <si>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</si>
  <si>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</si>
  <si>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</si>
  <si>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</si>
  <si>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</si>
  <si>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</si>
  <si>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</si>
  <si>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</si>
  <si>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</si>
  <si>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</si>
  <si>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</si>
  <si>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</si>
  <si>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</si>
  <si>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</si>
  <si>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</si>
  <si>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</si>
  <si>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</si>
  <si>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</si>
  <si>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</si>
  <si>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</si>
  <si>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</si>
  <si>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</si>
  <si>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</si>
  <si>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</si>
  <si>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</si>
  <si>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</si>
  <si>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</si>
  <si>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</si>
  <si>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</si>
  <si>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</si>
  <si>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</si>
  <si>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</si>
  <si>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</si>
  <si>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1.22</t>
  </si>
  <si>
    <t>自動車運送事業会計</t>
  </si>
  <si>
    <t>▲ 0.25</t>
  </si>
  <si>
    <t>▲ 0.24</t>
  </si>
  <si>
    <t>▲ 0.00</t>
  </si>
  <si>
    <t>水道事業会計</t>
  </si>
  <si>
    <t>下水道事業会計</t>
  </si>
  <si>
    <t>一般会計</t>
  </si>
  <si>
    <t>病院事業会計</t>
  </si>
  <si>
    <t>国民健康保険事業特別会計</t>
  </si>
  <si>
    <t>ガス事業会計</t>
  </si>
  <si>
    <t>介護保険事業特別会計</t>
  </si>
  <si>
    <t>その他会計（赤字）</t>
  </si>
  <si>
    <t>その他会計（黒字）</t>
  </si>
  <si>
    <t>基金からの繰入金58,866百万円</t>
    <phoneticPr fontId="5"/>
  </si>
  <si>
    <t>都市改造事業特別会計</t>
  </si>
  <si>
    <t>基金からの繰入金41百万円</t>
    <rPh sb="0" eb="2">
      <t>キキン</t>
    </rPh>
    <rPh sb="5" eb="7">
      <t>クリイレ</t>
    </rPh>
    <rPh sb="7" eb="8">
      <t>キン</t>
    </rPh>
    <rPh sb="10" eb="12">
      <t>ヒャクマン</t>
    </rPh>
    <rPh sb="12" eb="13">
      <t>エン</t>
    </rPh>
    <phoneticPr fontId="5"/>
  </si>
  <si>
    <t>公共用地先行取得事業特別会計</t>
  </si>
  <si>
    <t>-</t>
    <phoneticPr fontId="5"/>
  </si>
  <si>
    <t>母子寡婦福祉資金貸付事業特別会計</t>
  </si>
  <si>
    <t>新墓園事業特別会計</t>
  </si>
  <si>
    <t>公債管理特別会計</t>
  </si>
  <si>
    <t>基金からの繰入金13,073百万円</t>
    <rPh sb="16" eb="17">
      <t>エン</t>
    </rPh>
    <phoneticPr fontId="5"/>
  </si>
  <si>
    <t>法非適用 基金からの繰入金0百万円</t>
    <phoneticPr fontId="5"/>
  </si>
  <si>
    <t>駐車場事業特別会計</t>
  </si>
  <si>
    <t>法非適用</t>
  </si>
  <si>
    <t>法非適用 基金からの繰入金225百万円</t>
    <phoneticPr fontId="5"/>
  </si>
  <si>
    <t>後期高齢者医療事業特別会計</t>
  </si>
  <si>
    <t>法適用</t>
    <rPh sb="0" eb="1">
      <t>ホウ</t>
    </rPh>
    <rPh sb="1" eb="3">
      <t>テキヨウ</t>
    </rPh>
    <phoneticPr fontId="5"/>
  </si>
  <si>
    <t>高速鉄道事業会計</t>
  </si>
  <si>
    <t>中央卸売市場事業特別会計</t>
  </si>
  <si>
    <t>法非適用</t>
    <rPh sb="0" eb="1">
      <t>ホウ</t>
    </rPh>
    <rPh sb="1" eb="2">
      <t>ヒ</t>
    </rPh>
    <rPh sb="2" eb="4">
      <t>テキヨウ</t>
    </rPh>
    <phoneticPr fontId="5"/>
  </si>
  <si>
    <t>宮城県後期高齢者医療広域連合</t>
    <phoneticPr fontId="5"/>
  </si>
  <si>
    <t>一般会計及び特別会計</t>
    <rPh sb="0" eb="2">
      <t>イッパン</t>
    </rPh>
    <rPh sb="2" eb="4">
      <t>カイケイ</t>
    </rPh>
    <rPh sb="4" eb="5">
      <t>オヨ</t>
    </rPh>
    <rPh sb="6" eb="8">
      <t>トクベツ</t>
    </rPh>
    <rPh sb="8" eb="10">
      <t>カイケイ</t>
    </rPh>
    <phoneticPr fontId="5"/>
  </si>
  <si>
    <t>仙台国際交流協会</t>
    <rPh sb="0" eb="2">
      <t>センダイ</t>
    </rPh>
    <rPh sb="2" eb="4">
      <t>コクサイ</t>
    </rPh>
    <rPh sb="4" eb="6">
      <t>コウリュウ</t>
    </rPh>
    <rPh sb="6" eb="8">
      <t>キョウカイ</t>
    </rPh>
    <phoneticPr fontId="5"/>
  </si>
  <si>
    <t>仙台市土地開発公社</t>
    <rPh sb="0" eb="3">
      <t>センダイシ</t>
    </rPh>
    <rPh sb="3" eb="5">
      <t>トチ</t>
    </rPh>
    <rPh sb="5" eb="7">
      <t>カイハツ</t>
    </rPh>
    <rPh sb="7" eb="9">
      <t>コウシャ</t>
    </rPh>
    <phoneticPr fontId="5"/>
  </si>
  <si>
    <t>仙台ひと・まち交流財団</t>
    <rPh sb="0" eb="2">
      <t>センダイ</t>
    </rPh>
    <rPh sb="7" eb="9">
      <t>コウリュウ</t>
    </rPh>
    <rPh sb="9" eb="11">
      <t>ザイダン</t>
    </rPh>
    <phoneticPr fontId="5"/>
  </si>
  <si>
    <t>たいはっくる</t>
    <phoneticPr fontId="5"/>
  </si>
  <si>
    <t>仙台都市圏職業訓練協会</t>
    <rPh sb="0" eb="2">
      <t>センダイ</t>
    </rPh>
    <rPh sb="2" eb="5">
      <t>トシケン</t>
    </rPh>
    <rPh sb="5" eb="7">
      <t>ショクギョウ</t>
    </rPh>
    <rPh sb="7" eb="9">
      <t>クンレン</t>
    </rPh>
    <rPh sb="9" eb="11">
      <t>キョウカイ</t>
    </rPh>
    <phoneticPr fontId="5"/>
  </si>
  <si>
    <t>せんだい男女共同参画財団</t>
    <rPh sb="4" eb="6">
      <t>ダンジョ</t>
    </rPh>
    <rPh sb="6" eb="8">
      <t>キョウドウ</t>
    </rPh>
    <rPh sb="8" eb="10">
      <t>サンカク</t>
    </rPh>
    <rPh sb="10" eb="12">
      <t>ザイダン</t>
    </rPh>
    <phoneticPr fontId="5"/>
  </si>
  <si>
    <t>仙台市スポーツ振興事業団</t>
    <rPh sb="0" eb="3">
      <t>センダイシ</t>
    </rPh>
    <rPh sb="7" eb="9">
      <t>シンコウ</t>
    </rPh>
    <rPh sb="9" eb="12">
      <t>ジギョウダン</t>
    </rPh>
    <phoneticPr fontId="5"/>
  </si>
  <si>
    <t>仙台市市民文化事業団</t>
    <rPh sb="0" eb="3">
      <t>センダイシ</t>
    </rPh>
    <rPh sb="3" eb="5">
      <t>シミン</t>
    </rPh>
    <rPh sb="5" eb="7">
      <t>ブンカ</t>
    </rPh>
    <rPh sb="7" eb="10">
      <t>ジギョウダン</t>
    </rPh>
    <phoneticPr fontId="5"/>
  </si>
  <si>
    <t>仙台フィルハーモニー管弦楽団</t>
    <rPh sb="0" eb="2">
      <t>センダイ</t>
    </rPh>
    <rPh sb="10" eb="12">
      <t>カンゲン</t>
    </rPh>
    <rPh sb="12" eb="14">
      <t>ガクダン</t>
    </rPh>
    <phoneticPr fontId="5"/>
  </si>
  <si>
    <t>仙台市社会福祉協議会</t>
    <rPh sb="0" eb="3">
      <t>センダイシ</t>
    </rPh>
    <rPh sb="3" eb="5">
      <t>シャカイ</t>
    </rPh>
    <rPh sb="5" eb="7">
      <t>フクシ</t>
    </rPh>
    <rPh sb="7" eb="10">
      <t>キョウギカイ</t>
    </rPh>
    <phoneticPr fontId="5"/>
  </si>
  <si>
    <t>緑仙会</t>
    <rPh sb="0" eb="1">
      <t>リョク</t>
    </rPh>
    <rPh sb="1" eb="2">
      <t>セン</t>
    </rPh>
    <rPh sb="2" eb="3">
      <t>カイ</t>
    </rPh>
    <phoneticPr fontId="5"/>
  </si>
  <si>
    <t>仙台市健康福祉事業団</t>
    <rPh sb="0" eb="3">
      <t>センダイシ</t>
    </rPh>
    <rPh sb="3" eb="5">
      <t>ケンコウ</t>
    </rPh>
    <rPh sb="5" eb="7">
      <t>フクシ</t>
    </rPh>
    <rPh sb="7" eb="10">
      <t>ジギョウダン</t>
    </rPh>
    <phoneticPr fontId="5"/>
  </si>
  <si>
    <t>仙台市シルバー人材センター</t>
    <rPh sb="0" eb="3">
      <t>センダイシ</t>
    </rPh>
    <rPh sb="7" eb="9">
      <t>ジンザイ</t>
    </rPh>
    <phoneticPr fontId="5"/>
  </si>
  <si>
    <t>仙台市医療センター</t>
    <rPh sb="0" eb="3">
      <t>センダイシ</t>
    </rPh>
    <rPh sb="3" eb="5">
      <t>イリョウ</t>
    </rPh>
    <phoneticPr fontId="5"/>
  </si>
  <si>
    <t>仙台市救急医療事業団</t>
    <rPh sb="0" eb="3">
      <t>センダイシ</t>
    </rPh>
    <rPh sb="3" eb="5">
      <t>キュウキュウ</t>
    </rPh>
    <rPh sb="5" eb="7">
      <t>イリョウ</t>
    </rPh>
    <rPh sb="7" eb="10">
      <t>ジギョウダン</t>
    </rPh>
    <phoneticPr fontId="5"/>
  </si>
  <si>
    <t>仙台市環境整備公社</t>
    <rPh sb="0" eb="3">
      <t>センダイシ</t>
    </rPh>
    <rPh sb="3" eb="5">
      <t>カンキョウ</t>
    </rPh>
    <rPh sb="5" eb="7">
      <t>セイビ</t>
    </rPh>
    <rPh sb="7" eb="9">
      <t>コウシャ</t>
    </rPh>
    <phoneticPr fontId="5"/>
  </si>
  <si>
    <t>仙台市産業振興事業団</t>
    <rPh sb="0" eb="3">
      <t>センダイシ</t>
    </rPh>
    <rPh sb="3" eb="5">
      <t>サンギョウ</t>
    </rPh>
    <rPh sb="5" eb="7">
      <t>シンコウ</t>
    </rPh>
    <rPh sb="7" eb="10">
      <t>ジギョウダン</t>
    </rPh>
    <phoneticPr fontId="5"/>
  </si>
  <si>
    <t>仙台ソフトウェアセンター</t>
    <rPh sb="0" eb="2">
      <t>センダイ</t>
    </rPh>
    <phoneticPr fontId="5"/>
  </si>
  <si>
    <t>みやぎ産業交流センター</t>
    <rPh sb="3" eb="5">
      <t>サンギョウ</t>
    </rPh>
    <rPh sb="5" eb="7">
      <t>コウリュウ</t>
    </rPh>
    <phoneticPr fontId="5"/>
  </si>
  <si>
    <t>仙台港貿易促進センター</t>
    <rPh sb="0" eb="2">
      <t>センダイ</t>
    </rPh>
    <rPh sb="2" eb="3">
      <t>ミナト</t>
    </rPh>
    <rPh sb="3" eb="5">
      <t>ボウエキ</t>
    </rPh>
    <rPh sb="5" eb="7">
      <t>ソクシン</t>
    </rPh>
    <phoneticPr fontId="5"/>
  </si>
  <si>
    <t>仙台観光コンベンション協会</t>
    <rPh sb="0" eb="2">
      <t>センダイ</t>
    </rPh>
    <rPh sb="2" eb="4">
      <t>カンコウ</t>
    </rPh>
    <rPh sb="11" eb="13">
      <t>キョウカイ</t>
    </rPh>
    <phoneticPr fontId="5"/>
  </si>
  <si>
    <t>瑞鳳殿</t>
    <rPh sb="0" eb="1">
      <t>ズイ</t>
    </rPh>
    <rPh sb="1" eb="2">
      <t>ホウ</t>
    </rPh>
    <rPh sb="2" eb="3">
      <t>デン</t>
    </rPh>
    <phoneticPr fontId="5"/>
  </si>
  <si>
    <t>仙台湾漁業振興基金</t>
    <rPh sb="0" eb="2">
      <t>センダイ</t>
    </rPh>
    <rPh sb="2" eb="3">
      <t>ワン</t>
    </rPh>
    <rPh sb="3" eb="5">
      <t>ギョギョウ</t>
    </rPh>
    <rPh sb="5" eb="7">
      <t>シンコウ</t>
    </rPh>
    <rPh sb="7" eb="9">
      <t>キキン</t>
    </rPh>
    <phoneticPr fontId="5"/>
  </si>
  <si>
    <t>平成25年10月31日付で解散</t>
    <phoneticPr fontId="5"/>
  </si>
  <si>
    <t>仙台市農業園芸振興協会</t>
    <rPh sb="0" eb="3">
      <t>センダイシ</t>
    </rPh>
    <rPh sb="3" eb="5">
      <t>ノウギョウ</t>
    </rPh>
    <rPh sb="5" eb="7">
      <t>エンゲイ</t>
    </rPh>
    <rPh sb="7" eb="9">
      <t>シンコウ</t>
    </rPh>
    <rPh sb="9" eb="11">
      <t>キョウカイ</t>
    </rPh>
    <phoneticPr fontId="5"/>
  </si>
  <si>
    <t>平成25年11月30日付で解散</t>
    <phoneticPr fontId="5"/>
  </si>
  <si>
    <t>仙台市建設公社</t>
    <rPh sb="0" eb="3">
      <t>センダイシ</t>
    </rPh>
    <rPh sb="3" eb="5">
      <t>ケンセツ</t>
    </rPh>
    <rPh sb="5" eb="7">
      <t>コウシャ</t>
    </rPh>
    <phoneticPr fontId="5"/>
  </si>
  <si>
    <t>仙台市公園緑地協会</t>
    <rPh sb="0" eb="3">
      <t>センダイシ</t>
    </rPh>
    <rPh sb="3" eb="5">
      <t>コウエン</t>
    </rPh>
    <rPh sb="5" eb="7">
      <t>リョクチ</t>
    </rPh>
    <rPh sb="7" eb="9">
      <t>キョウカイ</t>
    </rPh>
    <phoneticPr fontId="5"/>
  </si>
  <si>
    <t>仙台市防災安全協会</t>
    <rPh sb="0" eb="3">
      <t>センダイシ</t>
    </rPh>
    <rPh sb="3" eb="5">
      <t>ボウサイ</t>
    </rPh>
    <rPh sb="5" eb="7">
      <t>アンゼン</t>
    </rPh>
    <rPh sb="7" eb="9">
      <t>キョウカイ</t>
    </rPh>
    <phoneticPr fontId="5"/>
  </si>
  <si>
    <t>仙台市水道サービス公社</t>
    <rPh sb="0" eb="3">
      <t>センダイシ</t>
    </rPh>
    <rPh sb="3" eb="5">
      <t>スイドウ</t>
    </rPh>
    <rPh sb="9" eb="11">
      <t>コウシャ</t>
    </rPh>
    <phoneticPr fontId="5"/>
  </si>
  <si>
    <t>仙台交通</t>
    <rPh sb="0" eb="2">
      <t>センダイ</t>
    </rPh>
    <rPh sb="2" eb="4">
      <t>コウツウ</t>
    </rPh>
    <phoneticPr fontId="5"/>
  </si>
  <si>
    <t>仙台ガスサービス</t>
    <rPh sb="0" eb="2">
      <t>センダイ</t>
    </rPh>
    <phoneticPr fontId="5"/>
  </si>
  <si>
    <t>仙台ガスエンジニアリング</t>
    <rPh sb="0" eb="2">
      <t>センダイ</t>
    </rPh>
    <phoneticPr fontId="5"/>
  </si>
  <si>
    <t>仙台エルピーガス</t>
    <rPh sb="0" eb="2">
      <t>センダイ</t>
    </rPh>
    <phoneticPr fontId="5"/>
  </si>
  <si>
    <t>クリーンエナジー</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</si>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</sst>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medium">
        <color indexed="64"/>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2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00" xfId="30" applyNumberFormat="1" applyFont="1" applyBorder="1" applyAlignment="1" applyProtection="1">
      <alignment horizontal="right" vertical="center" shrinkToFit="1"/>
      <protection locked="0"/>
    </xf>
    <xf numFmtId="0" fontId="1" fillId="0" borderId="101" xfId="30" applyNumberFormat="1" applyFont="1" applyBorder="1" applyAlignment="1" applyProtection="1">
      <alignment horizontal="left" vertical="center" wrapText="1" shrinkToFit="1"/>
      <protection locked="0"/>
    </xf>
    <xf numFmtId="0" fontId="1" fillId="0" borderId="98" xfId="30" applyNumberFormat="1" applyFont="1" applyBorder="1" applyAlignment="1" applyProtection="1">
      <alignment horizontal="left" vertical="center" wrapText="1" shrinkToFit="1"/>
      <protection locked="0"/>
    </xf>
    <xf numFmtId="0" fontId="1" fillId="0" borderId="107" xfId="30" applyNumberFormat="1" applyFont="1" applyBorder="1" applyAlignment="1" applyProtection="1">
      <alignment horizontal="left" vertical="center" wrapText="1" shrinkToFit="1"/>
      <protection locked="0"/>
    </xf>
    <xf numFmtId="0" fontId="26" fillId="0" borderId="189" xfId="30" applyFont="1" applyBorder="1" applyAlignment="1" applyProtection="1">
      <alignment horizontal="left" vertical="center" shrinkToFit="1"/>
      <protection locked="0"/>
    </xf>
    <xf numFmtId="0" fontId="26" fillId="0" borderId="190" xfId="30" applyFont="1" applyBorder="1" applyAlignment="1" applyProtection="1">
      <alignment horizontal="left" vertical="center" shrinkToFit="1"/>
      <protection locked="0"/>
    </xf>
    <xf numFmtId="0" fontId="26" fillId="0" borderId="191" xfId="30" applyFont="1" applyBorder="1" applyAlignment="1" applyProtection="1">
      <alignment horizontal="lef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05" xfId="30" applyNumberFormat="1" applyFont="1" applyBorder="1" applyAlignment="1" applyProtection="1">
      <alignment horizontal="right" vertical="center" shrinkToFit="1"/>
      <protection locked="0"/>
    </xf>
    <xf numFmtId="177" fontId="26" fillId="0" borderId="100" xfId="30" applyNumberFormat="1" applyFont="1" applyFill="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88" fontId="26" fillId="7" borderId="131"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09" xfId="30" applyNumberFormat="1" applyFont="1" applyFill="1" applyBorder="1" applyAlignment="1" applyProtection="1">
      <alignment horizontal="right" vertical="center" shrinkToFit="1"/>
      <protection locked="0"/>
    </xf>
    <xf numFmtId="177" fontId="26" fillId="0" borderId="110" xfId="30" applyNumberFormat="1" applyFont="1" applyFill="1" applyBorder="1" applyAlignment="1" applyProtection="1">
      <alignment horizontal="right" vertical="center" shrinkToFit="1"/>
      <protection locked="0"/>
    </xf>
    <xf numFmtId="177" fontId="26" fillId="0" borderId="111" xfId="30" applyNumberFormat="1" applyFont="1" applyFill="1" applyBorder="1" applyAlignment="1" applyProtection="1">
      <alignment horizontal="right" vertical="center" shrinkToFit="1"/>
      <protection locked="0"/>
    </xf>
    <xf numFmtId="0" fontId="26" fillId="0" borderId="109" xfId="30" applyNumberFormat="1" applyFont="1" applyFill="1" applyBorder="1" applyAlignment="1" applyProtection="1">
      <alignment horizontal="left" vertical="center" shrinkToFit="1"/>
      <protection locked="0"/>
    </xf>
    <xf numFmtId="0" fontId="26" fillId="0" borderId="110" xfId="30" applyNumberFormat="1" applyFont="1" applyFill="1" applyBorder="1" applyAlignment="1" applyProtection="1">
      <alignment horizontal="left" vertical="center" shrinkToFit="1"/>
      <protection locked="0"/>
    </xf>
    <xf numFmtId="0" fontId="26" fillId="0" borderId="116" xfId="30" applyNumberFormat="1" applyFont="1" applyFill="1" applyBorder="1" applyAlignment="1" applyProtection="1">
      <alignment horizontal="left" vertical="center" shrinkToFit="1"/>
      <protection locked="0"/>
    </xf>
    <xf numFmtId="177" fontId="26" fillId="0" borderId="188"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7" xfId="30" applyNumberFormat="1" applyFont="1" applyFill="1" applyBorder="1" applyAlignment="1" applyProtection="1">
      <alignment horizontal="right" vertical="center" shrinkToFit="1"/>
      <protection locked="0"/>
    </xf>
    <xf numFmtId="177" fontId="26" fillId="0" borderId="113" xfId="30" applyNumberFormat="1" applyFont="1" applyFill="1" applyBorder="1" applyAlignment="1" applyProtection="1">
      <alignment horizontal="right" vertical="center" shrinkToFit="1"/>
      <protection locked="0"/>
    </xf>
    <xf numFmtId="177" fontId="26" fillId="0" borderId="109" xfId="33" applyNumberFormat="1" applyFont="1" applyFill="1" applyBorder="1" applyAlignment="1" applyProtection="1">
      <alignment horizontal="right" vertical="center" shrinkToFit="1"/>
      <protection locked="0"/>
    </xf>
    <xf numFmtId="177" fontId="26" fillId="0" borderId="110" xfId="33" applyNumberFormat="1" applyFont="1" applyFill="1" applyBorder="1" applyAlignment="1" applyProtection="1">
      <alignment horizontal="right" vertical="center" shrinkToFit="1"/>
      <protection locked="0"/>
    </xf>
    <xf numFmtId="177" fontId="26" fillId="0" borderId="111" xfId="33" applyNumberFormat="1" applyFont="1" applyFill="1" applyBorder="1" applyAlignment="1" applyProtection="1">
      <alignment horizontal="right" vertical="center" shrinkToFit="1"/>
      <protection locked="0"/>
    </xf>
    <xf numFmtId="0" fontId="26" fillId="0" borderId="109" xfId="33" applyNumberFormat="1" applyFont="1" applyFill="1" applyBorder="1" applyAlignment="1" applyProtection="1">
      <alignment horizontal="left" vertical="center" shrinkToFit="1"/>
      <protection locked="0"/>
    </xf>
    <xf numFmtId="0" fontId="26" fillId="0" borderId="110" xfId="33" applyNumberFormat="1" applyFont="1" applyFill="1" applyBorder="1" applyAlignment="1" applyProtection="1">
      <alignment horizontal="left" vertical="center" shrinkToFit="1"/>
      <protection locked="0"/>
    </xf>
    <xf numFmtId="0" fontId="26" fillId="0" borderId="116" xfId="33" applyNumberFormat="1" applyFont="1" applyFill="1" applyBorder="1" applyAlignment="1" applyProtection="1">
      <alignment horizontal="left" vertical="center" shrinkToFit="1"/>
      <protection locked="0"/>
    </xf>
    <xf numFmtId="0" fontId="10" fillId="5" borderId="109" xfId="30" applyNumberFormat="1" applyFont="1" applyFill="1" applyBorder="1" applyAlignment="1" applyProtection="1">
      <alignment horizontal="left" vertical="center" wrapText="1" shrinkToFit="1"/>
      <protection locked="0"/>
    </xf>
    <xf numFmtId="0" fontId="10" fillId="5" borderId="110" xfId="30" applyNumberFormat="1" applyFont="1" applyFill="1" applyBorder="1" applyAlignment="1" applyProtection="1">
      <alignment horizontal="left" vertical="center" wrapText="1" shrinkToFit="1"/>
      <protection locked="0"/>
    </xf>
    <xf numFmtId="0" fontId="10" fillId="5" borderId="116" xfId="30" applyNumberFormat="1" applyFont="1" applyFill="1" applyBorder="1" applyAlignment="1" applyProtection="1">
      <alignment horizontal="left" vertical="center" wrapText="1" shrinkToFit="1"/>
      <protection locked="0"/>
    </xf>
    <xf numFmtId="0" fontId="20" fillId="0" borderId="113" xfId="30" applyFont="1" applyBorder="1" applyAlignment="1" applyProtection="1">
      <alignment horizontal="left" vertical="center" wrapText="1" shrinkToFit="1"/>
      <protection locked="0"/>
    </xf>
    <xf numFmtId="0" fontId="20" fillId="0" borderId="118" xfId="30" applyFont="1" applyBorder="1" applyAlignment="1" applyProtection="1">
      <alignment horizontal="left" vertical="center" wrapText="1" shrinkToFit="1"/>
      <protection locked="0"/>
    </xf>
    <xf numFmtId="0" fontId="26" fillId="0" borderId="109" xfId="30" applyFont="1" applyFill="1" applyBorder="1" applyAlignment="1" applyProtection="1">
      <alignment horizontal="left" vertical="center" shrinkToFit="1"/>
      <protection locked="0"/>
    </xf>
    <xf numFmtId="0" fontId="26" fillId="0" borderId="110" xfId="30" applyFont="1" applyFill="1" applyBorder="1" applyAlignment="1" applyProtection="1">
      <alignment horizontal="left" vertical="center" shrinkToFit="1"/>
      <protection locked="0"/>
    </xf>
    <xf numFmtId="0" fontId="26" fillId="0" borderId="111" xfId="30" applyFont="1" applyFill="1" applyBorder="1" applyAlignment="1" applyProtection="1">
      <alignment horizontal="left"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Fill="1" applyBorder="1" applyAlignment="1" applyProtection="1">
      <alignment horizontal="right" vertical="center" shrinkToFit="1"/>
      <protection locked="0"/>
    </xf>
    <xf numFmtId="177" fontId="26" fillId="0" borderId="134" xfId="30"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10" fillId="0" borderId="113" xfId="33" applyNumberFormat="1" applyFont="1" applyBorder="1" applyAlignment="1" applyProtection="1">
      <alignment horizontal="left" vertical="center" wrapText="1" shrinkToFit="1"/>
      <protection locked="0"/>
    </xf>
    <xf numFmtId="0" fontId="10" fillId="0" borderId="118" xfId="33" applyNumberFormat="1" applyFont="1" applyBorder="1" applyAlignment="1" applyProtection="1">
      <alignment horizontal="left" vertical="center" wrapText="1" shrinkToFit="1"/>
      <protection locked="0"/>
    </xf>
    <xf numFmtId="177" fontId="26" fillId="0" borderId="105"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9" xfId="32" applyNumberFormat="1" applyFont="1" applyBorder="1" applyAlignment="1" applyProtection="1">
      <alignment horizontal="right" vertical="center" shrinkToFit="1"/>
      <protection locked="0"/>
    </xf>
    <xf numFmtId="177" fontId="26" fillId="0" borderId="100" xfId="32" applyNumberFormat="1" applyFont="1" applyBorder="1" applyAlignment="1" applyProtection="1">
      <alignment horizontal="right" vertical="center" shrinkToFit="1"/>
      <protection locked="0"/>
    </xf>
    <xf numFmtId="177" fontId="26" fillId="0" borderId="185" xfId="32" applyNumberFormat="1" applyFont="1" applyFill="1" applyBorder="1" applyAlignment="1" applyProtection="1">
      <alignment horizontal="right" vertical="center" shrinkToFit="1"/>
      <protection locked="0"/>
    </xf>
    <xf numFmtId="177" fontId="26" fillId="0" borderId="186" xfId="32" applyNumberFormat="1" applyFont="1" applyFill="1" applyBorder="1" applyAlignment="1" applyProtection="1">
      <alignment horizontal="right" vertical="center" shrinkToFit="1"/>
      <protection locked="0"/>
    </xf>
    <xf numFmtId="177" fontId="26" fillId="0" borderId="187" xfId="32" applyNumberFormat="1" applyFont="1" applyFill="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54626</c:v>
                </c:pt>
                <c:pt idx="1">
                  <c:v>42315</c:v>
                </c:pt>
                <c:pt idx="2">
                  <c:v>30171</c:v>
                </c:pt>
                <c:pt idx="3">
                  <c:v>53716</c:v>
                </c:pt>
                <c:pt idx="4">
                  <c:v>79868</c:v>
                </c:pt>
              </c:numCache>
            </c:numRef>
          </c:val>
          <c:smooth val="0"/>
        </c:ser>
        <c:dLbls>
          <c:showLegendKey val="0"/>
          <c:showVal val="0"/>
          <c:showCatName val="0"/>
          <c:showSerName val="0"/>
          <c:showPercent val="0"/>
          <c:showBubbleSize val="0"/>
        </c:dLbls>
        <c:marker val="1"/>
        <c:smooth val="0"/>
        <c:axId val="107533440"/>
        <c:axId val="107535360"/>
      </c:lineChart>
      <c:catAx>
        <c:axId val="107533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35360"/>
        <c:crosses val="autoZero"/>
        <c:auto val="1"/>
        <c:lblAlgn val="ctr"/>
        <c:lblOffset val="100"/>
        <c:tickLblSkip val="1"/>
        <c:tickMarkSkip val="1"/>
        <c:noMultiLvlLbl val="0"/>
      </c:catAx>
      <c:valAx>
        <c:axId val="1075353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33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0.35</c:v>
                </c:pt>
                <c:pt idx="1">
                  <c:v>0.55000000000000004</c:v>
                </c:pt>
                <c:pt idx="2">
                  <c:v>0.53</c:v>
                </c:pt>
                <c:pt idx="3">
                  <c:v>1.92</c:v>
                </c:pt>
                <c:pt idx="4">
                  <c:v>2.5499999999999998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8.43</c:v>
                </c:pt>
                <c:pt idx="1">
                  <c:v>8.58</c:v>
                </c:pt>
                <c:pt idx="2">
                  <c:v>10.98</c:v>
                </c:pt>
                <c:pt idx="3">
                  <c:v>11.41</c:v>
                </c:pt>
                <c:pt idx="4">
                  <c:v>12.74</c:v>
                </c:pt>
              </c:numCache>
            </c:numRef>
          </c:val>
        </c:ser>
        <c:dLbls>
          <c:showLegendKey val="0"/>
          <c:showVal val="0"/>
          <c:showCatName val="0"/>
          <c:showSerName val="0"/>
          <c:showPercent val="0"/>
          <c:showBubbleSize val="0"/>
        </c:dLbls>
        <c:gapWidth val="250"/>
        <c:overlap val="100"/>
        <c:axId val="109964288"/>
        <c:axId val="109966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-1.22</c:v>
                </c:pt>
                <c:pt idx="1">
                  <c:v>0.45</c:v>
                </c:pt>
                <c:pt idx="2">
                  <c:v>3.22</c:v>
                </c:pt>
                <c:pt idx="3">
                  <c:v>1.45</c:v>
                </c:pt>
                <c:pt idx="4">
                  <c:v>1.73</c:v>
                </c:pt>
              </c:numCache>
            </c:numRef>
          </c:val>
          <c:smooth val="0"/>
        </c:ser>
        <c:dLbls>
          <c:showLegendKey val="0"/>
          <c:showVal val="0"/>
          <c:showCatName val="0"/>
          <c:showSerName val="0"/>
          <c:showPercent val="0"/>
          <c:showBubbleSize val="0"/>
        </c:dLbls>
        <c:marker val="1"/>
        <c:smooth val="0"/>
        <c:axId val="109964288"/>
        <c:axId val="109966464"/>
      </c:lineChart>
      <c:catAx>
        <c:axId val="10996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966464"/>
        <c:crosses val="autoZero"/>
        <c:auto val="1"/>
        <c:lblAlgn val="ctr"/>
        <c:lblOffset val="100"/>
        <c:tickLblSkip val="1"/>
        <c:tickMarkSkip val="1"/>
        <c:noMultiLvlLbl val="0"/>
      </c:catAx>
      <c:valAx>
        <c:axId val="10996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6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0.15</c:v>
                </c:pt>
                <c:pt idx="4">
                  <c:v>#N/A</c:v>
                </c:pt>
                <c:pt idx="5">
                  <c:v>0.23</c:v>
                </c:pt>
                <c:pt idx="6">
                  <c:v>#N/A</c:v>
                </c:pt>
                <c:pt idx="7">
                  <c:v>0.28999999999999998</c:v>
                </c:pt>
                <c:pt idx="8">
                  <c:v>#N/A</c:v>
                </c:pt>
                <c:pt idx="9">
                  <c:v>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0.28999999999999998</c:v>
                </c:pt>
                <c:pt idx="2">
                  <c:v>#N/A</c:v>
                </c:pt>
                <c:pt idx="3">
                  <c:v>0.18</c:v>
                </c:pt>
                <c:pt idx="4">
                  <c:v>#N/A</c:v>
                </c:pt>
                <c:pt idx="5">
                  <c:v>1.17</c:v>
                </c:pt>
                <c:pt idx="6">
                  <c:v>#N/A</c:v>
                </c:pt>
                <c:pt idx="7">
                  <c:v>0.34</c:v>
                </c:pt>
                <c:pt idx="8">
                  <c:v>#N/A</c:v>
                </c:pt>
                <c:pt idx="9">
                  <c:v>0.53</c:v>
                </c:pt>
              </c:numCache>
            </c:numRef>
          </c:val>
        </c:ser>
        <c:ser>
          <c:idx val="3"/>
          <c:order val="3"/>
          <c:tx>
            <c:strRef>
              <c:f>データシート!$A$30</c:f>
              <c:strCache>
                <c:ptCount val="1"/>
                <c:pt idx="0">
                  <c:v>ガス事業会計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5.61</c:v>
                </c:pt>
                <c:pt idx="2">
                  <c:v>#N/A</c:v>
                </c:pt>
                <c:pt idx="3">
                  <c:v>3.73</c:v>
                </c:pt>
                <c:pt idx="4">
                  <c:v>#N/A</c:v>
                </c:pt>
                <c:pt idx="5">
                  <c:v>1.62</c:v>
                </c:pt>
                <c:pt idx="6">
                  <c:v>#N/A</c:v>
                </c:pt>
                <c:pt idx="7">
                  <c:v>2.08</c:v>
                </c:pt>
                <c:pt idx="8">
                  <c:v>#N/A</c:v>
                </c:pt>
                <c:pt idx="9">
                  <c:v>1.1399999999999999</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0.76</c:v>
                </c:pt>
                <c:pt idx="6">
                  <c:v>#N/A</c:v>
                </c:pt>
                <c:pt idx="7">
                  <c:v>0.82</c:v>
                </c:pt>
                <c:pt idx="8">
                  <c:v>#N/A</c:v>
                </c:pt>
                <c:pt idx="9">
                  <c:v>1.35</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1.0900000000000001</c:v>
                </c:pt>
                <c:pt idx="2">
                  <c:v>#N/A</c:v>
                </c:pt>
                <c:pt idx="3">
                  <c:v>1.26</c:v>
                </c:pt>
                <c:pt idx="4">
                  <c:v>#N/A</c:v>
                </c:pt>
                <c:pt idx="5">
                  <c:v>1.27</c:v>
                </c:pt>
                <c:pt idx="6">
                  <c:v>#N/A</c:v>
                </c:pt>
                <c:pt idx="7">
                  <c:v>1.6</c:v>
                </c:pt>
                <c:pt idx="8">
                  <c:v>#N/A</c:v>
                </c:pt>
                <c:pt idx="9">
                  <c:v>1.75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0.35</c:v>
                </c:pt>
                <c:pt idx="2">
                  <c:v>#N/A</c:v>
                </c:pt>
                <c:pt idx="3">
                  <c:v>0.55000000000000004</c:v>
                </c:pt>
                <c:pt idx="4">
                  <c:v>#N/A</c:v>
                </c:pt>
                <c:pt idx="5">
                  <c:v>0.53</c:v>
                </c:pt>
                <c:pt idx="6">
                  <c:v>#N/A</c:v>
                </c:pt>
                <c:pt idx="7">
                  <c:v>1.91</c:v>
                </c:pt>
                <c:pt idx="8">
                  <c:v>#N/A</c:v>
                </c:pt>
                <c:pt idx="9">
                  <c:v>2.5499999999999998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2.94</c:v>
                </c:pt>
                <c:pt idx="2">
                  <c:v>#N/A</c:v>
                </c:pt>
                <c:pt idx="3">
                  <c:v>3.44</c:v>
                </c:pt>
                <c:pt idx="4">
                  <c:v>#N/A</c:v>
                </c:pt>
                <c:pt idx="5">
                  <c:v>3.19</c:v>
                </c:pt>
                <c:pt idx="6">
                  <c:v>#N/A</c:v>
                </c:pt>
                <c:pt idx="7">
                  <c:v>2.66</c:v>
                </c:pt>
                <c:pt idx="8">
                  <c:v>#N/A</c:v>
                </c:pt>
                <c:pt idx="9">
                  <c:v>2.89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3.75</c:v>
                </c:pt>
                <c:pt idx="2">
                  <c:v>#N/A</c:v>
                </c:pt>
                <c:pt idx="3">
                  <c:v>4.05</c:v>
                </c:pt>
                <c:pt idx="4">
                  <c:v>#N/A</c:v>
                </c:pt>
                <c:pt idx="5">
                  <c:v>3.75</c:v>
                </c:pt>
                <c:pt idx="6">
                  <c:v>#N/A</c:v>
                </c:pt>
                <c:pt idx="7">
                  <c:v>4.43</c:v>
                </c:pt>
                <c:pt idx="8">
                  <c:v>#N/A</c:v>
                </c:pt>
                <c:pt idx="9">
                  <c:v>5.29</c:v>
                </c:pt>
              </c:numCache>
            </c:numRef>
          </c:val>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0.25</c:v>
                </c:pt>
                <c:pt idx="1">
                  <c:v>#N/A</c:v>
                </c:pt>
                <c:pt idx="2">
                  <c:v>0.24</c:v>
                </c:pt>
                <c:pt idx="3">
                  <c:v>#N/A</c:v>
                </c:pt>
                <c:pt idx="4">
                  <c:v>#N/A</c:v>
                </c:pt>
                <c:pt idx="5">
                  <c:v>0.01</c:v>
                </c:pt>
                <c:pt idx="6">
                  <c:v>#N/A</c:v>
                </c:pt>
                <c:pt idx="7">
                  <c:v>0.02</c:v>
                </c:pt>
                <c:pt idx="8">
                  <c:v>#N/A</c:v>
                </c:pt>
                <c:pt idx="9">
                  <c:v>0</c:v>
                </c:pt>
              </c:numCache>
            </c:numRef>
          </c:val>
        </c:ser>
        <c:dLbls>
          <c:showLegendKey val="0"/>
          <c:showVal val="0"/>
          <c:showCatName val="0"/>
          <c:showSerName val="0"/>
          <c:showPercent val="0"/>
          <c:showBubbleSize val="0"/>
        </c:dLbls>
        <c:gapWidth val="150"/>
        <c:overlap val="100"/>
        <c:axId val="110470272"/>
        <c:axId val="110471808"/>
      </c:barChart>
      <c:catAx>
        <c:axId val="11047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71808"/>
        <c:crosses val="autoZero"/>
        <c:auto val="1"/>
        <c:lblAlgn val="ctr"/>
        <c:lblOffset val="100"/>
        <c:tickLblSkip val="1"/>
        <c:tickMarkSkip val="1"/>
        <c:noMultiLvlLbl val="0"/>
      </c:catAx>
      <c:valAx>
        <c:axId val="11047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70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50513</c:v>
                </c:pt>
                <c:pt idx="5">
                  <c:v>50841</c:v>
                </c:pt>
                <c:pt idx="8">
                  <c:v>51101</c:v>
                </c:pt>
                <c:pt idx="11">
                  <c:v>50526</c:v>
                </c:pt>
                <c:pt idx="14">
                  <c:v>50157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141</c:v>
                </c:pt>
                <c:pt idx="3">
                  <c:v>130</c:v>
                </c:pt>
                <c:pt idx="6">
                  <c:v>61</c:v>
                </c:pt>
                <c:pt idx="9">
                  <c:v>20</c:v>
                </c:pt>
                <c:pt idx="12">
                  <c:v>52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1376</c:v>
                </c:pt>
                <c:pt idx="3">
                  <c:v>1418</c:v>
                </c:pt>
                <c:pt idx="6">
                  <c:v>1427</c:v>
                </c:pt>
                <c:pt idx="9">
                  <c:v>1436</c:v>
                </c:pt>
                <c:pt idx="12">
                  <c:v>1775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11600</c:v>
                </c:pt>
                <c:pt idx="3">
                  <c:v>11754</c:v>
                </c:pt>
                <c:pt idx="6">
                  <c:v>12967</c:v>
                </c:pt>
                <c:pt idx="9">
                  <c:v>11624</c:v>
                </c:pt>
                <c:pt idx="12">
                  <c:v>11440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14717</c:v>
                </c:pt>
                <c:pt idx="3">
                  <c:v>15542</c:v>
                </c:pt>
                <c:pt idx="6">
                  <c:v>16218</c:v>
                </c:pt>
                <c:pt idx="9">
                  <c:v>16969</c:v>
                </c:pt>
                <c:pt idx="12">
                  <c:v>17987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46656</c:v>
                </c:pt>
                <c:pt idx="3">
                  <c:v>43206</c:v>
                </c:pt>
                <c:pt idx="6">
                  <c:v>41742</c:v>
                </c:pt>
                <c:pt idx="9">
                  <c:v>43434</c:v>
                </c:pt>
                <c:pt idx="12">
                  <c:v>40468</c:v>
                </c:pt>
              </c:numCache>
            </c:numRef>
          </c:val>
        </c:ser>
        <c:dLbls>
          <c:showLegendKey val="0"/>
          <c:showVal val="0"/>
          <c:showCatName val="0"/>
          <c:showSerName val="0"/>
          <c:showPercent val="0"/>
          <c:showBubbleSize val="0"/>
        </c:dLbls>
        <c:gapWidth val="100"/>
        <c:overlap val="100"/>
        <c:axId val="107585920"/>
        <c:axId val="107587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23977</c:v>
                </c:pt>
                <c:pt idx="2">
                  <c:v>#N/A</c:v>
                </c:pt>
                <c:pt idx="3">
                  <c:v>#N/A</c:v>
                </c:pt>
                <c:pt idx="4">
                  <c:v>21209</c:v>
                </c:pt>
                <c:pt idx="5">
                  <c:v>#N/A</c:v>
                </c:pt>
                <c:pt idx="6">
                  <c:v>#N/A</c:v>
                </c:pt>
                <c:pt idx="7">
                  <c:v>21314</c:v>
                </c:pt>
                <c:pt idx="8">
                  <c:v>#N/A</c:v>
                </c:pt>
                <c:pt idx="9">
                  <c:v>#N/A</c:v>
                </c:pt>
                <c:pt idx="10">
                  <c:v>22957</c:v>
                </c:pt>
                <c:pt idx="11">
                  <c:v>#N/A</c:v>
                </c:pt>
                <c:pt idx="12">
                  <c:v>#N/A</c:v>
                </c:pt>
                <c:pt idx="13">
                  <c:v>21565</c:v>
                </c:pt>
                <c:pt idx="14">
                  <c:v>#N/A</c:v>
                </c:pt>
              </c:numCache>
            </c:numRef>
          </c:val>
          <c:smooth val="0"/>
        </c:ser>
        <c:dLbls>
          <c:showLegendKey val="0"/>
          <c:showVal val="0"/>
          <c:showCatName val="0"/>
          <c:showSerName val="0"/>
          <c:showPercent val="0"/>
          <c:showBubbleSize val="0"/>
        </c:dLbls>
        <c:marker val="1"/>
        <c:smooth val="0"/>
        <c:axId val="107585920"/>
        <c:axId val="107587840"/>
      </c:lineChart>
      <c:catAx>
        <c:axId val="10758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87840"/>
        <c:crosses val="autoZero"/>
        <c:auto val="1"/>
        <c:lblAlgn val="ctr"/>
        <c:lblOffset val="100"/>
        <c:tickLblSkip val="1"/>
        <c:tickMarkSkip val="1"/>
        <c:noMultiLvlLbl val="0"/>
      </c:catAx>
      <c:valAx>
        <c:axId val="10758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8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459790</c:v>
                </c:pt>
                <c:pt idx="5">
                  <c:v>474212</c:v>
                </c:pt>
                <c:pt idx="8">
                  <c:v>473884</c:v>
                </c:pt>
                <c:pt idx="11">
                  <c:v>498245</c:v>
                </c:pt>
                <c:pt idx="14">
                  <c:v>502825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120062</c:v>
                </c:pt>
                <c:pt idx="5">
                  <c:v>132073</c:v>
                </c:pt>
                <c:pt idx="8">
                  <c:v>136007</c:v>
                </c:pt>
                <c:pt idx="11">
                  <c:v>139947</c:v>
                </c:pt>
                <c:pt idx="14">
                  <c:v>130112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131320</c:v>
                </c:pt>
                <c:pt idx="5">
                  <c:v>133608</c:v>
                </c:pt>
                <c:pt idx="8">
                  <c:v>160165</c:v>
                </c:pt>
                <c:pt idx="11">
                  <c:v>169422</c:v>
                </c:pt>
                <c:pt idx="14">
                  <c:v>188881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18906</c:v>
                </c:pt>
                <c:pt idx="3">
                  <c:v>17335</c:v>
                </c:pt>
                <c:pt idx="6">
                  <c:v>9121</c:v>
                </c:pt>
                <c:pt idx="9">
                  <c:v>6930</c:v>
                </c:pt>
                <c:pt idx="12">
                  <c:v>5997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72601</c:v>
                </c:pt>
                <c:pt idx="3">
                  <c:v>70855</c:v>
                </c:pt>
                <c:pt idx="6">
                  <c:v>70475</c:v>
                </c:pt>
                <c:pt idx="9">
                  <c:v>68388</c:v>
                </c:pt>
                <c:pt idx="12">
                  <c:v>67177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137175</c:v>
                </c:pt>
                <c:pt idx="3">
                  <c:v>138990</c:v>
                </c:pt>
                <c:pt idx="6">
                  <c:v>144860</c:v>
                </c:pt>
                <c:pt idx="9">
                  <c:v>143308</c:v>
                </c:pt>
                <c:pt idx="12">
                  <c:v>143772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28810</c:v>
                </c:pt>
                <c:pt idx="3">
                  <c:v>26963</c:v>
                </c:pt>
                <c:pt idx="6">
                  <c:v>25257</c:v>
                </c:pt>
                <c:pt idx="9">
                  <c:v>22446</c:v>
                </c:pt>
                <c:pt idx="12">
                  <c:v>20463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771520</c:v>
                </c:pt>
                <c:pt idx="3">
                  <c:v>782773</c:v>
                </c:pt>
                <c:pt idx="6">
                  <c:v>805236</c:v>
                </c:pt>
                <c:pt idx="9">
                  <c:v>836915</c:v>
                </c:pt>
                <c:pt idx="12">
                  <c:v>847436</c:v>
                </c:pt>
              </c:numCache>
            </c:numRef>
          </c:val>
        </c:ser>
        <c:dLbls>
          <c:showLegendKey val="0"/>
          <c:showVal val="0"/>
          <c:showCatName val="0"/>
          <c:showSerName val="0"/>
          <c:showPercent val="0"/>
          <c:showBubbleSize val="0"/>
        </c:dLbls>
        <c:gapWidth val="100"/>
        <c:overlap val="100"/>
        <c:axId val="110268800"/>
        <c:axId val="110270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317841</c:v>
                </c:pt>
                <c:pt idx="2">
                  <c:v>#N/A</c:v>
                </c:pt>
                <c:pt idx="3">
                  <c:v>#N/A</c:v>
                </c:pt>
                <c:pt idx="4">
                  <c:v>297023</c:v>
                </c:pt>
                <c:pt idx="5">
                  <c:v>#N/A</c:v>
                </c:pt>
                <c:pt idx="6">
                  <c:v>#N/A</c:v>
                </c:pt>
                <c:pt idx="7">
                  <c:v>284892</c:v>
                </c:pt>
                <c:pt idx="8">
                  <c:v>#N/A</c:v>
                </c:pt>
                <c:pt idx="9">
                  <c:v>#N/A</c:v>
                </c:pt>
                <c:pt idx="10">
                  <c:v>270373</c:v>
                </c:pt>
                <c:pt idx="11">
                  <c:v>#N/A</c:v>
                </c:pt>
                <c:pt idx="12">
                  <c:v>#N/A</c:v>
                </c:pt>
                <c:pt idx="13">
                  <c:v>263027</c:v>
                </c:pt>
                <c:pt idx="14">
                  <c:v>#N/A</c:v>
                </c:pt>
              </c:numCache>
            </c:numRef>
          </c:val>
          <c:smooth val="0"/>
        </c:ser>
        <c:dLbls>
          <c:showLegendKey val="0"/>
          <c:showVal val="0"/>
          <c:showCatName val="0"/>
          <c:showSerName val="0"/>
          <c:showPercent val="0"/>
          <c:showBubbleSize val="0"/>
        </c:dLbls>
        <c:marker val="1"/>
        <c:smooth val="0"/>
        <c:axId val="110268800"/>
        <c:axId val="110270720"/>
      </c:lineChart>
      <c:catAx>
        <c:axId val="11026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270720"/>
        <c:crosses val="autoZero"/>
        <c:auto val="1"/>
        <c:lblAlgn val="ctr"/>
        <c:lblOffset val="100"/>
        <c:tickLblSkip val="1"/>
        <c:tickMarkSkip val="1"/>
        <c:noMultiLvlLbl val="0"/>
      </c:catAx>
      <c:valAx>
        <c:axId val="11027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6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宮城県仙台市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1,049,578
1,039,943
785.85
577,186,793
539,894,283
5,944,690
232,817,718
761,931,131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134.6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0.88</a:t>
          </a:r>
          <a:r>
            <a:rPr lang="ja-JP" altLang="ja-JP" sz="1100" b="0" i="0" baseline="0">
              <a:solidFill>
                <a:schemeClr val="dk1"/>
              </a:solidFill>
              <a:effectLst/>
              <a:latin typeface="+mn-lt"/>
              <a:ea typeface="+mn-ea"/>
              <a:cs typeface="+mn-cs"/>
            </a:rPr>
            <a:t>前後で推移していたが、市税収入の減少等により平成</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0.80</a:t>
          </a:r>
          <a:r>
            <a:rPr lang="ja-JP" altLang="ja-JP" sz="1100" b="0" i="0" baseline="0">
              <a:solidFill>
                <a:schemeClr val="dk1"/>
              </a:solidFill>
              <a:effectLst/>
              <a:latin typeface="+mn-lt"/>
              <a:ea typeface="+mn-ea"/>
              <a:cs typeface="+mn-cs"/>
            </a:rPr>
            <a:t>まで低下した。近年は基準財政需要額が臨時財政対策債振替により圧縮されていることから、</a:t>
          </a:r>
          <a:r>
            <a:rPr lang="en-US" altLang="ja-JP" sz="1100" b="0" i="0" baseline="0">
              <a:solidFill>
                <a:schemeClr val="dk1"/>
              </a:solidFill>
              <a:effectLst/>
              <a:latin typeface="+mn-lt"/>
              <a:ea typeface="+mn-ea"/>
              <a:cs typeface="+mn-cs"/>
            </a:rPr>
            <a:t>0.85</a:t>
          </a:r>
          <a:r>
            <a:rPr lang="ja-JP" altLang="ja-JP" sz="1100" b="0" i="0" baseline="0">
              <a:solidFill>
                <a:schemeClr val="dk1"/>
              </a:solidFill>
              <a:effectLst/>
              <a:latin typeface="+mn-lt"/>
              <a:ea typeface="+mn-ea"/>
              <a:cs typeface="+mn-cs"/>
            </a:rPr>
            <a:t>ポイント前後で推移している。平成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年度は基準財政需要額以上に基準財政収入額の減少率が高かったことから、</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ポイント下回っているが、ほぼ類似団体平均並みで推移している。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a:effectLst/>
            </a:rPr>
            <a:t>　今後とも、行財政改革プラン</a:t>
          </a:r>
          <a:r>
            <a:rPr lang="en-US" altLang="ja-JP" sz="1100">
              <a:effectLst/>
            </a:rPr>
            <a:t>2010</a:t>
          </a:r>
          <a:r>
            <a:rPr lang="ja-JP" altLang="en-US" sz="1100">
              <a:effectLst/>
            </a:rPr>
            <a:t>＜中間見直し＞に基づき、歳入の確保（平成</a:t>
          </a:r>
          <a:r>
            <a:rPr lang="en-US" altLang="ja-JP" sz="1100">
              <a:effectLst/>
            </a:rPr>
            <a:t>27</a:t>
          </a:r>
          <a:r>
            <a:rPr lang="ja-JP" altLang="en-US" sz="1100">
              <a:effectLst/>
            </a:rPr>
            <a:t>年度決算における現年分収入率</a:t>
          </a:r>
          <a:r>
            <a:rPr lang="en-US" altLang="ja-JP" sz="1100">
              <a:effectLst/>
            </a:rPr>
            <a:t>98.3</a:t>
          </a:r>
          <a:r>
            <a:rPr lang="ja-JP" altLang="en-US" sz="1100">
              <a:effectLst/>
            </a:rPr>
            <a:t>％以上）や職員数の削減（平成</a:t>
          </a:r>
          <a:r>
            <a:rPr lang="en-US" altLang="ja-JP" sz="1100">
              <a:effectLst/>
            </a:rPr>
            <a:t>28</a:t>
          </a:r>
          <a:r>
            <a:rPr lang="ja-JP" altLang="en-US" sz="1100">
              <a:effectLst/>
            </a:rPr>
            <a:t>年度当初のまでに平成</a:t>
          </a:r>
          <a:r>
            <a:rPr lang="en-US" altLang="ja-JP" sz="1100">
              <a:effectLst/>
            </a:rPr>
            <a:t>21</a:t>
          </a:r>
          <a:r>
            <a:rPr lang="ja-JP" altLang="en-US" sz="1100">
              <a:effectLst/>
            </a:rPr>
            <a:t>年度当初の職員数から</a:t>
          </a:r>
          <a:r>
            <a:rPr lang="en-US" altLang="ja-JP" sz="1100">
              <a:effectLst/>
            </a:rPr>
            <a:t>700</a:t>
          </a:r>
          <a:r>
            <a:rPr lang="ja-JP" altLang="en-US" sz="1100">
              <a:effectLst/>
            </a:rPr>
            <a:t>人程度の削減）に努め、効率的な行政経営を図る。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90170</xdr:rowOff>
    </xdr:to>
    <xdr:cxnSp macro="">
      <xdr:nvCxnSpPr>
        <xdr:cNvPr id="61" name="直線コネクタ 60"/>
        <xdr:cNvCxnSpPr/>
      </xdr:nvCxnSpPr>
      <xdr:spPr>
        <a:xfrm flipV="1">
          <a:off x="4953000" y="626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62247</xdr:rowOff>
    </xdr:from>
    <xdr:ext cx="762000" cy="259045"/>
    <xdr:sp macro="" textlink="">
      <xdr:nvSpPr>
        <xdr:cNvPr id="62"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90170</xdr:rowOff>
    </xdr:from>
    <xdr:to>
      <xdr:col>7</xdr:col>
      <xdr:colOff>241300</xdr:colOff>
      <xdr:row>45</xdr:row>
      <xdr:rowOff>90170</xdr:rowOff>
    </xdr:to>
    <xdr:cxnSp macro="">
      <xdr:nvCxnSpPr>
        <xdr:cNvPr id="63" name="直線コネクタ 62"/>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41</xdr:row>
      <xdr:rowOff>3810</xdr:rowOff>
    </xdr:to>
    <xdr:cxnSp macro="">
      <xdr:nvCxnSpPr>
        <xdr:cNvPr id="66" name="直線コネクタ 65"/>
        <xdr:cNvCxnSpPr/>
      </xdr:nvCxnSpPr>
      <xdr:spPr>
        <a:xfrm flipV="1">
          <a:off x="4114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41</xdr:row>
      <xdr:rowOff>3810</xdr:rowOff>
    </xdr:to>
    <xdr:cxnSp macro="">
      <xdr:nvCxnSpPr>
        <xdr:cNvPr id="69" name="直線コネクタ 68"/>
        <xdr:cNvCxnSpPr/>
      </xdr:nvCxnSpPr>
      <xdr:spPr>
        <a:xfrm>
          <a:off x="3225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124460</xdr:rowOff>
    </xdr:from>
    <xdr:to>
      <xdr:col>6</xdr:col>
      <xdr:colOff>50800</xdr:colOff>
      <xdr:row>41</xdr:row>
      <xdr:rowOff>54610</xdr:rowOff>
    </xdr:to>
    <xdr:sp macro="" textlink="">
      <xdr:nvSpPr>
        <xdr:cNvPr id="70" name="フローチャート : 判断 69"/>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71" name="テキスト ボックス 70"/>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78740</xdr:rowOff>
    </xdr:from>
    <xdr:to>
      <xdr:col>4</xdr:col>
      <xdr:colOff>482600</xdr:colOff>
      <xdr:row>40</xdr:row>
      <xdr:rowOff>127000</xdr:rowOff>
    </xdr:to>
    <xdr:cxnSp macro="">
      <xdr:nvCxnSpPr>
        <xdr:cNvPr id="72" name="直線コネクタ 71"/>
        <xdr:cNvCxnSpPr/>
      </xdr:nvCxnSpPr>
      <xdr:spPr>
        <a:xfrm>
          <a:off x="2336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27940</xdr:rowOff>
    </xdr:from>
    <xdr:to>
      <xdr:col>4</xdr:col>
      <xdr:colOff>533400</xdr:colOff>
      <xdr:row>40</xdr:row>
      <xdr:rowOff>129540</xdr:rowOff>
    </xdr:to>
    <xdr:sp macro="" textlink="">
      <xdr:nvSpPr>
        <xdr:cNvPr id="73" name="フローチャート : 判断 72"/>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139717</xdr:rowOff>
    </xdr:from>
    <xdr:ext cx="762000" cy="259045"/>
    <xdr:sp macro="" textlink="">
      <xdr:nvSpPr>
        <xdr:cNvPr id="74" name="テキスト ボックス 73"/>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78740</xdr:rowOff>
    </xdr:from>
    <xdr:to>
      <xdr:col>3</xdr:col>
      <xdr:colOff>279400</xdr:colOff>
      <xdr:row>40</xdr:row>
      <xdr:rowOff>78740</xdr:rowOff>
    </xdr:to>
    <xdr:cxnSp macro="">
      <xdr:nvCxnSpPr>
        <xdr:cNvPr id="75" name="直線コネクタ 74"/>
        <xdr:cNvCxnSpPr/>
      </xdr:nvCxnSpPr>
      <xdr:spPr>
        <a:xfrm>
          <a:off x="1447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151130</xdr:rowOff>
    </xdr:from>
    <xdr:to>
      <xdr:col>3</xdr:col>
      <xdr:colOff>330200</xdr:colOff>
      <xdr:row>40</xdr:row>
      <xdr:rowOff>81280</xdr:rowOff>
    </xdr:to>
    <xdr:sp macro="" textlink="">
      <xdr:nvSpPr>
        <xdr:cNvPr id="76" name="フローチャート : 判断 75"/>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77" name="テキスト ボックス 76"/>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8" name="フローチャート : 判断 77"/>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9" name="テキスト ボックス 78"/>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5" name="円/楕円 84"/>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6"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124460</xdr:rowOff>
    </xdr:from>
    <xdr:to>
      <xdr:col>6</xdr:col>
      <xdr:colOff>50800</xdr:colOff>
      <xdr:row>41</xdr:row>
      <xdr:rowOff>54610</xdr:rowOff>
    </xdr:to>
    <xdr:sp macro="" textlink="">
      <xdr:nvSpPr>
        <xdr:cNvPr id="87" name="円/楕円 86"/>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64787</xdr:rowOff>
    </xdr:from>
    <xdr:ext cx="736600" cy="259045"/>
    <xdr:sp macro="" textlink="">
      <xdr:nvSpPr>
        <xdr:cNvPr id="88" name="テキスト ボックス 87"/>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90" name="テキスト ボックス 89"/>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27940</xdr:rowOff>
    </xdr:from>
    <xdr:to>
      <xdr:col>3</xdr:col>
      <xdr:colOff>330200</xdr:colOff>
      <xdr:row>40</xdr:row>
      <xdr:rowOff>129540</xdr:rowOff>
    </xdr:to>
    <xdr:sp macro="" textlink="">
      <xdr:nvSpPr>
        <xdr:cNvPr id="91" name="円/楕円 90"/>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114317</xdr:rowOff>
    </xdr:from>
    <xdr:ext cx="762000" cy="259045"/>
    <xdr:sp macro="" textlink="">
      <xdr:nvSpPr>
        <xdr:cNvPr id="92" name="テキスト ボックス 91"/>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93" name="円/楕円 92"/>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114317</xdr:rowOff>
    </xdr:from>
    <xdr:ext cx="762000" cy="259045"/>
    <xdr:sp macro="" textlink="">
      <xdr:nvSpPr>
        <xdr:cNvPr id="94" name="テキスト ボックス 93"/>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年度は、震災に伴う課税免除や減免による市税の減収分として手当てされた震災復興特別交付税が臨時的経費に区分されることにより、前年度から</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ポイント増加し、類似団体平均からも大きく増加した。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年度は、市税収入</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回復基調</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人件費・扶助費の減少などにより、</a:t>
          </a:r>
          <a:r>
            <a:rPr lang="en-US" altLang="ja-JP" sz="1100" b="0" i="0" baseline="0">
              <a:solidFill>
                <a:schemeClr val="dk1"/>
              </a:solidFill>
              <a:effectLst/>
              <a:latin typeface="+mn-lt"/>
              <a:ea typeface="+mn-ea"/>
              <a:cs typeface="+mn-cs"/>
            </a:rPr>
            <a:t>96.5</a:t>
          </a:r>
          <a:r>
            <a:rPr lang="ja-JP" altLang="ja-JP" sz="1100" b="0" i="0" baseline="0">
              <a:solidFill>
                <a:schemeClr val="dk1"/>
              </a:solidFill>
              <a:effectLst/>
              <a:latin typeface="+mn-lt"/>
              <a:ea typeface="+mn-ea"/>
              <a:cs typeface="+mn-cs"/>
            </a:rPr>
            <a:t>％まで大きく減少し、ほぼ類似団体平均まで回復した</a:t>
          </a:r>
          <a:r>
            <a:rPr lang="ja-JP" altLang="en-US" sz="1100" b="0" i="0" baseline="0">
              <a:solidFill>
                <a:schemeClr val="dk1"/>
              </a:solidFill>
              <a:effectLst/>
              <a:latin typeface="+mn-lt"/>
              <a:ea typeface="+mn-ea"/>
              <a:cs typeface="+mn-cs"/>
            </a:rPr>
            <a:t>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年度は扶助費・公債費の増加により、前年度比</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97.3</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今後とも民営化の推進（平成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年度当初までに毎年</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か所の保育所）や、指定管理者制度の活用（科学館改修時の</a:t>
          </a:r>
          <a:r>
            <a:rPr lang="en-US" altLang="ja-JP" sz="1100" b="0" i="0" baseline="0">
              <a:solidFill>
                <a:schemeClr val="dk1"/>
              </a:solidFill>
              <a:effectLst/>
              <a:latin typeface="+mn-lt"/>
              <a:ea typeface="+mn-ea"/>
              <a:cs typeface="+mn-cs"/>
            </a:rPr>
            <a:t>PFI</a:t>
          </a:r>
          <a:r>
            <a:rPr lang="ja-JP" altLang="en-US" sz="1100" b="0" i="0" baseline="0">
              <a:solidFill>
                <a:schemeClr val="dk1"/>
              </a:solidFill>
              <a:effectLst/>
              <a:latin typeface="+mn-lt"/>
              <a:ea typeface="+mn-ea"/>
              <a:cs typeface="+mn-cs"/>
            </a:rPr>
            <a:t>手法導入検討）民間活力の活用などにより、経常経費の削減に努める。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6" name="直線コネクタ 125"/>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7"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28" name="直線コネクタ 127"/>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52009</xdr:rowOff>
    </xdr:from>
    <xdr:to>
      <xdr:col>7</xdr:col>
      <xdr:colOff>152400</xdr:colOff>
      <xdr:row>64</xdr:row>
      <xdr:rowOff>143933</xdr:rowOff>
    </xdr:to>
    <xdr:cxnSp macro="">
      <xdr:nvCxnSpPr>
        <xdr:cNvPr id="131" name="直線コネクタ 130"/>
        <xdr:cNvCxnSpPr/>
      </xdr:nvCxnSpPr>
      <xdr:spPr>
        <a:xfrm>
          <a:off x="4114800" y="11024809"/>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62792</xdr:rowOff>
    </xdr:from>
    <xdr:ext cx="762000" cy="259045"/>
    <xdr:sp macro="" textlink="">
      <xdr:nvSpPr>
        <xdr:cNvPr id="132" name="財政構造の弾力性平均値テキスト"/>
        <xdr:cNvSpPr txBox="1"/>
      </xdr:nvSpPr>
      <xdr:spPr>
        <a:xfrm>
          <a:off x="5041900" y="1069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3" name="フローチャート : 判断 132"/>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52009</xdr:rowOff>
    </xdr:from>
    <xdr:to>
      <xdr:col>6</xdr:col>
      <xdr:colOff>0</xdr:colOff>
      <xdr:row>67</xdr:row>
      <xdr:rowOff>123674</xdr:rowOff>
    </xdr:to>
    <xdr:cxnSp macro="">
      <xdr:nvCxnSpPr>
        <xdr:cNvPr id="134" name="直線コネクタ 133"/>
        <xdr:cNvCxnSpPr/>
      </xdr:nvCxnSpPr>
      <xdr:spPr>
        <a:xfrm flipV="1">
          <a:off x="3225800" y="11024809"/>
          <a:ext cx="889000" cy="5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5" name="フローチャート : 判断 134"/>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55534</xdr:rowOff>
    </xdr:from>
    <xdr:ext cx="736600" cy="259045"/>
    <xdr:sp macro="" textlink="">
      <xdr:nvSpPr>
        <xdr:cNvPr id="136" name="テキスト ボックス 135"/>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97065</xdr:rowOff>
    </xdr:from>
    <xdr:to>
      <xdr:col>4</xdr:col>
      <xdr:colOff>482600</xdr:colOff>
      <xdr:row>67</xdr:row>
      <xdr:rowOff>123674</xdr:rowOff>
    </xdr:to>
    <xdr:cxnSp macro="">
      <xdr:nvCxnSpPr>
        <xdr:cNvPr id="137" name="直線コネクタ 136"/>
        <xdr:cNvCxnSpPr/>
      </xdr:nvCxnSpPr>
      <xdr:spPr>
        <a:xfrm>
          <a:off x="2336800" y="10898415"/>
          <a:ext cx="8890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38" name="フローチャート : 判断 137"/>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169532</xdr:rowOff>
    </xdr:from>
    <xdr:ext cx="762000" cy="259045"/>
    <xdr:sp macro="" textlink="">
      <xdr:nvSpPr>
        <xdr:cNvPr id="139" name="テキスト ボックス 138"/>
        <xdr:cNvSpPr txBox="1"/>
      </xdr:nvSpPr>
      <xdr:spPr>
        <a:xfrm>
          <a:off x="2844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97065</xdr:rowOff>
    </xdr:from>
    <xdr:to>
      <xdr:col>3</xdr:col>
      <xdr:colOff>279400</xdr:colOff>
      <xdr:row>64</xdr:row>
      <xdr:rowOff>155424</xdr:rowOff>
    </xdr:to>
    <xdr:cxnSp macro="">
      <xdr:nvCxnSpPr>
        <xdr:cNvPr id="140" name="直線コネクタ 139"/>
        <xdr:cNvCxnSpPr/>
      </xdr:nvCxnSpPr>
      <xdr:spPr>
        <a:xfrm flipV="1">
          <a:off x="1447800" y="10898415"/>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3" name="フローチャート : 判断 142"/>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112986</xdr:rowOff>
    </xdr:from>
    <xdr:ext cx="762000" cy="259045"/>
    <xdr:sp macro="" textlink="">
      <xdr:nvSpPr>
        <xdr:cNvPr id="144" name="テキスト ボックス 143"/>
        <xdr:cNvSpPr txBox="1"/>
      </xdr:nvSpPr>
      <xdr:spPr>
        <a:xfrm>
          <a:off x="1066800" y="107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0" name="円/楕円 149"/>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65210</xdr:rowOff>
    </xdr:from>
    <xdr:ext cx="762000" cy="259045"/>
    <xdr:sp macro="" textlink="">
      <xdr:nvSpPr>
        <xdr:cNvPr id="151"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1209</xdr:rowOff>
    </xdr:from>
    <xdr:to>
      <xdr:col>6</xdr:col>
      <xdr:colOff>50800</xdr:colOff>
      <xdr:row>64</xdr:row>
      <xdr:rowOff>102809</xdr:rowOff>
    </xdr:to>
    <xdr:sp macro="" textlink="">
      <xdr:nvSpPr>
        <xdr:cNvPr id="152" name="円/楕円 151"/>
        <xdr:cNvSpPr/>
      </xdr:nvSpPr>
      <xdr:spPr>
        <a:xfrm>
          <a:off x="40640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87586</xdr:rowOff>
    </xdr:from>
    <xdr:ext cx="736600" cy="259045"/>
    <xdr:sp macro="" textlink="">
      <xdr:nvSpPr>
        <xdr:cNvPr id="153" name="テキスト ボックス 152"/>
        <xdr:cNvSpPr txBox="1"/>
      </xdr:nvSpPr>
      <xdr:spPr>
        <a:xfrm>
          <a:off x="3733800" y="1106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72874</xdr:rowOff>
    </xdr:from>
    <xdr:to>
      <xdr:col>4</xdr:col>
      <xdr:colOff>533400</xdr:colOff>
      <xdr:row>68</xdr:row>
      <xdr:rowOff>3024</xdr:rowOff>
    </xdr:to>
    <xdr:sp macro="" textlink="">
      <xdr:nvSpPr>
        <xdr:cNvPr id="154" name="円/楕円 153"/>
        <xdr:cNvSpPr/>
      </xdr:nvSpPr>
      <xdr:spPr>
        <a:xfrm>
          <a:off x="3175000" y="115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159251</xdr:rowOff>
    </xdr:from>
    <xdr:ext cx="762000" cy="259045"/>
    <xdr:sp macro="" textlink="">
      <xdr:nvSpPr>
        <xdr:cNvPr id="155" name="テキスト ボックス 154"/>
        <xdr:cNvSpPr txBox="1"/>
      </xdr:nvSpPr>
      <xdr:spPr>
        <a:xfrm>
          <a:off x="2844800" y="116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46265</xdr:rowOff>
    </xdr:from>
    <xdr:to>
      <xdr:col>3</xdr:col>
      <xdr:colOff>330200</xdr:colOff>
      <xdr:row>63</xdr:row>
      <xdr:rowOff>147865</xdr:rowOff>
    </xdr:to>
    <xdr:sp macro="" textlink="">
      <xdr:nvSpPr>
        <xdr:cNvPr id="156" name="円/楕円 155"/>
        <xdr:cNvSpPr/>
      </xdr:nvSpPr>
      <xdr:spPr>
        <a:xfrm>
          <a:off x="2286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57" name="テキスト ボックス 156"/>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104624</xdr:rowOff>
    </xdr:from>
    <xdr:to>
      <xdr:col>2</xdr:col>
      <xdr:colOff>127000</xdr:colOff>
      <xdr:row>65</xdr:row>
      <xdr:rowOff>34774</xdr:rowOff>
    </xdr:to>
    <xdr:sp macro="" textlink="">
      <xdr:nvSpPr>
        <xdr:cNvPr id="158" name="円/楕円 157"/>
        <xdr:cNvSpPr/>
      </xdr:nvSpPr>
      <xdr:spPr>
        <a:xfrm>
          <a:off x="1397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19551</xdr:rowOff>
    </xdr:from>
    <xdr:ext cx="762000" cy="259045"/>
    <xdr:sp macro="" textlink="">
      <xdr:nvSpPr>
        <xdr:cNvPr id="159" name="テキスト ボックス 158"/>
        <xdr:cNvSpPr txBox="1"/>
      </xdr:nvSpPr>
      <xdr:spPr>
        <a:xfrm>
          <a:off x="1066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[119,692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年度は物件費（主に委託料等）が減少したことで</a:t>
          </a:r>
          <a:r>
            <a:rPr lang="ja-JP" altLang="en-US" sz="1100" b="0" i="0" baseline="0">
              <a:solidFill>
                <a:schemeClr val="dk1"/>
              </a:solidFill>
              <a:effectLst/>
              <a:latin typeface="+mn-lt"/>
              <a:ea typeface="+mn-ea"/>
              <a:cs typeface="+mn-cs"/>
            </a:rPr>
            <a:t>決算額は</a:t>
          </a:r>
          <a:r>
            <a:rPr lang="ja-JP" altLang="ja-JP" sz="1100" b="0" i="0" baseline="0">
              <a:solidFill>
                <a:schemeClr val="dk1"/>
              </a:solidFill>
              <a:effectLst/>
              <a:latin typeface="+mn-lt"/>
              <a:ea typeface="+mn-ea"/>
              <a:cs typeface="+mn-cs"/>
            </a:rPr>
            <a:t>減少した。平成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年度においては震災対応に伴う人件費の増に加え、災害住宅応急修理などの震災対応事業の実施に伴う物件費が増加したため、全体で大きく増加した。平成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年度は人件費の減少がみられたものの、震災対応事業の本格化に伴</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物件費が増加し、</a:t>
          </a:r>
          <a:r>
            <a:rPr lang="en-US" altLang="ja-JP" sz="1100" b="0" i="0" baseline="0">
              <a:solidFill>
                <a:schemeClr val="dk1"/>
              </a:solidFill>
              <a:effectLst/>
              <a:latin typeface="+mn-lt"/>
              <a:ea typeface="+mn-ea"/>
              <a:cs typeface="+mn-cs"/>
            </a:rPr>
            <a:t>1,286</a:t>
          </a:r>
          <a:r>
            <a:rPr lang="ja-JP" altLang="ja-JP" sz="1100" b="0" i="0" baseline="0">
              <a:solidFill>
                <a:schemeClr val="dk1"/>
              </a:solidFill>
              <a:effectLst/>
              <a:latin typeface="+mn-lt"/>
              <a:ea typeface="+mn-ea"/>
              <a:cs typeface="+mn-cs"/>
            </a:rPr>
            <a:t>円の増となった。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年度は震災復興事業の進捗による物件費の大幅な減少により、人口</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人当たり決算額も</a:t>
          </a:r>
          <a:r>
            <a:rPr lang="en-US" altLang="ja-JP" sz="1100" b="0" i="0" baseline="0">
              <a:solidFill>
                <a:schemeClr val="dk1"/>
              </a:solidFill>
              <a:effectLst/>
              <a:latin typeface="+mn-lt"/>
              <a:ea typeface="+mn-ea"/>
              <a:cs typeface="+mn-cs"/>
            </a:rPr>
            <a:t>9,310</a:t>
          </a:r>
          <a:r>
            <a:rPr lang="ja-JP" altLang="en-US" sz="1100" b="0" i="0" baseline="0">
              <a:solidFill>
                <a:schemeClr val="dk1"/>
              </a:solidFill>
              <a:effectLst/>
              <a:latin typeface="+mn-lt"/>
              <a:ea typeface="+mn-ea"/>
              <a:cs typeface="+mn-cs"/>
            </a:rPr>
            <a:t>円減少したが、依然として類似団体平均を上回っている。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今後は、民間の資金や</a:t>
          </a:r>
          <a:r>
            <a:rPr lang="en-US" altLang="ja-JP" sz="1100" b="0" i="0" baseline="0">
              <a:solidFill>
                <a:schemeClr val="dk1"/>
              </a:solidFill>
              <a:effectLst/>
              <a:latin typeface="+mn-lt"/>
              <a:ea typeface="+mn-ea"/>
              <a:cs typeface="+mn-cs"/>
            </a:rPr>
            <a:t>PFI</a:t>
          </a:r>
          <a:r>
            <a:rPr lang="ja-JP" altLang="ja-JP" sz="1100" b="0" i="0" baseline="0">
              <a:solidFill>
                <a:schemeClr val="dk1"/>
              </a:solidFill>
              <a:effectLst/>
              <a:latin typeface="+mn-lt"/>
              <a:ea typeface="+mn-ea"/>
              <a:cs typeface="+mn-cs"/>
            </a:rPr>
            <a:t>手法など</a:t>
          </a:r>
          <a:r>
            <a:rPr lang="ja-JP" altLang="en-US" sz="1100" b="0" i="0" baseline="0">
              <a:solidFill>
                <a:schemeClr val="dk1"/>
              </a:solidFill>
              <a:effectLst/>
              <a:latin typeface="+mn-lt"/>
              <a:ea typeface="+mn-ea"/>
              <a:cs typeface="+mn-cs"/>
            </a:rPr>
            <a:t>のノウハウを幅広く活用し、効果的・効率的に公共施設の整備や公共サービス提供を行っていく。</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163813</xdr:rowOff>
    </xdr:from>
    <xdr:to>
      <xdr:col>7</xdr:col>
      <xdr:colOff>152400</xdr:colOff>
      <xdr:row>87</xdr:row>
      <xdr:rowOff>78629</xdr:rowOff>
    </xdr:to>
    <xdr:cxnSp macro="">
      <xdr:nvCxnSpPr>
        <xdr:cNvPr id="189" name="直線コネクタ 188"/>
        <xdr:cNvCxnSpPr/>
      </xdr:nvCxnSpPr>
      <xdr:spPr>
        <a:xfrm flipV="1">
          <a:off x="4953000" y="13879813"/>
          <a:ext cx="0" cy="1114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50706</xdr:rowOff>
    </xdr:from>
    <xdr:ext cx="762000" cy="259045"/>
    <xdr:sp macro="" textlink="">
      <xdr:nvSpPr>
        <xdr:cNvPr id="190" name="人件費・物件費等の状況最小値テキスト"/>
        <xdr:cNvSpPr txBox="1"/>
      </xdr:nvSpPr>
      <xdr:spPr>
        <a:xfrm>
          <a:off x="5041900" y="1496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87</xdr:row>
      <xdr:rowOff>78629</xdr:rowOff>
    </xdr:from>
    <xdr:to>
      <xdr:col>7</xdr:col>
      <xdr:colOff>241300</xdr:colOff>
      <xdr:row>87</xdr:row>
      <xdr:rowOff>78629</xdr:rowOff>
    </xdr:to>
    <xdr:cxnSp macro="">
      <xdr:nvCxnSpPr>
        <xdr:cNvPr id="191" name="直線コネクタ 190"/>
        <xdr:cNvCxnSpPr/>
      </xdr:nvCxnSpPr>
      <xdr:spPr>
        <a:xfrm>
          <a:off x="4864100" y="1499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78740</xdr:rowOff>
    </xdr:from>
    <xdr:ext cx="762000" cy="259045"/>
    <xdr:sp macro="" textlink="">
      <xdr:nvSpPr>
        <xdr:cNvPr id="192" name="人件費・物件費等の状況最大値テキスト"/>
        <xdr:cNvSpPr txBox="1"/>
      </xdr:nvSpPr>
      <xdr:spPr>
        <a:xfrm>
          <a:off x="5041900" y="1362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80</xdr:row>
      <xdr:rowOff>163813</xdr:rowOff>
    </xdr:from>
    <xdr:to>
      <xdr:col>7</xdr:col>
      <xdr:colOff>241300</xdr:colOff>
      <xdr:row>80</xdr:row>
      <xdr:rowOff>163813</xdr:rowOff>
    </xdr:to>
    <xdr:cxnSp macro="">
      <xdr:nvCxnSpPr>
        <xdr:cNvPr id="193" name="直線コネクタ 192"/>
        <xdr:cNvCxnSpPr/>
      </xdr:nvCxnSpPr>
      <xdr:spPr>
        <a:xfrm>
          <a:off x="4864100" y="1387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78629</xdr:rowOff>
    </xdr:from>
    <xdr:to>
      <xdr:col>7</xdr:col>
      <xdr:colOff>152400</xdr:colOff>
      <xdr:row>89</xdr:row>
      <xdr:rowOff>110147</xdr:rowOff>
    </xdr:to>
    <xdr:cxnSp macro="">
      <xdr:nvCxnSpPr>
        <xdr:cNvPr id="194" name="直線コネクタ 193"/>
        <xdr:cNvCxnSpPr/>
      </xdr:nvCxnSpPr>
      <xdr:spPr>
        <a:xfrm flipV="1">
          <a:off x="4114800" y="14994779"/>
          <a:ext cx="838200" cy="37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47071</xdr:rowOff>
    </xdr:from>
    <xdr:ext cx="762000" cy="259045"/>
    <xdr:sp macro="" textlink="">
      <xdr:nvSpPr>
        <xdr:cNvPr id="195" name="人件費・物件費等の状況平均値テキスト"/>
        <xdr:cNvSpPr txBox="1"/>
      </xdr:nvSpPr>
      <xdr:spPr>
        <a:xfrm>
          <a:off x="5041900" y="14277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30544</xdr:rowOff>
    </xdr:from>
    <xdr:to>
      <xdr:col>7</xdr:col>
      <xdr:colOff>203200</xdr:colOff>
      <xdr:row>84</xdr:row>
      <xdr:rowOff>132144</xdr:rowOff>
    </xdr:to>
    <xdr:sp macro="" textlink="">
      <xdr:nvSpPr>
        <xdr:cNvPr id="196" name="フローチャート : 判断 195"/>
        <xdr:cNvSpPr/>
      </xdr:nvSpPr>
      <xdr:spPr>
        <a:xfrm>
          <a:off x="49022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58429</xdr:rowOff>
    </xdr:from>
    <xdr:to>
      <xdr:col>6</xdr:col>
      <xdr:colOff>0</xdr:colOff>
      <xdr:row>89</xdr:row>
      <xdr:rowOff>110147</xdr:rowOff>
    </xdr:to>
    <xdr:cxnSp macro="">
      <xdr:nvCxnSpPr>
        <xdr:cNvPr id="197" name="直線コネクタ 196"/>
        <xdr:cNvCxnSpPr/>
      </xdr:nvCxnSpPr>
      <xdr:spPr>
        <a:xfrm>
          <a:off x="3225800" y="15317479"/>
          <a:ext cx="889000" cy="5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139283</xdr:rowOff>
    </xdr:from>
    <xdr:to>
      <xdr:col>4</xdr:col>
      <xdr:colOff>482600</xdr:colOff>
      <xdr:row>89</xdr:row>
      <xdr:rowOff>58429</xdr:rowOff>
    </xdr:to>
    <xdr:cxnSp macro="">
      <xdr:nvCxnSpPr>
        <xdr:cNvPr id="200" name="直線コネクタ 199"/>
        <xdr:cNvCxnSpPr/>
      </xdr:nvCxnSpPr>
      <xdr:spPr>
        <a:xfrm>
          <a:off x="2336800" y="14883983"/>
          <a:ext cx="889000" cy="4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93396</xdr:rowOff>
    </xdr:from>
    <xdr:to>
      <xdr:col>4</xdr:col>
      <xdr:colOff>533400</xdr:colOff>
      <xdr:row>86</xdr:row>
      <xdr:rowOff>23546</xdr:rowOff>
    </xdr:to>
    <xdr:sp macro="" textlink="">
      <xdr:nvSpPr>
        <xdr:cNvPr id="201" name="フローチャート : 判断 200"/>
        <xdr:cNvSpPr/>
      </xdr:nvSpPr>
      <xdr:spPr>
        <a:xfrm>
          <a:off x="3175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33723</xdr:rowOff>
    </xdr:from>
    <xdr:ext cx="762000" cy="259045"/>
    <xdr:sp macro="" textlink="">
      <xdr:nvSpPr>
        <xdr:cNvPr id="202" name="テキスト ボックス 201"/>
        <xdr:cNvSpPr txBox="1"/>
      </xdr:nvSpPr>
      <xdr:spPr>
        <a:xfrm>
          <a:off x="2844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139283</xdr:rowOff>
    </xdr:from>
    <xdr:to>
      <xdr:col>3</xdr:col>
      <xdr:colOff>279400</xdr:colOff>
      <xdr:row>87</xdr:row>
      <xdr:rowOff>89729</xdr:rowOff>
    </xdr:to>
    <xdr:cxnSp macro="">
      <xdr:nvCxnSpPr>
        <xdr:cNvPr id="203" name="直線コネクタ 202"/>
        <xdr:cNvCxnSpPr/>
      </xdr:nvCxnSpPr>
      <xdr:spPr>
        <a:xfrm flipV="1">
          <a:off x="1447800" y="14883983"/>
          <a:ext cx="889000" cy="1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39466</xdr:rowOff>
    </xdr:from>
    <xdr:to>
      <xdr:col>3</xdr:col>
      <xdr:colOff>330200</xdr:colOff>
      <xdr:row>85</xdr:row>
      <xdr:rowOff>141066</xdr:rowOff>
    </xdr:to>
    <xdr:sp macro="" textlink="">
      <xdr:nvSpPr>
        <xdr:cNvPr id="204" name="フローチャート : 判断 203"/>
        <xdr:cNvSpPr/>
      </xdr:nvSpPr>
      <xdr:spPr>
        <a:xfrm>
          <a:off x="2286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151243</xdr:rowOff>
    </xdr:from>
    <xdr:ext cx="762000" cy="259045"/>
    <xdr:sp macro="" textlink="">
      <xdr:nvSpPr>
        <xdr:cNvPr id="205" name="テキスト ボックス 204"/>
        <xdr:cNvSpPr txBox="1"/>
      </xdr:nvSpPr>
      <xdr:spPr>
        <a:xfrm>
          <a:off x="1955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135905</xdr:rowOff>
    </xdr:from>
    <xdr:to>
      <xdr:col>2</xdr:col>
      <xdr:colOff>127000</xdr:colOff>
      <xdr:row>86</xdr:row>
      <xdr:rowOff>66055</xdr:rowOff>
    </xdr:to>
    <xdr:sp macro="" textlink="">
      <xdr:nvSpPr>
        <xdr:cNvPr id="206" name="フローチャート : 判断 205"/>
        <xdr:cNvSpPr/>
      </xdr:nvSpPr>
      <xdr:spPr>
        <a:xfrm>
          <a:off x="1397000" y="147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76232</xdr:rowOff>
    </xdr:from>
    <xdr:ext cx="762000" cy="259045"/>
    <xdr:sp macro="" textlink="">
      <xdr:nvSpPr>
        <xdr:cNvPr id="207" name="テキスト ボックス 206"/>
        <xdr:cNvSpPr txBox="1"/>
      </xdr:nvSpPr>
      <xdr:spPr>
        <a:xfrm>
          <a:off x="1066800" y="1447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87</xdr:row>
      <xdr:rowOff>27829</xdr:rowOff>
    </xdr:from>
    <xdr:to>
      <xdr:col>7</xdr:col>
      <xdr:colOff>203200</xdr:colOff>
      <xdr:row>87</xdr:row>
      <xdr:rowOff>129429</xdr:rowOff>
    </xdr:to>
    <xdr:sp macro="" textlink="">
      <xdr:nvSpPr>
        <xdr:cNvPr id="213" name="円/楕円 212"/>
        <xdr:cNvSpPr/>
      </xdr:nvSpPr>
      <xdr:spPr>
        <a:xfrm>
          <a:off x="4902200" y="149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95156</xdr:rowOff>
    </xdr:from>
    <xdr:ext cx="762000" cy="259045"/>
    <xdr:sp macro="" textlink="">
      <xdr:nvSpPr>
        <xdr:cNvPr id="214" name="人件費・物件費等の状況該当値テキスト"/>
        <xdr:cNvSpPr txBox="1"/>
      </xdr:nvSpPr>
      <xdr:spPr>
        <a:xfrm>
          <a:off x="5041900" y="1483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119,692</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59347</xdr:rowOff>
    </xdr:from>
    <xdr:to>
      <xdr:col>6</xdr:col>
      <xdr:colOff>50800</xdr:colOff>
      <xdr:row>89</xdr:row>
      <xdr:rowOff>160947</xdr:rowOff>
    </xdr:to>
    <xdr:sp macro="" textlink="">
      <xdr:nvSpPr>
        <xdr:cNvPr id="215" name="円/楕円 214"/>
        <xdr:cNvSpPr/>
      </xdr:nvSpPr>
      <xdr:spPr>
        <a:xfrm>
          <a:off x="4064000" y="153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145724</xdr:rowOff>
    </xdr:from>
    <xdr:ext cx="736600" cy="259045"/>
    <xdr:sp macro="" textlink="">
      <xdr:nvSpPr>
        <xdr:cNvPr id="216" name="テキスト ボックス 215"/>
        <xdr:cNvSpPr txBox="1"/>
      </xdr:nvSpPr>
      <xdr:spPr>
        <a:xfrm>
          <a:off x="3733800" y="1540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129,002</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7629</xdr:rowOff>
    </xdr:from>
    <xdr:to>
      <xdr:col>4</xdr:col>
      <xdr:colOff>533400</xdr:colOff>
      <xdr:row>89</xdr:row>
      <xdr:rowOff>109229</xdr:rowOff>
    </xdr:to>
    <xdr:sp macro="" textlink="">
      <xdr:nvSpPr>
        <xdr:cNvPr id="217" name="円/楕円 216"/>
        <xdr:cNvSpPr/>
      </xdr:nvSpPr>
      <xdr:spPr>
        <a:xfrm>
          <a:off x="3175000" y="152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94006</xdr:rowOff>
    </xdr:from>
    <xdr:ext cx="762000" cy="259045"/>
    <xdr:sp macro="" textlink="">
      <xdr:nvSpPr>
        <xdr:cNvPr id="218" name="テキスト ボックス 217"/>
        <xdr:cNvSpPr txBox="1"/>
      </xdr:nvSpPr>
      <xdr:spPr>
        <a:xfrm>
          <a:off x="2844800" y="1535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127,716</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88483</xdr:rowOff>
    </xdr:from>
    <xdr:to>
      <xdr:col>3</xdr:col>
      <xdr:colOff>330200</xdr:colOff>
      <xdr:row>87</xdr:row>
      <xdr:rowOff>18633</xdr:rowOff>
    </xdr:to>
    <xdr:sp macro="" textlink="">
      <xdr:nvSpPr>
        <xdr:cNvPr id="219" name="円/楕円 218"/>
        <xdr:cNvSpPr/>
      </xdr:nvSpPr>
      <xdr:spPr>
        <a:xfrm>
          <a:off x="2286000" y="1483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3410</xdr:rowOff>
    </xdr:from>
    <xdr:ext cx="762000" cy="259045"/>
    <xdr:sp macro="" textlink="">
      <xdr:nvSpPr>
        <xdr:cNvPr id="220" name="テキスト ボックス 219"/>
        <xdr:cNvSpPr txBox="1"/>
      </xdr:nvSpPr>
      <xdr:spPr>
        <a:xfrm>
          <a:off x="1955800" y="1491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116,937</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38929</xdr:rowOff>
    </xdr:from>
    <xdr:to>
      <xdr:col>2</xdr:col>
      <xdr:colOff>127000</xdr:colOff>
      <xdr:row>87</xdr:row>
      <xdr:rowOff>140529</xdr:rowOff>
    </xdr:to>
    <xdr:sp macro="" textlink="">
      <xdr:nvSpPr>
        <xdr:cNvPr id="221" name="円/楕円 220"/>
        <xdr:cNvSpPr/>
      </xdr:nvSpPr>
      <xdr:spPr>
        <a:xfrm>
          <a:off x="1397000" y="149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125306</xdr:rowOff>
    </xdr:from>
    <xdr:ext cx="762000" cy="259045"/>
    <xdr:sp macro="" textlink="">
      <xdr:nvSpPr>
        <xdr:cNvPr id="222" name="テキスト ボックス 221"/>
        <xdr:cNvSpPr txBox="1"/>
      </xdr:nvSpPr>
      <xdr:spPr>
        <a:xfrm>
          <a:off x="1066800" y="1504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国の給与削減措置が終了したことにより、一時的に上昇していた数値が、削減措置実施前と同水準になっている。また、給与削減措置がないものとした場合の平成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年度の数値</a:t>
          </a:r>
          <a:r>
            <a:rPr kumimoji="1" lang="en-US" altLang="ja-JP" sz="1100">
              <a:solidFill>
                <a:schemeClr val="dk1"/>
              </a:solidFill>
              <a:effectLst/>
              <a:latin typeface="+mn-lt"/>
              <a:ea typeface="+mn-ea"/>
              <a:cs typeface="+mn-cs"/>
            </a:rPr>
            <a:t>101.2</a:t>
          </a:r>
          <a:r>
            <a:rPr kumimoji="1" lang="ja-JP" altLang="ja-JP" sz="1100">
              <a:solidFill>
                <a:schemeClr val="dk1"/>
              </a:solidFill>
              <a:effectLst/>
              <a:latin typeface="+mn-lt"/>
              <a:ea typeface="+mn-ea"/>
              <a:cs typeface="+mn-cs"/>
            </a:rPr>
            <a:t>と比較してもほぼ横ばい状態となっている。類似団体の中では、昨年度から引き続き中位水準の数値となっている。給与水準は、人事委員会勧告に基づく給与改定により、地域民間給与との均衡は図られている。また、ラスパイレス指数には反映されないが、手当の削減による独自の給与削減を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年間にわたり実施しているところである。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87</xdr:row>
      <xdr:rowOff>10584</xdr:rowOff>
    </xdr:to>
    <xdr:cxnSp macro="">
      <xdr:nvCxnSpPr>
        <xdr:cNvPr id="251" name="直線コネクタ 250"/>
        <xdr:cNvCxnSpPr/>
      </xdr:nvCxnSpPr>
      <xdr:spPr>
        <a:xfrm flipV="1">
          <a:off x="17018000" y="13921316"/>
          <a:ext cx="0" cy="1005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89</xdr:row>
      <xdr:rowOff>110066</xdr:rowOff>
    </xdr:to>
    <xdr:cxnSp macro="">
      <xdr:nvCxnSpPr>
        <xdr:cNvPr id="256" name="直線コネクタ 255"/>
        <xdr:cNvCxnSpPr/>
      </xdr:nvCxnSpPr>
      <xdr:spPr>
        <a:xfrm flipV="1">
          <a:off x="16179800" y="14725650"/>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45738</xdr:rowOff>
    </xdr:from>
    <xdr:ext cx="762000" cy="259045"/>
    <xdr:sp macro="" textlink="">
      <xdr:nvSpPr>
        <xdr:cNvPr id="257"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58" name="フローチャート : 判断 257"/>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110066</xdr:rowOff>
    </xdr:from>
    <xdr:to>
      <xdr:col>23</xdr:col>
      <xdr:colOff>406400</xdr:colOff>
      <xdr:row>89</xdr:row>
      <xdr:rowOff>142239</xdr:rowOff>
    </xdr:to>
    <xdr:cxnSp macro="">
      <xdr:nvCxnSpPr>
        <xdr:cNvPr id="259" name="直線コネクタ 258"/>
        <xdr:cNvCxnSpPr/>
      </xdr:nvCxnSpPr>
      <xdr:spPr>
        <a:xfrm flipV="1">
          <a:off x="15290800" y="1536911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60" name="フローチャート : 判断 259"/>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61" name="テキスト ボックス 260"/>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89</xdr:row>
      <xdr:rowOff>142239</xdr:rowOff>
    </xdr:to>
    <xdr:cxnSp macro="">
      <xdr:nvCxnSpPr>
        <xdr:cNvPr id="262" name="直線コネクタ 261"/>
        <xdr:cNvCxnSpPr/>
      </xdr:nvCxnSpPr>
      <xdr:spPr>
        <a:xfrm>
          <a:off x="14401800" y="14725650"/>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63" name="フローチャート : 判断 262"/>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64" name="テキスト ボックス 263"/>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86</xdr:row>
      <xdr:rowOff>53339</xdr:rowOff>
    </xdr:to>
    <xdr:cxnSp macro="">
      <xdr:nvCxnSpPr>
        <xdr:cNvPr id="265" name="直線コネクタ 264"/>
        <xdr:cNvCxnSpPr/>
      </xdr:nvCxnSpPr>
      <xdr:spPr>
        <a:xfrm flipV="1">
          <a:off x="13512800" y="147256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6" name="フローチャート : 判断 265"/>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17797</xdr:rowOff>
    </xdr:from>
    <xdr:ext cx="762000" cy="259045"/>
    <xdr:sp macro="" textlink="">
      <xdr:nvSpPr>
        <xdr:cNvPr id="267" name="テキスト ボックス 266"/>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68" name="フローチャート : 判断 267"/>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41927</xdr:rowOff>
    </xdr:from>
    <xdr:ext cx="762000" cy="259045"/>
    <xdr:sp macro="" textlink="">
      <xdr:nvSpPr>
        <xdr:cNvPr id="269" name="テキスト ボックス 268"/>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5" name="円/楕円 274"/>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6"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59266</xdr:rowOff>
    </xdr:from>
    <xdr:to>
      <xdr:col>23</xdr:col>
      <xdr:colOff>457200</xdr:colOff>
      <xdr:row>89</xdr:row>
      <xdr:rowOff>160866</xdr:rowOff>
    </xdr:to>
    <xdr:sp macro="" textlink="">
      <xdr:nvSpPr>
        <xdr:cNvPr id="277" name="円/楕円 276"/>
        <xdr:cNvSpPr/>
      </xdr:nvSpPr>
      <xdr:spPr>
        <a:xfrm>
          <a:off x="16129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145643</xdr:rowOff>
    </xdr:from>
    <xdr:ext cx="736600" cy="259045"/>
    <xdr:sp macro="" textlink="">
      <xdr:nvSpPr>
        <xdr:cNvPr id="278" name="テキスト ボックス 277"/>
        <xdr:cNvSpPr txBox="1"/>
      </xdr:nvSpPr>
      <xdr:spPr>
        <a:xfrm>
          <a:off x="15798800" y="1540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91439</xdr:rowOff>
    </xdr:from>
    <xdr:to>
      <xdr:col>22</xdr:col>
      <xdr:colOff>254000</xdr:colOff>
      <xdr:row>90</xdr:row>
      <xdr:rowOff>21589</xdr:rowOff>
    </xdr:to>
    <xdr:sp macro="" textlink="">
      <xdr:nvSpPr>
        <xdr:cNvPr id="279" name="円/楕円 278"/>
        <xdr:cNvSpPr/>
      </xdr:nvSpPr>
      <xdr:spPr>
        <a:xfrm>
          <a:off x="15240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6366</xdr:rowOff>
    </xdr:from>
    <xdr:ext cx="762000" cy="259045"/>
    <xdr:sp macro="" textlink="">
      <xdr:nvSpPr>
        <xdr:cNvPr id="280" name="テキスト ボックス 279"/>
        <xdr:cNvSpPr txBox="1"/>
      </xdr:nvSpPr>
      <xdr:spPr>
        <a:xfrm>
          <a:off x="14909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81" name="円/楕円 280"/>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82" name="テキスト ボックス 28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3" name="円/楕円 282"/>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84" name="テキスト ボックス 283"/>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年度当初では、「行財政改革プラン</a:t>
          </a:r>
          <a:r>
            <a:rPr lang="en-US" altLang="ja-JP" sz="1100" b="0" i="0" baseline="0">
              <a:solidFill>
                <a:schemeClr val="dk1"/>
              </a:solidFill>
              <a:effectLst/>
              <a:latin typeface="+mn-lt"/>
              <a:ea typeface="+mn-ea"/>
              <a:cs typeface="+mn-cs"/>
            </a:rPr>
            <a:t>2010</a:t>
          </a:r>
          <a:r>
            <a:rPr lang="ja-JP" altLang="ja-JP" sz="1100" b="0" i="0" baseline="0">
              <a:solidFill>
                <a:schemeClr val="dk1"/>
              </a:solidFill>
              <a:effectLst/>
              <a:latin typeface="+mn-lt"/>
              <a:ea typeface="+mn-ea"/>
              <a:cs typeface="+mn-cs"/>
            </a:rPr>
            <a:t>」に基づく人員削減に努めたものの、震災対応のため、職員数が増加した特殊事情がある。ただし、</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職員数の増加率以上の人口増がみられたことから、人口千人当たりの職員数は減少し、引き続き本市の数値は類似団体平均を下回</a:t>
          </a:r>
          <a:r>
            <a:rPr lang="ja-JP" altLang="en-US" sz="1100" b="0" i="0" baseline="0">
              <a:solidFill>
                <a:schemeClr val="dk1"/>
              </a:solidFill>
              <a:effectLst/>
              <a:latin typeface="+mn-lt"/>
              <a:ea typeface="+mn-ea"/>
              <a:cs typeface="+mn-cs"/>
            </a:rPr>
            <a:t>り、平成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年度も同様の水準を示して</a:t>
          </a:r>
          <a:r>
            <a:rPr lang="ja-JP" altLang="ja-JP" sz="1100" b="0" i="0" baseline="0">
              <a:solidFill>
                <a:schemeClr val="dk1"/>
              </a:solidFill>
              <a:effectLst/>
              <a:latin typeface="+mn-lt"/>
              <a:ea typeface="+mn-ea"/>
              <a:cs typeface="+mn-cs"/>
            </a:rPr>
            <a:t>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年度当初までの間で、</a:t>
          </a:r>
          <a:r>
            <a:rPr lang="en-US" altLang="ja-JP" sz="1100" b="0" i="0" baseline="0">
              <a:solidFill>
                <a:schemeClr val="dk1"/>
              </a:solidFill>
              <a:effectLst/>
              <a:latin typeface="+mn-lt"/>
              <a:ea typeface="+mn-ea"/>
              <a:cs typeface="+mn-cs"/>
            </a:rPr>
            <a:t>700</a:t>
          </a:r>
          <a:r>
            <a:rPr lang="ja-JP" altLang="en-US" sz="1100" b="0" i="0" baseline="0">
              <a:solidFill>
                <a:schemeClr val="dk1"/>
              </a:solidFill>
              <a:effectLst/>
              <a:latin typeface="+mn-lt"/>
              <a:ea typeface="+mn-ea"/>
              <a:cs typeface="+mn-cs"/>
            </a:rPr>
            <a:t>人程度の削減を目指し、市全体の人員配置の見直しを進める。</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震災の影響により、平成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年度当初に実施予定だった事務事業の見直しの一部に延期があったため、</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日までの期間の職員数で比較している。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14" name="直線コネクタ 313"/>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15"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6" name="直線コネクタ 315"/>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7"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8" name="直線コネクタ 317"/>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71120</xdr:rowOff>
    </xdr:from>
    <xdr:to>
      <xdr:col>24</xdr:col>
      <xdr:colOff>558800</xdr:colOff>
      <xdr:row>61</xdr:row>
      <xdr:rowOff>71120</xdr:rowOff>
    </xdr:to>
    <xdr:cxnSp macro="">
      <xdr:nvCxnSpPr>
        <xdr:cNvPr id="319" name="直線コネクタ 318"/>
        <xdr:cNvCxnSpPr/>
      </xdr:nvCxnSpPr>
      <xdr:spPr>
        <a:xfrm>
          <a:off x="16179800" y="10529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92939</xdr:rowOff>
    </xdr:from>
    <xdr:ext cx="762000" cy="259045"/>
    <xdr:sp macro="" textlink="">
      <xdr:nvSpPr>
        <xdr:cNvPr id="320" name="定員管理の状況平均値テキスト"/>
        <xdr:cNvSpPr txBox="1"/>
      </xdr:nvSpPr>
      <xdr:spPr>
        <a:xfrm>
          <a:off x="17106900" y="1055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21" name="フローチャート : 判断 320"/>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119380</xdr:rowOff>
    </xdr:to>
    <xdr:cxnSp macro="">
      <xdr:nvCxnSpPr>
        <xdr:cNvPr id="322" name="直線コネクタ 321"/>
        <xdr:cNvCxnSpPr/>
      </xdr:nvCxnSpPr>
      <xdr:spPr>
        <a:xfrm flipV="1">
          <a:off x="15290800" y="1052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23" name="フローチャート : 判断 322"/>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47854</xdr:rowOff>
    </xdr:from>
    <xdr:ext cx="736600" cy="259045"/>
    <xdr:sp macro="" textlink="">
      <xdr:nvSpPr>
        <xdr:cNvPr id="324" name="テキスト ボックス 323"/>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119380</xdr:rowOff>
    </xdr:from>
    <xdr:to>
      <xdr:col>22</xdr:col>
      <xdr:colOff>203200</xdr:colOff>
      <xdr:row>61</xdr:row>
      <xdr:rowOff>159596</xdr:rowOff>
    </xdr:to>
    <xdr:cxnSp macro="">
      <xdr:nvCxnSpPr>
        <xdr:cNvPr id="325" name="直線コネクタ 324"/>
        <xdr:cNvCxnSpPr/>
      </xdr:nvCxnSpPr>
      <xdr:spPr>
        <a:xfrm flipV="1">
          <a:off x="14401800" y="1057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6" name="フローチャート : 判断 325"/>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132308</xdr:rowOff>
    </xdr:from>
    <xdr:ext cx="762000" cy="259045"/>
    <xdr:sp macro="" textlink="">
      <xdr:nvSpPr>
        <xdr:cNvPr id="327" name="テキスト ボックス 326"/>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99271</xdr:rowOff>
    </xdr:from>
    <xdr:to>
      <xdr:col>21</xdr:col>
      <xdr:colOff>0</xdr:colOff>
      <xdr:row>61</xdr:row>
      <xdr:rowOff>159596</xdr:rowOff>
    </xdr:to>
    <xdr:cxnSp macro="">
      <xdr:nvCxnSpPr>
        <xdr:cNvPr id="328" name="直線コネクタ 327"/>
        <xdr:cNvCxnSpPr/>
      </xdr:nvCxnSpPr>
      <xdr:spPr>
        <a:xfrm>
          <a:off x="13512800" y="105577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9" name="フローチャート : 判断 328"/>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0" name="テキスト ボックス 329"/>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31" name="フローチャート : 判断 330"/>
        <xdr:cNvSpPr/>
      </xdr:nvSpPr>
      <xdr:spPr>
        <a:xfrm>
          <a:off x="13462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49335</xdr:rowOff>
    </xdr:from>
    <xdr:ext cx="762000" cy="259045"/>
    <xdr:sp macro="" textlink="">
      <xdr:nvSpPr>
        <xdr:cNvPr id="332" name="テキスト ボックス 331"/>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20320</xdr:rowOff>
    </xdr:from>
    <xdr:to>
      <xdr:col>24</xdr:col>
      <xdr:colOff>609600</xdr:colOff>
      <xdr:row>61</xdr:row>
      <xdr:rowOff>121920</xdr:rowOff>
    </xdr:to>
    <xdr:sp macro="" textlink="">
      <xdr:nvSpPr>
        <xdr:cNvPr id="338" name="円/楕円 337"/>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36847</xdr:rowOff>
    </xdr:from>
    <xdr:ext cx="762000" cy="259045"/>
    <xdr:sp macro="" textlink="">
      <xdr:nvSpPr>
        <xdr:cNvPr id="339" name="定員管理の状況該当値テキスト"/>
        <xdr:cNvSpPr txBox="1"/>
      </xdr:nvSpPr>
      <xdr:spPr>
        <a:xfrm>
          <a:off x="17106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40" name="円/楕円 339"/>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132097</xdr:rowOff>
    </xdr:from>
    <xdr:ext cx="736600" cy="259045"/>
    <xdr:sp macro="" textlink="">
      <xdr:nvSpPr>
        <xdr:cNvPr id="341" name="テキスト ボックス 340"/>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68580</xdr:rowOff>
    </xdr:from>
    <xdr:to>
      <xdr:col>22</xdr:col>
      <xdr:colOff>254000</xdr:colOff>
      <xdr:row>61</xdr:row>
      <xdr:rowOff>170180</xdr:rowOff>
    </xdr:to>
    <xdr:sp macro="" textlink="">
      <xdr:nvSpPr>
        <xdr:cNvPr id="342" name="円/楕円 341"/>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43" name="テキスト ボックス 342"/>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108796</xdr:rowOff>
    </xdr:from>
    <xdr:to>
      <xdr:col>21</xdr:col>
      <xdr:colOff>50800</xdr:colOff>
      <xdr:row>62</xdr:row>
      <xdr:rowOff>38946</xdr:rowOff>
    </xdr:to>
    <xdr:sp macro="" textlink="">
      <xdr:nvSpPr>
        <xdr:cNvPr id="344" name="円/楕円 343"/>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49123</xdr:rowOff>
    </xdr:from>
    <xdr:ext cx="762000" cy="259045"/>
    <xdr:sp macro="" textlink="">
      <xdr:nvSpPr>
        <xdr:cNvPr id="345" name="テキスト ボックス 344"/>
        <xdr:cNvSpPr txBox="1"/>
      </xdr:nvSpPr>
      <xdr:spPr>
        <a:xfrm>
          <a:off x="14020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46" name="円/楕円 345"/>
        <xdr:cNvSpPr/>
      </xdr:nvSpPr>
      <xdr:spPr>
        <a:xfrm>
          <a:off x="13462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160248</xdr:rowOff>
    </xdr:from>
    <xdr:ext cx="762000" cy="259045"/>
    <xdr:sp macro="" textlink="">
      <xdr:nvSpPr>
        <xdr:cNvPr id="347" name="テキスト ボックス 346"/>
        <xdr:cNvSpPr txBox="1"/>
      </xdr:nvSpPr>
      <xdr:spPr>
        <a:xfrm>
          <a:off x="13131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年度の単年度の比率は</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％と地方債の元利償還金が減少したことにより前年度比減となったものの、単年度の比率が</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％で平成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年度と同水準であった平成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年分が算定対象から外れたため、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か年平均では前年並みとなった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6048</xdr:rowOff>
    </xdr:to>
    <xdr:cxnSp macro="">
      <xdr:nvCxnSpPr>
        <xdr:cNvPr id="379" name="直線コネクタ 378"/>
        <xdr:cNvCxnSpPr/>
      </xdr:nvCxnSpPr>
      <xdr:spPr>
        <a:xfrm flipV="1">
          <a:off x="17018000" y="6226628"/>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0"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1" name="直線コネクタ 380"/>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47474</xdr:rowOff>
    </xdr:from>
    <xdr:to>
      <xdr:col>24</xdr:col>
      <xdr:colOff>558800</xdr:colOff>
      <xdr:row>41</xdr:row>
      <xdr:rowOff>47474</xdr:rowOff>
    </xdr:to>
    <xdr:cxnSp macro="">
      <xdr:nvCxnSpPr>
        <xdr:cNvPr id="384" name="直線コネクタ 383"/>
        <xdr:cNvCxnSpPr/>
      </xdr:nvCxnSpPr>
      <xdr:spPr>
        <a:xfrm>
          <a:off x="16179800" y="70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85"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6" name="フローチャート : 判断 385"/>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47474</xdr:rowOff>
    </xdr:from>
    <xdr:to>
      <xdr:col>23</xdr:col>
      <xdr:colOff>406400</xdr:colOff>
      <xdr:row>41</xdr:row>
      <xdr:rowOff>81945</xdr:rowOff>
    </xdr:to>
    <xdr:cxnSp macro="">
      <xdr:nvCxnSpPr>
        <xdr:cNvPr id="387" name="直線コネクタ 386"/>
        <xdr:cNvCxnSpPr/>
      </xdr:nvCxnSpPr>
      <xdr:spPr>
        <a:xfrm flipV="1">
          <a:off x="15290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89" name="テキスト ボックス 388"/>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81945</xdr:rowOff>
    </xdr:from>
    <xdr:to>
      <xdr:col>22</xdr:col>
      <xdr:colOff>203200</xdr:colOff>
      <xdr:row>41</xdr:row>
      <xdr:rowOff>116417</xdr:rowOff>
    </xdr:to>
    <xdr:cxnSp macro="">
      <xdr:nvCxnSpPr>
        <xdr:cNvPr id="390" name="直線コネクタ 389"/>
        <xdr:cNvCxnSpPr/>
      </xdr:nvCxnSpPr>
      <xdr:spPr>
        <a:xfrm flipV="1">
          <a:off x="14401800" y="71113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88598</xdr:rowOff>
    </xdr:from>
    <xdr:to>
      <xdr:col>22</xdr:col>
      <xdr:colOff>254000</xdr:colOff>
      <xdr:row>42</xdr:row>
      <xdr:rowOff>18748</xdr:rowOff>
    </xdr:to>
    <xdr:sp macro="" textlink="">
      <xdr:nvSpPr>
        <xdr:cNvPr id="391" name="フローチャート : 判断 390"/>
        <xdr:cNvSpPr/>
      </xdr:nvSpPr>
      <xdr:spPr>
        <a:xfrm>
          <a:off x="15240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392" name="テキスト ボックス 391"/>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42</xdr:row>
      <xdr:rowOff>36891</xdr:rowOff>
    </xdr:to>
    <xdr:cxnSp macro="">
      <xdr:nvCxnSpPr>
        <xdr:cNvPr id="393" name="直線コネクタ 392"/>
        <xdr:cNvCxnSpPr/>
      </xdr:nvCxnSpPr>
      <xdr:spPr>
        <a:xfrm flipV="1">
          <a:off x="13512800" y="714586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169031</xdr:rowOff>
    </xdr:from>
    <xdr:to>
      <xdr:col>21</xdr:col>
      <xdr:colOff>50800</xdr:colOff>
      <xdr:row>42</xdr:row>
      <xdr:rowOff>99181</xdr:rowOff>
    </xdr:to>
    <xdr:sp macro="" textlink="">
      <xdr:nvSpPr>
        <xdr:cNvPr id="394" name="フローチャート : 判断 393"/>
        <xdr:cNvSpPr/>
      </xdr:nvSpPr>
      <xdr:spPr>
        <a:xfrm>
          <a:off x="14351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83958</xdr:rowOff>
    </xdr:from>
    <xdr:ext cx="762000" cy="259045"/>
    <xdr:sp macro="" textlink="">
      <xdr:nvSpPr>
        <xdr:cNvPr id="395" name="テキスト ボックス 394"/>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396" name="フローチャート : 判断 395"/>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152901</xdr:rowOff>
    </xdr:from>
    <xdr:ext cx="762000" cy="259045"/>
    <xdr:sp macro="" textlink="">
      <xdr:nvSpPr>
        <xdr:cNvPr id="397" name="テキスト ボックス 396"/>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168124</xdr:rowOff>
    </xdr:from>
    <xdr:to>
      <xdr:col>24</xdr:col>
      <xdr:colOff>609600</xdr:colOff>
      <xdr:row>41</xdr:row>
      <xdr:rowOff>98274</xdr:rowOff>
    </xdr:to>
    <xdr:sp macro="" textlink="">
      <xdr:nvSpPr>
        <xdr:cNvPr id="403" name="円/楕円 402"/>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140201</xdr:rowOff>
    </xdr:from>
    <xdr:ext cx="762000" cy="259045"/>
    <xdr:sp macro="" textlink="">
      <xdr:nvSpPr>
        <xdr:cNvPr id="404" name="公債費負担の状況該当値テキスト"/>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168124</xdr:rowOff>
    </xdr:from>
    <xdr:to>
      <xdr:col>23</xdr:col>
      <xdr:colOff>457200</xdr:colOff>
      <xdr:row>41</xdr:row>
      <xdr:rowOff>98274</xdr:rowOff>
    </xdr:to>
    <xdr:sp macro="" textlink="">
      <xdr:nvSpPr>
        <xdr:cNvPr id="405" name="円/楕円 404"/>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108451</xdr:rowOff>
    </xdr:from>
    <xdr:ext cx="736600" cy="259045"/>
    <xdr:sp macro="" textlink="">
      <xdr:nvSpPr>
        <xdr:cNvPr id="406" name="テキスト ボックス 405"/>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31145</xdr:rowOff>
    </xdr:from>
    <xdr:to>
      <xdr:col>22</xdr:col>
      <xdr:colOff>254000</xdr:colOff>
      <xdr:row>41</xdr:row>
      <xdr:rowOff>132745</xdr:rowOff>
    </xdr:to>
    <xdr:sp macro="" textlink="">
      <xdr:nvSpPr>
        <xdr:cNvPr id="407" name="円/楕円 406"/>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142922</xdr:rowOff>
    </xdr:from>
    <xdr:ext cx="762000" cy="259045"/>
    <xdr:sp macro="" textlink="">
      <xdr:nvSpPr>
        <xdr:cNvPr id="408" name="テキスト ボックス 407"/>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09" name="円/楕円 408"/>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410" name="テキスト ボックス 409"/>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157541</xdr:rowOff>
    </xdr:from>
    <xdr:to>
      <xdr:col>19</xdr:col>
      <xdr:colOff>533400</xdr:colOff>
      <xdr:row>42</xdr:row>
      <xdr:rowOff>87691</xdr:rowOff>
    </xdr:to>
    <xdr:sp macro="" textlink="">
      <xdr:nvSpPr>
        <xdr:cNvPr id="411" name="円/楕円 410"/>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97868</xdr:rowOff>
    </xdr:from>
    <xdr:ext cx="762000" cy="259045"/>
    <xdr:sp macro="" textlink="">
      <xdr:nvSpPr>
        <xdr:cNvPr id="412" name="テキスト ボックス 411"/>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、定年退職者の増や、満期一括償還地方債に係る減債基金（市債管理基金）への積立額の増加（</a:t>
          </a:r>
          <a:r>
            <a:rPr lang="en-US" altLang="ja-JP" sz="1100" b="0" i="0" baseline="0">
              <a:solidFill>
                <a:schemeClr val="dk1"/>
              </a:solidFill>
              <a:effectLst/>
              <a:latin typeface="+mn-lt"/>
              <a:ea typeface="+mn-ea"/>
              <a:cs typeface="+mn-cs"/>
            </a:rPr>
            <a:t>+109</a:t>
          </a:r>
          <a:r>
            <a:rPr lang="ja-JP" altLang="en-US" sz="1100" b="0" i="0" baseline="0">
              <a:solidFill>
                <a:schemeClr val="dk1"/>
              </a:solidFill>
              <a:effectLst/>
              <a:latin typeface="+mn-lt"/>
              <a:ea typeface="+mn-ea"/>
              <a:cs typeface="+mn-cs"/>
            </a:rPr>
            <a:t>億円）などにより、</a:t>
          </a:r>
          <a:r>
            <a:rPr lang="ja-JP" altLang="ja-JP" sz="1100" b="0" i="0" baseline="0">
              <a:solidFill>
                <a:schemeClr val="dk1"/>
              </a:solidFill>
              <a:effectLst/>
              <a:latin typeface="+mn-lt"/>
              <a:ea typeface="+mn-ea"/>
              <a:cs typeface="+mn-cs"/>
            </a:rPr>
            <a:t>比率の分子（将来負担額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充当可能財源等）が減少したため、将来負担額は前年度より</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ポイント減少し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前年度までと同様に類似団体平均を下回った。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今後も公債費等の義務的経費削減を中心とする行財政改革を進め、財政の健全化に努める。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39" name="直線コネクタ 438"/>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40"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41" name="直線コネクタ 440"/>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42"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43" name="直線コネクタ 442"/>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14580</xdr:rowOff>
    </xdr:from>
    <xdr:to>
      <xdr:col>24</xdr:col>
      <xdr:colOff>558800</xdr:colOff>
      <xdr:row>18</xdr:row>
      <xdr:rowOff>46431</xdr:rowOff>
    </xdr:to>
    <xdr:cxnSp macro="">
      <xdr:nvCxnSpPr>
        <xdr:cNvPr id="444" name="直線コネクタ 443"/>
        <xdr:cNvCxnSpPr/>
      </xdr:nvCxnSpPr>
      <xdr:spPr>
        <a:xfrm flipV="1">
          <a:off x="16179800" y="3100680"/>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128541</xdr:rowOff>
    </xdr:from>
    <xdr:ext cx="762000" cy="259045"/>
    <xdr:sp macro="" textlink="">
      <xdr:nvSpPr>
        <xdr:cNvPr id="445" name="将来負担の状況平均値テキスト"/>
        <xdr:cNvSpPr txBox="1"/>
      </xdr:nvSpPr>
      <xdr:spPr>
        <a:xfrm>
          <a:off x="17106900" y="304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46" name="フローチャート : 判断 445"/>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46431</xdr:rowOff>
    </xdr:from>
    <xdr:to>
      <xdr:col>23</xdr:col>
      <xdr:colOff>406400</xdr:colOff>
      <xdr:row>18</xdr:row>
      <xdr:rowOff>78283</xdr:rowOff>
    </xdr:to>
    <xdr:cxnSp macro="">
      <xdr:nvCxnSpPr>
        <xdr:cNvPr id="447" name="直線コネクタ 446"/>
        <xdr:cNvCxnSpPr/>
      </xdr:nvCxnSpPr>
      <xdr:spPr>
        <a:xfrm flipV="1">
          <a:off x="15290800" y="3132531"/>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48" name="フローチャート : 判断 447"/>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126890</xdr:rowOff>
    </xdr:from>
    <xdr:ext cx="736600" cy="259045"/>
    <xdr:sp macro="" textlink="">
      <xdr:nvSpPr>
        <xdr:cNvPr id="449" name="テキスト ボックス 448"/>
        <xdr:cNvSpPr txBox="1"/>
      </xdr:nvSpPr>
      <xdr:spPr>
        <a:xfrm>
          <a:off x="15798800" y="32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78283</xdr:rowOff>
    </xdr:from>
    <xdr:to>
      <xdr:col>22</xdr:col>
      <xdr:colOff>203200</xdr:colOff>
      <xdr:row>18</xdr:row>
      <xdr:rowOff>113995</xdr:rowOff>
    </xdr:to>
    <xdr:cxnSp macro="">
      <xdr:nvCxnSpPr>
        <xdr:cNvPr id="450" name="直線コネクタ 449"/>
        <xdr:cNvCxnSpPr/>
      </xdr:nvCxnSpPr>
      <xdr:spPr>
        <a:xfrm flipV="1">
          <a:off x="14401800" y="3164383"/>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51" name="フローチャート : 判断 450"/>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16248</xdr:rowOff>
    </xdr:from>
    <xdr:ext cx="762000" cy="259045"/>
    <xdr:sp macro="" textlink="">
      <xdr:nvSpPr>
        <xdr:cNvPr id="452" name="テキスト ボックス 451"/>
        <xdr:cNvSpPr txBox="1"/>
      </xdr:nvSpPr>
      <xdr:spPr>
        <a:xfrm>
          <a:off x="14909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113995</xdr:rowOff>
    </xdr:from>
    <xdr:to>
      <xdr:col>21</xdr:col>
      <xdr:colOff>0</xdr:colOff>
      <xdr:row>19</xdr:row>
      <xdr:rowOff>18313</xdr:rowOff>
    </xdr:to>
    <xdr:cxnSp macro="">
      <xdr:nvCxnSpPr>
        <xdr:cNvPr id="453" name="直線コネクタ 452"/>
        <xdr:cNvCxnSpPr/>
      </xdr:nvCxnSpPr>
      <xdr:spPr>
        <a:xfrm flipV="1">
          <a:off x="13512800" y="3200095"/>
          <a:ext cx="88900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4" name="フローチャート : 判断 453"/>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78986</xdr:rowOff>
    </xdr:from>
    <xdr:ext cx="762000" cy="259045"/>
    <xdr:sp macro="" textlink="">
      <xdr:nvSpPr>
        <xdr:cNvPr id="455" name="テキスト ボックス 454"/>
        <xdr:cNvSpPr txBox="1"/>
      </xdr:nvSpPr>
      <xdr:spPr>
        <a:xfrm>
          <a:off x="14020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56" name="フローチャート : 判断 455"/>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165854</xdr:rowOff>
    </xdr:from>
    <xdr:ext cx="762000" cy="259045"/>
    <xdr:sp macro="" textlink="">
      <xdr:nvSpPr>
        <xdr:cNvPr id="457" name="テキスト ボックス 456"/>
        <xdr:cNvSpPr txBox="1"/>
      </xdr:nvSpPr>
      <xdr:spPr>
        <a:xfrm>
          <a:off x="13131800" y="34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135230</xdr:rowOff>
    </xdr:from>
    <xdr:to>
      <xdr:col>24</xdr:col>
      <xdr:colOff>609600</xdr:colOff>
      <xdr:row>18</xdr:row>
      <xdr:rowOff>65380</xdr:rowOff>
    </xdr:to>
    <xdr:sp macro="" textlink="">
      <xdr:nvSpPr>
        <xdr:cNvPr id="463" name="円/楕円 462"/>
        <xdr:cNvSpPr/>
      </xdr:nvSpPr>
      <xdr:spPr>
        <a:xfrm>
          <a:off x="16967200" y="30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151757</xdr:rowOff>
    </xdr:from>
    <xdr:ext cx="762000" cy="259045"/>
    <xdr:sp macro="" textlink="">
      <xdr:nvSpPr>
        <xdr:cNvPr id="464" name="将来負担の状況該当値テキスト"/>
        <xdr:cNvSpPr txBox="1"/>
      </xdr:nvSpPr>
      <xdr:spPr>
        <a:xfrm>
          <a:off x="17106900" y="28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167081</xdr:rowOff>
    </xdr:from>
    <xdr:to>
      <xdr:col>23</xdr:col>
      <xdr:colOff>457200</xdr:colOff>
      <xdr:row>18</xdr:row>
      <xdr:rowOff>97231</xdr:rowOff>
    </xdr:to>
    <xdr:sp macro="" textlink="">
      <xdr:nvSpPr>
        <xdr:cNvPr id="465" name="円/楕円 464"/>
        <xdr:cNvSpPr/>
      </xdr:nvSpPr>
      <xdr:spPr>
        <a:xfrm>
          <a:off x="16129000" y="308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107408</xdr:rowOff>
    </xdr:from>
    <xdr:ext cx="736600" cy="259045"/>
    <xdr:sp macro="" textlink="">
      <xdr:nvSpPr>
        <xdr:cNvPr id="466" name="テキスト ボックス 465"/>
        <xdr:cNvSpPr txBox="1"/>
      </xdr:nvSpPr>
      <xdr:spPr>
        <a:xfrm>
          <a:off x="15798800" y="285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27483</xdr:rowOff>
    </xdr:from>
    <xdr:to>
      <xdr:col>22</xdr:col>
      <xdr:colOff>254000</xdr:colOff>
      <xdr:row>18</xdr:row>
      <xdr:rowOff>129083</xdr:rowOff>
    </xdr:to>
    <xdr:sp macro="" textlink="">
      <xdr:nvSpPr>
        <xdr:cNvPr id="467" name="円/楕円 466"/>
        <xdr:cNvSpPr/>
      </xdr:nvSpPr>
      <xdr:spPr>
        <a:xfrm>
          <a:off x="15240000" y="31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139260</xdr:rowOff>
    </xdr:from>
    <xdr:ext cx="762000" cy="259045"/>
    <xdr:sp macro="" textlink="">
      <xdr:nvSpPr>
        <xdr:cNvPr id="468" name="テキスト ボックス 467"/>
        <xdr:cNvSpPr txBox="1"/>
      </xdr:nvSpPr>
      <xdr:spPr>
        <a:xfrm>
          <a:off x="14909800" y="28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63195</xdr:rowOff>
    </xdr:from>
    <xdr:to>
      <xdr:col>21</xdr:col>
      <xdr:colOff>50800</xdr:colOff>
      <xdr:row>18</xdr:row>
      <xdr:rowOff>164795</xdr:rowOff>
    </xdr:to>
    <xdr:sp macro="" textlink="">
      <xdr:nvSpPr>
        <xdr:cNvPr id="469" name="円/楕円 468"/>
        <xdr:cNvSpPr/>
      </xdr:nvSpPr>
      <xdr:spPr>
        <a:xfrm>
          <a:off x="14351000" y="31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3522</xdr:rowOff>
    </xdr:from>
    <xdr:ext cx="762000" cy="259045"/>
    <xdr:sp macro="" textlink="">
      <xdr:nvSpPr>
        <xdr:cNvPr id="470" name="テキスト ボックス 469"/>
        <xdr:cNvSpPr txBox="1"/>
      </xdr:nvSpPr>
      <xdr:spPr>
        <a:xfrm>
          <a:off x="14020800" y="291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138963</xdr:rowOff>
    </xdr:from>
    <xdr:to>
      <xdr:col>19</xdr:col>
      <xdr:colOff>533400</xdr:colOff>
      <xdr:row>19</xdr:row>
      <xdr:rowOff>69114</xdr:rowOff>
    </xdr:to>
    <xdr:sp macro="" textlink="">
      <xdr:nvSpPr>
        <xdr:cNvPr id="471" name="円/楕円 470"/>
        <xdr:cNvSpPr/>
      </xdr:nvSpPr>
      <xdr:spPr>
        <a:xfrm>
          <a:off x="13462000" y="3225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79290</xdr:rowOff>
    </xdr:from>
    <xdr:ext cx="762000" cy="259045"/>
    <xdr:sp macro="" textlink="">
      <xdr:nvSpPr>
        <xdr:cNvPr id="472" name="テキスト ボックス 471"/>
        <xdr:cNvSpPr txBox="1"/>
      </xdr:nvSpPr>
      <xdr:spPr>
        <a:xfrm>
          <a:off x="13131800" y="299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宮城県仙台市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1,049,578
1,039,943
785.85
577,186,793
539,894,283
5,944,690
232,817,718
761,931,131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134.6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人件費に係る経常収支比率は、定員の適正化に努めてきた結果、本市の職員数が類似団体と比較して少ないことから、類似団体平均より低い比率で推移してきた。平成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年度は、震災のため、「経常一般財源総額」が激減し、職員数が増加した特殊事情があったものの、平成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は、市税収入が回復基調にのり、人件費も減少したことから、</a:t>
          </a:r>
          <a:r>
            <a:rPr lang="ja-JP" altLang="en-US" sz="1100" b="0" i="0" baseline="0">
              <a:solidFill>
                <a:schemeClr val="dk1"/>
              </a:solidFill>
              <a:effectLst/>
              <a:latin typeface="+mn-lt"/>
              <a:ea typeface="+mn-ea"/>
              <a:cs typeface="+mn-cs"/>
            </a:rPr>
            <a:t>経常収支比率が減少し、平成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年度も</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ポイント低い</a:t>
          </a:r>
          <a:r>
            <a:rPr lang="en-US" altLang="ja-JP" sz="1100" b="0" i="0" baseline="0">
              <a:solidFill>
                <a:schemeClr val="dk1"/>
              </a:solidFill>
              <a:effectLst/>
              <a:latin typeface="+mn-lt"/>
              <a:ea typeface="+mn-ea"/>
              <a:cs typeface="+mn-cs"/>
            </a:rPr>
            <a:t>23.5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年並の比率となった。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今後は、職員数の削減とともに、技能労務職員について、その職務の性格や内容を踏まえながら、適正な給与水準のあり方を検討し、さらなる人件費の削減に努める。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53522</xdr:rowOff>
    </xdr:from>
    <xdr:to>
      <xdr:col>7</xdr:col>
      <xdr:colOff>15875</xdr:colOff>
      <xdr:row>42</xdr:row>
      <xdr:rowOff>61685</xdr:rowOff>
    </xdr:to>
    <xdr:cxnSp macro="">
      <xdr:nvCxnSpPr>
        <xdr:cNvPr id="62" name="直線コネクタ 61"/>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139899</xdr:rowOff>
    </xdr:from>
    <xdr:ext cx="762000" cy="259045"/>
    <xdr:sp macro="" textlink="">
      <xdr:nvSpPr>
        <xdr:cNvPr id="65"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53522</xdr:rowOff>
    </xdr:from>
    <xdr:to>
      <xdr:col>7</xdr:col>
      <xdr:colOff>104775</xdr:colOff>
      <xdr:row>33</xdr:row>
      <xdr:rowOff>53522</xdr:rowOff>
    </xdr:to>
    <xdr:cxnSp macro="">
      <xdr:nvCxnSpPr>
        <xdr:cNvPr id="66" name="直線コネクタ 65"/>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20865</xdr:rowOff>
    </xdr:from>
    <xdr:to>
      <xdr:col>7</xdr:col>
      <xdr:colOff>15875</xdr:colOff>
      <xdr:row>39</xdr:row>
      <xdr:rowOff>86178</xdr:rowOff>
    </xdr:to>
    <xdr:cxnSp macro="">
      <xdr:nvCxnSpPr>
        <xdr:cNvPr id="67" name="直線コネクタ 66"/>
        <xdr:cNvCxnSpPr/>
      </xdr:nvCxnSpPr>
      <xdr:spPr>
        <a:xfrm flipV="1">
          <a:off x="3987800" y="67074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117220</xdr:rowOff>
    </xdr:from>
    <xdr:ext cx="762000" cy="259045"/>
    <xdr:sp macro="" textlink="">
      <xdr:nvSpPr>
        <xdr:cNvPr id="68" name="人件費平均値テキスト"/>
        <xdr:cNvSpPr txBox="1"/>
      </xdr:nvSpPr>
      <xdr:spPr>
        <a:xfrm>
          <a:off x="4914900" y="6289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69" name="フローチャート : 判断 68"/>
        <xdr:cNvSpPr/>
      </xdr:nvSpPr>
      <xdr:spPr>
        <a:xfrm>
          <a:off x="47752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86178</xdr:rowOff>
    </xdr:from>
    <xdr:to>
      <xdr:col>5</xdr:col>
      <xdr:colOff>549275</xdr:colOff>
      <xdr:row>41</xdr:row>
      <xdr:rowOff>53522</xdr:rowOff>
    </xdr:to>
    <xdr:cxnSp macro="">
      <xdr:nvCxnSpPr>
        <xdr:cNvPr id="70" name="直線コネクタ 69"/>
        <xdr:cNvCxnSpPr/>
      </xdr:nvCxnSpPr>
      <xdr:spPr>
        <a:xfrm flipV="1">
          <a:off x="3098800" y="67727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141515</xdr:rowOff>
    </xdr:from>
    <xdr:to>
      <xdr:col>5</xdr:col>
      <xdr:colOff>600075</xdr:colOff>
      <xdr:row>39</xdr:row>
      <xdr:rowOff>71665</xdr:rowOff>
    </xdr:to>
    <xdr:sp macro="" textlink="">
      <xdr:nvSpPr>
        <xdr:cNvPr id="71" name="フローチャート : 判断 70"/>
        <xdr:cNvSpPr/>
      </xdr:nvSpPr>
      <xdr:spPr>
        <a:xfrm>
          <a:off x="3937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81841</xdr:rowOff>
    </xdr:from>
    <xdr:ext cx="736600" cy="259045"/>
    <xdr:sp macro="" textlink="">
      <xdr:nvSpPr>
        <xdr:cNvPr id="72" name="テキスト ボックス 71"/>
        <xdr:cNvSpPr txBox="1"/>
      </xdr:nvSpPr>
      <xdr:spPr>
        <a:xfrm>
          <a:off x="3606800" y="642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41</xdr:row>
      <xdr:rowOff>53522</xdr:rowOff>
    </xdr:to>
    <xdr:cxnSp macro="">
      <xdr:nvCxnSpPr>
        <xdr:cNvPr id="73" name="直線コネクタ 72"/>
        <xdr:cNvCxnSpPr/>
      </xdr:nvCxnSpPr>
      <xdr:spPr>
        <a:xfrm>
          <a:off x="2209800" y="68707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4" name="フローチャート :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163484</xdr:rowOff>
    </xdr:from>
    <xdr:ext cx="762000" cy="259045"/>
    <xdr:sp macro="" textlink="">
      <xdr:nvSpPr>
        <xdr:cNvPr id="75" name="テキスト ボックス 74"/>
        <xdr:cNvSpPr txBox="1"/>
      </xdr:nvSpPr>
      <xdr:spPr>
        <a:xfrm>
          <a:off x="2717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167822</xdr:rowOff>
    </xdr:from>
    <xdr:to>
      <xdr:col>3</xdr:col>
      <xdr:colOff>142875</xdr:colOff>
      <xdr:row>40</xdr:row>
      <xdr:rowOff>12700</xdr:rowOff>
    </xdr:to>
    <xdr:cxnSp macro="">
      <xdr:nvCxnSpPr>
        <xdr:cNvPr id="76" name="直線コネクタ 75"/>
        <xdr:cNvCxnSpPr/>
      </xdr:nvCxnSpPr>
      <xdr:spPr>
        <a:xfrm>
          <a:off x="1320800" y="6854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7" name="フローチャート :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8" name="テキスト ボックス 77"/>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79" name="フローチャート : 判断 78"/>
        <xdr:cNvSpPr/>
      </xdr:nvSpPr>
      <xdr:spPr>
        <a:xfrm>
          <a:off x="1270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129920</xdr:rowOff>
    </xdr:from>
    <xdr:ext cx="762000" cy="259045"/>
    <xdr:sp macro="" textlink="">
      <xdr:nvSpPr>
        <xdr:cNvPr id="80" name="テキスト ボックス 79"/>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141515</xdr:rowOff>
    </xdr:from>
    <xdr:to>
      <xdr:col>7</xdr:col>
      <xdr:colOff>66675</xdr:colOff>
      <xdr:row>39</xdr:row>
      <xdr:rowOff>71665</xdr:rowOff>
    </xdr:to>
    <xdr:sp macro="" textlink="">
      <xdr:nvSpPr>
        <xdr:cNvPr id="86" name="円/楕円 85"/>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113592</xdr:rowOff>
    </xdr:from>
    <xdr:ext cx="762000" cy="259045"/>
    <xdr:sp macro="" textlink="">
      <xdr:nvSpPr>
        <xdr:cNvPr id="87"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35378</xdr:rowOff>
    </xdr:from>
    <xdr:to>
      <xdr:col>5</xdr:col>
      <xdr:colOff>600075</xdr:colOff>
      <xdr:row>39</xdr:row>
      <xdr:rowOff>136978</xdr:rowOff>
    </xdr:to>
    <xdr:sp macro="" textlink="">
      <xdr:nvSpPr>
        <xdr:cNvPr id="88" name="円/楕円 87"/>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121755</xdr:rowOff>
    </xdr:from>
    <xdr:ext cx="736600" cy="259045"/>
    <xdr:sp macro="" textlink="">
      <xdr:nvSpPr>
        <xdr:cNvPr id="89" name="テキスト ボックス 88"/>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2722</xdr:rowOff>
    </xdr:from>
    <xdr:to>
      <xdr:col>4</xdr:col>
      <xdr:colOff>396875</xdr:colOff>
      <xdr:row>41</xdr:row>
      <xdr:rowOff>104322</xdr:rowOff>
    </xdr:to>
    <xdr:sp macro="" textlink="">
      <xdr:nvSpPr>
        <xdr:cNvPr id="90" name="円/楕円 89"/>
        <xdr:cNvSpPr/>
      </xdr:nvSpPr>
      <xdr:spPr>
        <a:xfrm>
          <a:off x="3048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89099</xdr:rowOff>
    </xdr:from>
    <xdr:ext cx="762000" cy="259045"/>
    <xdr:sp macro="" textlink="">
      <xdr:nvSpPr>
        <xdr:cNvPr id="91" name="テキスト ボックス 90"/>
        <xdr:cNvSpPr txBox="1"/>
      </xdr:nvSpPr>
      <xdr:spPr>
        <a:xfrm>
          <a:off x="2717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2" name="円/楕円 91"/>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3" name="テキスト ボックス 92"/>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117022</xdr:rowOff>
    </xdr:from>
    <xdr:to>
      <xdr:col>1</xdr:col>
      <xdr:colOff>676275</xdr:colOff>
      <xdr:row>40</xdr:row>
      <xdr:rowOff>47172</xdr:rowOff>
    </xdr:to>
    <xdr:sp macro="" textlink="">
      <xdr:nvSpPr>
        <xdr:cNvPr id="94" name="円/楕円 93"/>
        <xdr:cNvSpPr/>
      </xdr:nvSpPr>
      <xdr:spPr>
        <a:xfrm>
          <a:off x="1270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57349</xdr:rowOff>
    </xdr:from>
    <xdr:ext cx="762000" cy="259045"/>
    <xdr:sp macro="" textlink="">
      <xdr:nvSpPr>
        <xdr:cNvPr id="95" name="テキスト ボックス 94"/>
        <xdr:cNvSpPr txBox="1"/>
      </xdr:nvSpPr>
      <xdr:spPr>
        <a:xfrm>
          <a:off x="939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物件費に係る経常収支比率は、類似団体平均より高い傾向が続いており、平成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年度は、経常一般財源総額の回復がみられたものの、類似団体平均よりも</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ポイント高い</a:t>
          </a:r>
          <a:r>
            <a:rPr lang="en-US" altLang="ja-JP" sz="1100" b="0" i="0" baseline="0">
              <a:solidFill>
                <a:schemeClr val="dk1"/>
              </a:solidFill>
              <a:effectLst/>
              <a:latin typeface="+mn-lt"/>
              <a:ea typeface="+mn-ea"/>
              <a:cs typeface="+mn-cs"/>
            </a:rPr>
            <a:t>16.6</a:t>
          </a:r>
          <a:r>
            <a:rPr lang="ja-JP" altLang="ja-JP"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年度は税収減に伴い経常一般財源総額が減少したという特殊要因がある。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5" name="直線コネクタ 124"/>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6"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7" name="直線コネクタ 126"/>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8"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9" name="直線コネクタ 128"/>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170543</xdr:rowOff>
    </xdr:from>
    <xdr:to>
      <xdr:col>24</xdr:col>
      <xdr:colOff>31750</xdr:colOff>
      <xdr:row>19</xdr:row>
      <xdr:rowOff>64407</xdr:rowOff>
    </xdr:to>
    <xdr:cxnSp macro="">
      <xdr:nvCxnSpPr>
        <xdr:cNvPr id="130" name="直線コネクタ 129"/>
        <xdr:cNvCxnSpPr/>
      </xdr:nvCxnSpPr>
      <xdr:spPr>
        <a:xfrm>
          <a:off x="15671800" y="3256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170543</xdr:rowOff>
    </xdr:from>
    <xdr:to>
      <xdr:col>22</xdr:col>
      <xdr:colOff>565150</xdr:colOff>
      <xdr:row>19</xdr:row>
      <xdr:rowOff>97064</xdr:rowOff>
    </xdr:to>
    <xdr:cxnSp macro="">
      <xdr:nvCxnSpPr>
        <xdr:cNvPr id="133" name="直線コネクタ 132"/>
        <xdr:cNvCxnSpPr/>
      </xdr:nvCxnSpPr>
      <xdr:spPr>
        <a:xfrm flipV="1">
          <a:off x="14782800" y="32566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4" name="フローチャート : 判断 133"/>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5" name="テキスト ボックス 134"/>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116114</xdr:rowOff>
    </xdr:from>
    <xdr:to>
      <xdr:col>21</xdr:col>
      <xdr:colOff>361950</xdr:colOff>
      <xdr:row>19</xdr:row>
      <xdr:rowOff>97064</xdr:rowOff>
    </xdr:to>
    <xdr:cxnSp macro="">
      <xdr:nvCxnSpPr>
        <xdr:cNvPr id="136" name="直線コネクタ 135"/>
        <xdr:cNvCxnSpPr/>
      </xdr:nvCxnSpPr>
      <xdr:spPr>
        <a:xfrm>
          <a:off x="13893800" y="3202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7" name="フローチャート : 判断 136"/>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8" name="テキスト ボックス 137"/>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116114</xdr:rowOff>
    </xdr:from>
    <xdr:to>
      <xdr:col>20</xdr:col>
      <xdr:colOff>158750</xdr:colOff>
      <xdr:row>18</xdr:row>
      <xdr:rowOff>127000</xdr:rowOff>
    </xdr:to>
    <xdr:cxnSp macro="">
      <xdr:nvCxnSpPr>
        <xdr:cNvPr id="139" name="直線コネクタ 138"/>
        <xdr:cNvCxnSpPr/>
      </xdr:nvCxnSpPr>
      <xdr:spPr>
        <a:xfrm flipV="1">
          <a:off x="13004800" y="3202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40" name="フローチャート : 判断 139"/>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41" name="テキスト ボックス 14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2" name="フローチャート : 判断 141"/>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198</xdr:rowOff>
    </xdr:from>
    <xdr:ext cx="762000" cy="259045"/>
    <xdr:sp macro="" textlink="">
      <xdr:nvSpPr>
        <xdr:cNvPr id="143" name="テキスト ボックス 142"/>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13607</xdr:rowOff>
    </xdr:from>
    <xdr:to>
      <xdr:col>24</xdr:col>
      <xdr:colOff>82550</xdr:colOff>
      <xdr:row>19</xdr:row>
      <xdr:rowOff>115207</xdr:rowOff>
    </xdr:to>
    <xdr:sp macro="" textlink="">
      <xdr:nvSpPr>
        <xdr:cNvPr id="149" name="円/楕円 148"/>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157134</xdr:rowOff>
    </xdr:from>
    <xdr:ext cx="762000" cy="259045"/>
    <xdr:sp macro="" textlink="">
      <xdr:nvSpPr>
        <xdr:cNvPr id="150" name="物件費該当値テキスト"/>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119743</xdr:rowOff>
    </xdr:from>
    <xdr:to>
      <xdr:col>22</xdr:col>
      <xdr:colOff>615950</xdr:colOff>
      <xdr:row>19</xdr:row>
      <xdr:rowOff>49893</xdr:rowOff>
    </xdr:to>
    <xdr:sp macro="" textlink="">
      <xdr:nvSpPr>
        <xdr:cNvPr id="151" name="円/楕円 150"/>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34670</xdr:rowOff>
    </xdr:from>
    <xdr:ext cx="736600" cy="259045"/>
    <xdr:sp macro="" textlink="">
      <xdr:nvSpPr>
        <xdr:cNvPr id="152" name="テキスト ボックス 151"/>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46264</xdr:rowOff>
    </xdr:from>
    <xdr:to>
      <xdr:col>21</xdr:col>
      <xdr:colOff>412750</xdr:colOff>
      <xdr:row>19</xdr:row>
      <xdr:rowOff>147864</xdr:rowOff>
    </xdr:to>
    <xdr:sp macro="" textlink="">
      <xdr:nvSpPr>
        <xdr:cNvPr id="153" name="円/楕円 152"/>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132641</xdr:rowOff>
    </xdr:from>
    <xdr:ext cx="762000" cy="259045"/>
    <xdr:sp macro="" textlink="">
      <xdr:nvSpPr>
        <xdr:cNvPr id="154" name="テキスト ボックス 153"/>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65314</xdr:rowOff>
    </xdr:from>
    <xdr:to>
      <xdr:col>20</xdr:col>
      <xdr:colOff>209550</xdr:colOff>
      <xdr:row>18</xdr:row>
      <xdr:rowOff>166914</xdr:rowOff>
    </xdr:to>
    <xdr:sp macro="" textlink="">
      <xdr:nvSpPr>
        <xdr:cNvPr id="155" name="円/楕円 154"/>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151691</xdr:rowOff>
    </xdr:from>
    <xdr:ext cx="762000" cy="259045"/>
    <xdr:sp macro="" textlink="">
      <xdr:nvSpPr>
        <xdr:cNvPr id="156" name="テキスト ボックス 155"/>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7" name="円/楕円 156"/>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8" name="テキスト ボックス 157"/>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年度は類似団体平均より</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ポイント低い</a:t>
          </a:r>
          <a:r>
            <a:rPr lang="en-US" altLang="ja-JP" sz="1100" b="0" i="0" baseline="0">
              <a:solidFill>
                <a:schemeClr val="dk1"/>
              </a:solidFill>
              <a:effectLst/>
              <a:latin typeface="+mn-lt"/>
              <a:ea typeface="+mn-ea"/>
              <a:cs typeface="+mn-cs"/>
            </a:rPr>
            <a:t>12.7</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が、これは、</a:t>
          </a:r>
          <a:r>
            <a:rPr lang="ja-JP" altLang="en-US" sz="1100" b="0" i="0" baseline="0">
              <a:solidFill>
                <a:schemeClr val="dk1"/>
              </a:solidFill>
              <a:effectLst/>
              <a:latin typeface="+mn-lt"/>
              <a:ea typeface="+mn-ea"/>
              <a:cs typeface="+mn-cs"/>
            </a:rPr>
            <a:t>保護率や高齢化率が他都市に比べ低い傾向にあること等によるものと考えられる。しかし、障害者自立支援給付の増加等により、</a:t>
          </a:r>
          <a:r>
            <a:rPr lang="ja-JP" altLang="ja-JP" sz="1100" b="0" i="0" baseline="0">
              <a:solidFill>
                <a:schemeClr val="dk1"/>
              </a:solidFill>
              <a:effectLst/>
              <a:latin typeface="+mn-lt"/>
              <a:ea typeface="+mn-ea"/>
              <a:cs typeface="+mn-cs"/>
            </a:rPr>
            <a:t>年々上昇傾向が続いている。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今後も、少子高齢化の進展に加え、景気低迷に伴う社会保障関係費の増加により、さらなる上昇が見込まれる</a:t>
          </a:r>
          <a:r>
            <a:rPr lang="ja-JP" altLang="en-US" sz="1100" b="0" i="0" baseline="0">
              <a:solidFill>
                <a:schemeClr val="dk1"/>
              </a:solidFill>
              <a:effectLst/>
              <a:latin typeface="+mn-lt"/>
              <a:ea typeface="+mn-ea"/>
              <a:cs typeface="+mn-cs"/>
            </a:rPr>
            <a:t>が、財政を圧迫する上昇傾向の抑制を図り、持続可能な財政運営に努める。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31750</xdr:rowOff>
    </xdr:to>
    <xdr:cxnSp macro="">
      <xdr:nvCxnSpPr>
        <xdr:cNvPr id="186" name="直線コネクタ 185"/>
        <xdr:cNvCxnSpPr/>
      </xdr:nvCxnSpPr>
      <xdr:spPr>
        <a:xfrm flipV="1">
          <a:off x="4826000" y="91376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7"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8" name="直線コネクタ 187"/>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9"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90" name="直線コネクタ 189"/>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165100</xdr:rowOff>
    </xdr:to>
    <xdr:cxnSp macro="">
      <xdr:nvCxnSpPr>
        <xdr:cNvPr id="191" name="直線コネクタ 190"/>
        <xdr:cNvCxnSpPr/>
      </xdr:nvCxnSpPr>
      <xdr:spPr>
        <a:xfrm>
          <a:off x="3987800" y="951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48277</xdr:rowOff>
    </xdr:from>
    <xdr:ext cx="762000" cy="259045"/>
    <xdr:sp macro="" textlink="">
      <xdr:nvSpPr>
        <xdr:cNvPr id="192" name="扶助費平均値テキスト"/>
        <xdr:cNvSpPr txBox="1"/>
      </xdr:nvSpPr>
      <xdr:spPr>
        <a:xfrm>
          <a:off x="4914900" y="1016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193" name="フローチャート : 判断 192"/>
        <xdr:cNvSpPr/>
      </xdr:nvSpPr>
      <xdr:spPr>
        <a:xfrm>
          <a:off x="47752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88900</xdr:rowOff>
    </xdr:to>
    <xdr:cxnSp macro="">
      <xdr:nvCxnSpPr>
        <xdr:cNvPr id="194" name="直線コネクタ 193"/>
        <xdr:cNvCxnSpPr/>
      </xdr:nvCxnSpPr>
      <xdr:spPr>
        <a:xfrm>
          <a:off x="3098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38100</xdr:rowOff>
    </xdr:from>
    <xdr:to>
      <xdr:col>5</xdr:col>
      <xdr:colOff>600075</xdr:colOff>
      <xdr:row>59</xdr:row>
      <xdr:rowOff>139700</xdr:rowOff>
    </xdr:to>
    <xdr:sp macro="" textlink="">
      <xdr:nvSpPr>
        <xdr:cNvPr id="195" name="フローチャート : 判断 194"/>
        <xdr:cNvSpPr/>
      </xdr:nvSpPr>
      <xdr:spPr>
        <a:xfrm>
          <a:off x="3937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124477</xdr:rowOff>
    </xdr:from>
    <xdr:ext cx="736600" cy="259045"/>
    <xdr:sp macro="" textlink="">
      <xdr:nvSpPr>
        <xdr:cNvPr id="196" name="テキスト ボックス 195"/>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12700</xdr:rowOff>
    </xdr:to>
    <xdr:cxnSp macro="">
      <xdr:nvCxnSpPr>
        <xdr:cNvPr id="197" name="直線コネクタ 196"/>
        <xdr:cNvCxnSpPr/>
      </xdr:nvCxnSpPr>
      <xdr:spPr>
        <a:xfrm>
          <a:off x="2209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98" name="フローチャート : 判断 197"/>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199" name="テキスト ボックス 198"/>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107950</xdr:rowOff>
    </xdr:to>
    <xdr:cxnSp macro="">
      <xdr:nvCxnSpPr>
        <xdr:cNvPr id="200" name="直線コネクタ 199"/>
        <xdr:cNvCxnSpPr/>
      </xdr:nvCxnSpPr>
      <xdr:spPr>
        <a:xfrm>
          <a:off x="1320800" y="9194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201" name="フローチャート : 判断 200"/>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02" name="テキスト ボックス 201"/>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3" name="フローチャート : 判断 202"/>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4" name="テキスト ボックス 20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10" name="円/楕円 209"/>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11"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12" name="円/楕円 211"/>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13" name="テキスト ボックス 212"/>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4" name="円/楕円 213"/>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5" name="テキスト ボックス 214"/>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6" name="円/楕円 215"/>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7" name="テキスト ボックス 216"/>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8" name="円/楕円 217"/>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9" name="テキスト ボックス 218"/>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その他に係る経常収支比率は、類似団体平均並みで推移している。「その他」中の主な経費は</a:t>
          </a:r>
          <a:r>
            <a:rPr lang="ja-JP" altLang="en-US" sz="1100" b="0" i="0" baseline="0">
              <a:solidFill>
                <a:schemeClr val="dk1"/>
              </a:solidFill>
              <a:effectLst/>
              <a:latin typeface="+mn-lt"/>
              <a:ea typeface="+mn-ea"/>
              <a:cs typeface="+mn-cs"/>
            </a:rPr>
            <a:t>維持補修費</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であるが、</a:t>
          </a:r>
          <a:r>
            <a:rPr lang="ja-JP" altLang="en-US" sz="1100" b="0" i="0" baseline="0">
              <a:solidFill>
                <a:schemeClr val="dk1"/>
              </a:solidFill>
              <a:effectLst/>
              <a:latin typeface="+mn-lt"/>
              <a:ea typeface="+mn-ea"/>
              <a:cs typeface="+mn-cs"/>
            </a:rPr>
            <a:t>道路維持修繕費</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清掃工場維持修繕費</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増加等</a:t>
          </a:r>
          <a:r>
            <a:rPr lang="ja-JP" altLang="ja-JP" sz="1100" b="0" i="0" baseline="0">
              <a:solidFill>
                <a:schemeClr val="dk1"/>
              </a:solidFill>
              <a:effectLst/>
              <a:latin typeface="+mn-lt"/>
              <a:ea typeface="+mn-ea"/>
              <a:cs typeface="+mn-cs"/>
            </a:rPr>
            <a:t>により、経常収支比率は前年度よりも</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ポイント上昇した。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年度は税収減に伴い経常一般財源総額が減少したという特殊要因がある。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7" name="直線コネクタ 246"/>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8"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9" name="直線コネクタ 248"/>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0"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1" name="直線コネクタ 250"/>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127000</xdr:rowOff>
    </xdr:to>
    <xdr:cxnSp macro="">
      <xdr:nvCxnSpPr>
        <xdr:cNvPr id="252" name="直線コネクタ 251"/>
        <xdr:cNvCxnSpPr/>
      </xdr:nvCxnSpPr>
      <xdr:spPr>
        <a:xfrm>
          <a:off x="15671800" y="9461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3"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4" name="フローチャート : 判断 253"/>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56</xdr:row>
      <xdr:rowOff>31750</xdr:rowOff>
    </xdr:to>
    <xdr:cxnSp macro="">
      <xdr:nvCxnSpPr>
        <xdr:cNvPr id="255" name="直線コネクタ 254"/>
        <xdr:cNvCxnSpPr/>
      </xdr:nvCxnSpPr>
      <xdr:spPr>
        <a:xfrm flipV="1">
          <a:off x="14782800" y="9461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6" name="フローチャート : 判断 255"/>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124477</xdr:rowOff>
    </xdr:from>
    <xdr:ext cx="736600" cy="259045"/>
    <xdr:sp macro="" textlink="">
      <xdr:nvSpPr>
        <xdr:cNvPr id="257" name="テキスト ボックス 256"/>
        <xdr:cNvSpPr txBox="1"/>
      </xdr:nvSpPr>
      <xdr:spPr>
        <a:xfrm>
          <a:off x="15290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56</xdr:row>
      <xdr:rowOff>31750</xdr:rowOff>
    </xdr:to>
    <xdr:cxnSp macro="">
      <xdr:nvCxnSpPr>
        <xdr:cNvPr id="258" name="直線コネクタ 257"/>
        <xdr:cNvCxnSpPr/>
      </xdr:nvCxnSpPr>
      <xdr:spPr>
        <a:xfrm>
          <a:off x="13893800" y="9347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59" name="フローチャート : 判断 258"/>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73677</xdr:rowOff>
    </xdr:from>
    <xdr:ext cx="762000" cy="259045"/>
    <xdr:sp macro="" textlink="">
      <xdr:nvSpPr>
        <xdr:cNvPr id="260" name="テキスト ボックス 259"/>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55</xdr:row>
      <xdr:rowOff>12700</xdr:rowOff>
    </xdr:to>
    <xdr:cxnSp macro="">
      <xdr:nvCxnSpPr>
        <xdr:cNvPr id="261" name="直線コネクタ 260"/>
        <xdr:cNvCxnSpPr/>
      </xdr:nvCxnSpPr>
      <xdr:spPr>
        <a:xfrm flipV="1">
          <a:off x="13004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2" name="フローチャート : 判断 261"/>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10177</xdr:rowOff>
    </xdr:from>
    <xdr:ext cx="762000" cy="259045"/>
    <xdr:sp macro="" textlink="">
      <xdr:nvSpPr>
        <xdr:cNvPr id="263" name="テキスト ボックス 262"/>
        <xdr:cNvSpPr txBox="1"/>
      </xdr:nvSpPr>
      <xdr:spPr>
        <a:xfrm>
          <a:off x="13512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4" name="フローチャート : 判断 263"/>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65" name="テキスト ボックス 26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76200</xdr:rowOff>
    </xdr:from>
    <xdr:to>
      <xdr:col>24</xdr:col>
      <xdr:colOff>82550</xdr:colOff>
      <xdr:row>56</xdr:row>
      <xdr:rowOff>6350</xdr:rowOff>
    </xdr:to>
    <xdr:sp macro="" textlink="">
      <xdr:nvSpPr>
        <xdr:cNvPr id="271" name="円/楕円 270"/>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92727</xdr:rowOff>
    </xdr:from>
    <xdr:ext cx="762000" cy="259045"/>
    <xdr:sp macro="" textlink="">
      <xdr:nvSpPr>
        <xdr:cNvPr id="272"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3" name="円/楕円 272"/>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4" name="テキスト ボックス 273"/>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152400</xdr:rowOff>
    </xdr:from>
    <xdr:to>
      <xdr:col>21</xdr:col>
      <xdr:colOff>412750</xdr:colOff>
      <xdr:row>56</xdr:row>
      <xdr:rowOff>82550</xdr:rowOff>
    </xdr:to>
    <xdr:sp macro="" textlink="">
      <xdr:nvSpPr>
        <xdr:cNvPr id="275" name="円/楕円 274"/>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67327</xdr:rowOff>
    </xdr:from>
    <xdr:ext cx="762000" cy="259045"/>
    <xdr:sp macro="" textlink="">
      <xdr:nvSpPr>
        <xdr:cNvPr id="276" name="テキスト ボックス 275"/>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7" name="円/楕円 276"/>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8" name="テキスト ボックス 277"/>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79" name="円/楕円 278"/>
        <xdr:cNvSpPr/>
      </xdr:nvSpPr>
      <xdr:spPr>
        <a:xfrm>
          <a:off x="12954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48277</xdr:rowOff>
    </xdr:from>
    <xdr:ext cx="762000" cy="259045"/>
    <xdr:sp macro="" textlink="">
      <xdr:nvSpPr>
        <xdr:cNvPr id="280" name="テキスト ボックス 279"/>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補助費等に係る経常収支比率は、類似団体平均より低い傾向が続いており、平成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年度も類似団体平均と比べて</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ポイント低い</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年度は税収減に伴い経常一般財源総額が減少したという特殊要因がある。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08" name="直線コネクタ 307"/>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9"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0" name="直線コネクタ 309"/>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1"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2" name="直線コネクタ 311"/>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50800</xdr:rowOff>
    </xdr:from>
    <xdr:to>
      <xdr:col>24</xdr:col>
      <xdr:colOff>31750</xdr:colOff>
      <xdr:row>35</xdr:row>
      <xdr:rowOff>69850</xdr:rowOff>
    </xdr:to>
    <xdr:cxnSp macro="">
      <xdr:nvCxnSpPr>
        <xdr:cNvPr id="313" name="直線コネクタ 312"/>
        <xdr:cNvCxnSpPr/>
      </xdr:nvCxnSpPr>
      <xdr:spPr>
        <a:xfrm flipV="1">
          <a:off x="15671800" y="6051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4"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5" name="フローチャート : 判断 314"/>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36</xdr:row>
      <xdr:rowOff>107950</xdr:rowOff>
    </xdr:to>
    <xdr:cxnSp macro="">
      <xdr:nvCxnSpPr>
        <xdr:cNvPr id="316" name="直線コネクタ 315"/>
        <xdr:cNvCxnSpPr/>
      </xdr:nvCxnSpPr>
      <xdr:spPr>
        <a:xfrm flipV="1">
          <a:off x="14782800" y="6070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7" name="フローチャート : 判断 316"/>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18" name="テキスト ボックス 317"/>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107950</xdr:rowOff>
    </xdr:to>
    <xdr:cxnSp macro="">
      <xdr:nvCxnSpPr>
        <xdr:cNvPr id="319" name="直線コネクタ 318"/>
        <xdr:cNvCxnSpPr/>
      </xdr:nvCxnSpPr>
      <xdr:spPr>
        <a:xfrm>
          <a:off x="13893800" y="6184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0" name="フローチャート : 判断 319"/>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29227</xdr:rowOff>
    </xdr:from>
    <xdr:ext cx="762000" cy="259045"/>
    <xdr:sp macro="" textlink="">
      <xdr:nvSpPr>
        <xdr:cNvPr id="321" name="テキスト ボックス 320"/>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165100</xdr:rowOff>
    </xdr:from>
    <xdr:to>
      <xdr:col>20</xdr:col>
      <xdr:colOff>158750</xdr:colOff>
      <xdr:row>36</xdr:row>
      <xdr:rowOff>12700</xdr:rowOff>
    </xdr:to>
    <xdr:cxnSp macro="">
      <xdr:nvCxnSpPr>
        <xdr:cNvPr id="322" name="直線コネクタ 321"/>
        <xdr:cNvCxnSpPr/>
      </xdr:nvCxnSpPr>
      <xdr:spPr>
        <a:xfrm>
          <a:off x="13004800" y="616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3" name="フローチャート : 判断 322"/>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4" name="テキスト ボックス 323"/>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5" name="フローチャート : 判断 324"/>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26" name="テキスト ボックス 325"/>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0</xdr:rowOff>
    </xdr:from>
    <xdr:to>
      <xdr:col>24</xdr:col>
      <xdr:colOff>82550</xdr:colOff>
      <xdr:row>35</xdr:row>
      <xdr:rowOff>101600</xdr:rowOff>
    </xdr:to>
    <xdr:sp macro="" textlink="">
      <xdr:nvSpPr>
        <xdr:cNvPr id="332" name="円/楕円 331"/>
        <xdr:cNvSpPr/>
      </xdr:nvSpPr>
      <xdr:spPr>
        <a:xfrm>
          <a:off x="16459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16527</xdr:rowOff>
    </xdr:from>
    <xdr:ext cx="762000" cy="259045"/>
    <xdr:sp macro="" textlink="">
      <xdr:nvSpPr>
        <xdr:cNvPr id="333" name="補助費等該当値テキスト"/>
        <xdr:cNvSpPr txBox="1"/>
      </xdr:nvSpPr>
      <xdr:spPr>
        <a:xfrm>
          <a:off x="16598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4" name="円/楕円 333"/>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5" name="テキスト ボックス 334"/>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57150</xdr:rowOff>
    </xdr:from>
    <xdr:to>
      <xdr:col>21</xdr:col>
      <xdr:colOff>412750</xdr:colOff>
      <xdr:row>36</xdr:row>
      <xdr:rowOff>158750</xdr:rowOff>
    </xdr:to>
    <xdr:sp macro="" textlink="">
      <xdr:nvSpPr>
        <xdr:cNvPr id="336" name="円/楕円 335"/>
        <xdr:cNvSpPr/>
      </xdr:nvSpPr>
      <xdr:spPr>
        <a:xfrm>
          <a:off x="14732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168927</xdr:rowOff>
    </xdr:from>
    <xdr:ext cx="762000" cy="259045"/>
    <xdr:sp macro="" textlink="">
      <xdr:nvSpPr>
        <xdr:cNvPr id="337" name="テキスト ボックス 336"/>
        <xdr:cNvSpPr txBox="1"/>
      </xdr:nvSpPr>
      <xdr:spPr>
        <a:xfrm>
          <a:off x="14401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8" name="円/楕円 337"/>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9" name="テキスト ボックス 33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114300</xdr:rowOff>
    </xdr:from>
    <xdr:to>
      <xdr:col>19</xdr:col>
      <xdr:colOff>6350</xdr:colOff>
      <xdr:row>36</xdr:row>
      <xdr:rowOff>44450</xdr:rowOff>
    </xdr:to>
    <xdr:sp macro="" textlink="">
      <xdr:nvSpPr>
        <xdr:cNvPr id="340" name="円/楕円 339"/>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54627</xdr:rowOff>
    </xdr:from>
    <xdr:ext cx="762000" cy="259045"/>
    <xdr:sp macro="" textlink="">
      <xdr:nvSpPr>
        <xdr:cNvPr id="341" name="テキスト ボックス 340"/>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臨時財政対策債の発行等による市債残高の増加に伴い、公債費負担が高い傾向が続いており、平成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ポイント減少したものの、類似団体平均と比べて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％となった。引き続き、「仙台市行財政改革プラン</a:t>
          </a:r>
          <a:r>
            <a:rPr kumimoji="1" lang="en-US" altLang="ja-JP" sz="1100">
              <a:solidFill>
                <a:schemeClr val="dk1"/>
              </a:solidFill>
              <a:effectLst/>
              <a:latin typeface="+mn-lt"/>
              <a:ea typeface="+mn-ea"/>
              <a:cs typeface="+mn-cs"/>
            </a:rPr>
            <a:t>2010</a:t>
          </a:r>
          <a:r>
            <a:rPr kumimoji="1" lang="ja-JP" altLang="ja-JP" sz="1100">
              <a:solidFill>
                <a:schemeClr val="dk1"/>
              </a:solidFill>
              <a:effectLst/>
              <a:latin typeface="+mn-lt"/>
              <a:ea typeface="+mn-ea"/>
              <a:cs typeface="+mn-cs"/>
            </a:rPr>
            <a:t>」に基づき公共投資の厳選・重点化を行い、臨時財政対策債等を除いた市債残高の縮減に努める。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80735</xdr:rowOff>
    </xdr:from>
    <xdr:to>
      <xdr:col>7</xdr:col>
      <xdr:colOff>15875</xdr:colOff>
      <xdr:row>82</xdr:row>
      <xdr:rowOff>94343</xdr:rowOff>
    </xdr:to>
    <xdr:cxnSp macro="">
      <xdr:nvCxnSpPr>
        <xdr:cNvPr id="371" name="直線コネクタ 370"/>
        <xdr:cNvCxnSpPr/>
      </xdr:nvCxnSpPr>
      <xdr:spPr>
        <a:xfrm flipV="1">
          <a:off x="4826000" y="12596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66420</xdr:rowOff>
    </xdr:from>
    <xdr:ext cx="762000" cy="259045"/>
    <xdr:sp macro="" textlink="">
      <xdr:nvSpPr>
        <xdr:cNvPr id="372"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82</xdr:row>
      <xdr:rowOff>94343</xdr:rowOff>
    </xdr:from>
    <xdr:to>
      <xdr:col>7</xdr:col>
      <xdr:colOff>104775</xdr:colOff>
      <xdr:row>82</xdr:row>
      <xdr:rowOff>94343</xdr:rowOff>
    </xdr:to>
    <xdr:cxnSp macro="">
      <xdr:nvCxnSpPr>
        <xdr:cNvPr id="373" name="直線コネクタ 372"/>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167112</xdr:rowOff>
    </xdr:from>
    <xdr:ext cx="762000" cy="259045"/>
    <xdr:sp macro="" textlink="">
      <xdr:nvSpPr>
        <xdr:cNvPr id="374" name="公債費最大値テキスト"/>
        <xdr:cNvSpPr txBox="1"/>
      </xdr:nvSpPr>
      <xdr:spPr>
        <a:xfrm>
          <a:off x="4914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80735</xdr:rowOff>
    </xdr:from>
    <xdr:to>
      <xdr:col>7</xdr:col>
      <xdr:colOff>104775</xdr:colOff>
      <xdr:row>73</xdr:row>
      <xdr:rowOff>80735</xdr:rowOff>
    </xdr:to>
    <xdr:cxnSp macro="">
      <xdr:nvCxnSpPr>
        <xdr:cNvPr id="375" name="直線コネクタ 374"/>
        <xdr:cNvCxnSpPr/>
      </xdr:nvCxnSpPr>
      <xdr:spPr>
        <a:xfrm>
          <a:off x="4737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148771</xdr:rowOff>
    </xdr:to>
    <xdr:cxnSp macro="">
      <xdr:nvCxnSpPr>
        <xdr:cNvPr id="376" name="直線コネクタ 375"/>
        <xdr:cNvCxnSpPr/>
      </xdr:nvCxnSpPr>
      <xdr:spPr>
        <a:xfrm flipV="1">
          <a:off x="3987800" y="135001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68234</xdr:rowOff>
    </xdr:from>
    <xdr:ext cx="762000" cy="259045"/>
    <xdr:sp macro="" textlink="">
      <xdr:nvSpPr>
        <xdr:cNvPr id="377"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78" name="フローチャート : 判断 377"/>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148771</xdr:rowOff>
    </xdr:from>
    <xdr:to>
      <xdr:col>5</xdr:col>
      <xdr:colOff>549275</xdr:colOff>
      <xdr:row>79</xdr:row>
      <xdr:rowOff>53521</xdr:rowOff>
    </xdr:to>
    <xdr:cxnSp macro="">
      <xdr:nvCxnSpPr>
        <xdr:cNvPr id="379" name="直線コネクタ 378"/>
        <xdr:cNvCxnSpPr/>
      </xdr:nvCxnSpPr>
      <xdr:spPr>
        <a:xfrm flipV="1">
          <a:off x="3098800" y="13521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40821</xdr:rowOff>
    </xdr:from>
    <xdr:to>
      <xdr:col>5</xdr:col>
      <xdr:colOff>600075</xdr:colOff>
      <xdr:row>77</xdr:row>
      <xdr:rowOff>142421</xdr:rowOff>
    </xdr:to>
    <xdr:sp macro="" textlink="">
      <xdr:nvSpPr>
        <xdr:cNvPr id="380" name="フローチャート : 判断 379"/>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152598</xdr:rowOff>
    </xdr:from>
    <xdr:ext cx="736600" cy="259045"/>
    <xdr:sp macro="" textlink="">
      <xdr:nvSpPr>
        <xdr:cNvPr id="381" name="テキスト ボックス 380"/>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105229</xdr:rowOff>
    </xdr:from>
    <xdr:to>
      <xdr:col>4</xdr:col>
      <xdr:colOff>346075</xdr:colOff>
      <xdr:row>79</xdr:row>
      <xdr:rowOff>53521</xdr:rowOff>
    </xdr:to>
    <xdr:cxnSp macro="">
      <xdr:nvCxnSpPr>
        <xdr:cNvPr id="382" name="直線コネクタ 381"/>
        <xdr:cNvCxnSpPr/>
      </xdr:nvCxnSpPr>
      <xdr:spPr>
        <a:xfrm>
          <a:off x="2209800" y="134783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3" name="フローチャート : 判断 382"/>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4" name="テキスト ボックス 383"/>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105229</xdr:rowOff>
    </xdr:from>
    <xdr:to>
      <xdr:col>3</xdr:col>
      <xdr:colOff>142875</xdr:colOff>
      <xdr:row>80</xdr:row>
      <xdr:rowOff>34471</xdr:rowOff>
    </xdr:to>
    <xdr:cxnSp macro="">
      <xdr:nvCxnSpPr>
        <xdr:cNvPr id="385" name="直線コネクタ 384"/>
        <xdr:cNvCxnSpPr/>
      </xdr:nvCxnSpPr>
      <xdr:spPr>
        <a:xfrm flipV="1">
          <a:off x="1320800" y="13478329"/>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6" name="フローチャート : 判断 385"/>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87" name="テキスト ボックス 386"/>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88" name="フローチャート :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90006</xdr:rowOff>
    </xdr:from>
    <xdr:ext cx="762000" cy="259045"/>
    <xdr:sp macro="" textlink="">
      <xdr:nvSpPr>
        <xdr:cNvPr id="389" name="テキスト ボックス 388"/>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95" name="円/楕円 394"/>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96"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97971</xdr:rowOff>
    </xdr:from>
    <xdr:to>
      <xdr:col>5</xdr:col>
      <xdr:colOff>600075</xdr:colOff>
      <xdr:row>79</xdr:row>
      <xdr:rowOff>28121</xdr:rowOff>
    </xdr:to>
    <xdr:sp macro="" textlink="">
      <xdr:nvSpPr>
        <xdr:cNvPr id="397" name="円/楕円 396"/>
        <xdr:cNvSpPr/>
      </xdr:nvSpPr>
      <xdr:spPr>
        <a:xfrm>
          <a:off x="3937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12898</xdr:rowOff>
    </xdr:from>
    <xdr:ext cx="736600" cy="259045"/>
    <xdr:sp macro="" textlink="">
      <xdr:nvSpPr>
        <xdr:cNvPr id="398" name="テキスト ボックス 397"/>
        <xdr:cNvSpPr txBox="1"/>
      </xdr:nvSpPr>
      <xdr:spPr>
        <a:xfrm>
          <a:off x="3606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2721</xdr:rowOff>
    </xdr:from>
    <xdr:to>
      <xdr:col>4</xdr:col>
      <xdr:colOff>396875</xdr:colOff>
      <xdr:row>79</xdr:row>
      <xdr:rowOff>104321</xdr:rowOff>
    </xdr:to>
    <xdr:sp macro="" textlink="">
      <xdr:nvSpPr>
        <xdr:cNvPr id="399" name="円/楕円 398"/>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89098</xdr:rowOff>
    </xdr:from>
    <xdr:ext cx="762000" cy="259045"/>
    <xdr:sp macro="" textlink="">
      <xdr:nvSpPr>
        <xdr:cNvPr id="400" name="テキスト ボックス 399"/>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54429</xdr:rowOff>
    </xdr:from>
    <xdr:to>
      <xdr:col>3</xdr:col>
      <xdr:colOff>193675</xdr:colOff>
      <xdr:row>78</xdr:row>
      <xdr:rowOff>156029</xdr:rowOff>
    </xdr:to>
    <xdr:sp macro="" textlink="">
      <xdr:nvSpPr>
        <xdr:cNvPr id="401" name="円/楕円 400"/>
        <xdr:cNvSpPr/>
      </xdr:nvSpPr>
      <xdr:spPr>
        <a:xfrm>
          <a:off x="2159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140806</xdr:rowOff>
    </xdr:from>
    <xdr:ext cx="762000" cy="259045"/>
    <xdr:sp macro="" textlink="">
      <xdr:nvSpPr>
        <xdr:cNvPr id="402" name="テキスト ボックス 401"/>
        <xdr:cNvSpPr txBox="1"/>
      </xdr:nvSpPr>
      <xdr:spPr>
        <a:xfrm>
          <a:off x="1828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155121</xdr:rowOff>
    </xdr:from>
    <xdr:to>
      <xdr:col>1</xdr:col>
      <xdr:colOff>676275</xdr:colOff>
      <xdr:row>80</xdr:row>
      <xdr:rowOff>85271</xdr:rowOff>
    </xdr:to>
    <xdr:sp macro="" textlink="">
      <xdr:nvSpPr>
        <xdr:cNvPr id="403" name="円/楕円 402"/>
        <xdr:cNvSpPr/>
      </xdr:nvSpPr>
      <xdr:spPr>
        <a:xfrm>
          <a:off x="1270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70048</xdr:rowOff>
    </xdr:from>
    <xdr:ext cx="762000" cy="259045"/>
    <xdr:sp macro="" textlink="">
      <xdr:nvSpPr>
        <xdr:cNvPr id="404" name="テキスト ボックス 403"/>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公債費以外の経費に係る経常収支比率は、類似団体平均と比べて、物件費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高</a:t>
          </a:r>
          <a:r>
            <a:rPr lang="ja-JP" altLang="en-US" sz="1100" b="0" i="0" baseline="0">
              <a:solidFill>
                <a:schemeClr val="dk1"/>
              </a:solidFill>
              <a:effectLst/>
              <a:latin typeface="+mn-lt"/>
              <a:ea typeface="+mn-ea"/>
              <a:cs typeface="+mn-cs"/>
            </a:rPr>
            <a:t>い割合となっていることから</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年度は、類似団体平均より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高い</a:t>
          </a:r>
          <a:r>
            <a:rPr lang="en-US" altLang="ja-JP" sz="1100" b="0" i="0" baseline="0">
              <a:solidFill>
                <a:schemeClr val="dk1"/>
              </a:solidFill>
              <a:effectLst/>
              <a:latin typeface="+mn-lt"/>
              <a:ea typeface="+mn-ea"/>
              <a:cs typeface="+mn-cs"/>
            </a:rPr>
            <a:t>72.7</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年度は税収減に伴い経常一般財源総額が減少したという特殊要因がある。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51562</xdr:rowOff>
    </xdr:from>
    <xdr:to>
      <xdr:col>24</xdr:col>
      <xdr:colOff>31750</xdr:colOff>
      <xdr:row>81</xdr:row>
      <xdr:rowOff>133858</xdr:rowOff>
    </xdr:to>
    <xdr:cxnSp macro="">
      <xdr:nvCxnSpPr>
        <xdr:cNvPr id="430" name="直線コネクタ 429"/>
        <xdr:cNvCxnSpPr/>
      </xdr:nvCxnSpPr>
      <xdr:spPr>
        <a:xfrm flipV="1">
          <a:off x="16510000" y="1256741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137939</xdr:rowOff>
    </xdr:from>
    <xdr:ext cx="762000" cy="259045"/>
    <xdr:sp macro="" textlink="">
      <xdr:nvSpPr>
        <xdr:cNvPr id="433" name="公債費以外最大値テキスト"/>
        <xdr:cNvSpPr txBox="1"/>
      </xdr:nvSpPr>
      <xdr:spPr>
        <a:xfrm>
          <a:off x="16598900" y="123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73</xdr:row>
      <xdr:rowOff>51562</xdr:rowOff>
    </xdr:from>
    <xdr:to>
      <xdr:col>24</xdr:col>
      <xdr:colOff>120650</xdr:colOff>
      <xdr:row>73</xdr:row>
      <xdr:rowOff>51562</xdr:rowOff>
    </xdr:to>
    <xdr:cxnSp macro="">
      <xdr:nvCxnSpPr>
        <xdr:cNvPr id="434" name="直線コネクタ 433"/>
        <xdr:cNvCxnSpPr/>
      </xdr:nvCxnSpPr>
      <xdr:spPr>
        <a:xfrm>
          <a:off x="16421100" y="1256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168148</xdr:rowOff>
    </xdr:from>
    <xdr:to>
      <xdr:col>24</xdr:col>
      <xdr:colOff>31750</xdr:colOff>
      <xdr:row>77</xdr:row>
      <xdr:rowOff>88137</xdr:rowOff>
    </xdr:to>
    <xdr:cxnSp macro="">
      <xdr:nvCxnSpPr>
        <xdr:cNvPr id="435" name="直線コネクタ 434"/>
        <xdr:cNvCxnSpPr/>
      </xdr:nvCxnSpPr>
      <xdr:spPr>
        <a:xfrm>
          <a:off x="15671800" y="13198348"/>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7" name="フローチャート :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168148</xdr:rowOff>
    </xdr:from>
    <xdr:to>
      <xdr:col>22</xdr:col>
      <xdr:colOff>565150</xdr:colOff>
      <xdr:row>79</xdr:row>
      <xdr:rowOff>56135</xdr:rowOff>
    </xdr:to>
    <xdr:cxnSp macro="">
      <xdr:nvCxnSpPr>
        <xdr:cNvPr id="438" name="直線コネクタ 437"/>
        <xdr:cNvCxnSpPr/>
      </xdr:nvCxnSpPr>
      <xdr:spPr>
        <a:xfrm flipV="1">
          <a:off x="14782800" y="13198348"/>
          <a:ext cx="889000" cy="4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92202</xdr:rowOff>
    </xdr:from>
    <xdr:to>
      <xdr:col>22</xdr:col>
      <xdr:colOff>615950</xdr:colOff>
      <xdr:row>78</xdr:row>
      <xdr:rowOff>22352</xdr:rowOff>
    </xdr:to>
    <xdr:sp macro="" textlink="">
      <xdr:nvSpPr>
        <xdr:cNvPr id="439" name="フローチャート : 判断 438"/>
        <xdr:cNvSpPr/>
      </xdr:nvSpPr>
      <xdr:spPr>
        <a:xfrm>
          <a:off x="15621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40" name="テキスト ボックス 439"/>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79</xdr:row>
      <xdr:rowOff>56135</xdr:rowOff>
    </xdr:to>
    <xdr:cxnSp macro="">
      <xdr:nvCxnSpPr>
        <xdr:cNvPr id="441" name="直線コネクタ 440"/>
        <xdr:cNvCxnSpPr/>
      </xdr:nvCxnSpPr>
      <xdr:spPr>
        <a:xfrm>
          <a:off x="13893800" y="13134339"/>
          <a:ext cx="889000" cy="46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2" name="フローチャート : 判断 441"/>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3" name="テキスト ボックス 442"/>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104139</xdr:rowOff>
    </xdr:to>
    <xdr:cxnSp macro="">
      <xdr:nvCxnSpPr>
        <xdr:cNvPr id="444" name="直線コネクタ 443"/>
        <xdr:cNvCxnSpPr/>
      </xdr:nvCxnSpPr>
      <xdr:spPr>
        <a:xfrm>
          <a:off x="13004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5" name="フローチャート : 判断 444"/>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6" name="テキスト ボックス 445"/>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7" name="フローチャート : 判断 446"/>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48" name="テキスト ボックス 447"/>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37337</xdr:rowOff>
    </xdr:from>
    <xdr:to>
      <xdr:col>24</xdr:col>
      <xdr:colOff>82550</xdr:colOff>
      <xdr:row>77</xdr:row>
      <xdr:rowOff>138937</xdr:rowOff>
    </xdr:to>
    <xdr:sp macro="" textlink="">
      <xdr:nvSpPr>
        <xdr:cNvPr id="454" name="円/楕円 453"/>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9414</xdr:rowOff>
    </xdr:from>
    <xdr:ext cx="762000" cy="259045"/>
    <xdr:sp macro="" textlink="">
      <xdr:nvSpPr>
        <xdr:cNvPr id="455"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117348</xdr:rowOff>
    </xdr:from>
    <xdr:to>
      <xdr:col>22</xdr:col>
      <xdr:colOff>615950</xdr:colOff>
      <xdr:row>77</xdr:row>
      <xdr:rowOff>47498</xdr:rowOff>
    </xdr:to>
    <xdr:sp macro="" textlink="">
      <xdr:nvSpPr>
        <xdr:cNvPr id="456" name="円/楕円 455"/>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57" name="テキスト ボックス 456"/>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5335</xdr:rowOff>
    </xdr:from>
    <xdr:to>
      <xdr:col>21</xdr:col>
      <xdr:colOff>412750</xdr:colOff>
      <xdr:row>79</xdr:row>
      <xdr:rowOff>106935</xdr:rowOff>
    </xdr:to>
    <xdr:sp macro="" textlink="">
      <xdr:nvSpPr>
        <xdr:cNvPr id="458" name="円/楕円 457"/>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91712</xdr:rowOff>
    </xdr:from>
    <xdr:ext cx="762000" cy="259045"/>
    <xdr:sp macro="" textlink="">
      <xdr:nvSpPr>
        <xdr:cNvPr id="459" name="テキスト ボックス 458"/>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60" name="円/楕円 459"/>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61" name="テキスト ボックス 460"/>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62" name="円/楕円 461"/>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63" name="テキスト ボックス 462"/>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宮城県仙台市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35922</xdr:rowOff>
    </xdr:from>
    <xdr:ext cx="762000" cy="259045"/>
    <xdr:sp macro="" textlink="">
      <xdr:nvSpPr>
        <xdr:cNvPr id="44" name="人口1人当たり決算額の推移最小値テキスト130"/>
        <xdr:cNvSpPr txBox="1"/>
      </xdr:nvSpPr>
      <xdr:spPr>
        <a:xfrm>
          <a:off x="5740400" y="35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142118</xdr:rowOff>
    </xdr:from>
    <xdr:to>
      <xdr:col>4</xdr:col>
      <xdr:colOff>1117600</xdr:colOff>
      <xdr:row>16</xdr:row>
      <xdr:rowOff>7793</xdr:rowOff>
    </xdr:to>
    <xdr:cxnSp macro="">
      <xdr:nvCxnSpPr>
        <xdr:cNvPr id="48" name="直線コネクタ 47"/>
        <xdr:cNvCxnSpPr/>
      </xdr:nvCxnSpPr>
      <xdr:spPr bwMode="auto">
        <a:xfrm>
          <a:off x="5003800" y="2761493"/>
          <a:ext cx="647700" cy="3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43415</xdr:rowOff>
    </xdr:from>
    <xdr:ext cx="762000" cy="259045"/>
    <xdr:sp macro="" textlink="">
      <xdr:nvSpPr>
        <xdr:cNvPr id="49" name="人口1人当たり決算額の推移平均値テキスト130"/>
        <xdr:cNvSpPr txBox="1"/>
      </xdr:nvSpPr>
      <xdr:spPr>
        <a:xfrm>
          <a:off x="5740400" y="2834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107417</xdr:rowOff>
    </xdr:from>
    <xdr:to>
      <xdr:col>4</xdr:col>
      <xdr:colOff>469900</xdr:colOff>
      <xdr:row>15</xdr:row>
      <xdr:rowOff>142118</xdr:rowOff>
    </xdr:to>
    <xdr:cxnSp macro="">
      <xdr:nvCxnSpPr>
        <xdr:cNvPr id="51" name="直線コネクタ 50"/>
        <xdr:cNvCxnSpPr/>
      </xdr:nvCxnSpPr>
      <xdr:spPr bwMode="auto">
        <a:xfrm>
          <a:off x="4305300" y="2555342"/>
          <a:ext cx="698500" cy="206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61155</xdr:rowOff>
    </xdr:from>
    <xdr:ext cx="736600" cy="259045"/>
    <xdr:sp macro="" textlink="">
      <xdr:nvSpPr>
        <xdr:cNvPr id="53" name="テキスト ボックス 52"/>
        <xdr:cNvSpPr txBox="1"/>
      </xdr:nvSpPr>
      <xdr:spPr>
        <a:xfrm>
          <a:off x="4622800" y="285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107417</xdr:rowOff>
    </xdr:from>
    <xdr:to>
      <xdr:col>3</xdr:col>
      <xdr:colOff>904875</xdr:colOff>
      <xdr:row>15</xdr:row>
      <xdr:rowOff>21372</xdr:rowOff>
    </xdr:to>
    <xdr:cxnSp macro="">
      <xdr:nvCxnSpPr>
        <xdr:cNvPr id="54" name="直線コネクタ 53"/>
        <xdr:cNvCxnSpPr/>
      </xdr:nvCxnSpPr>
      <xdr:spPr bwMode="auto">
        <a:xfrm flipV="1">
          <a:off x="3606800" y="2555342"/>
          <a:ext cx="698500" cy="8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96679</xdr:rowOff>
    </xdr:from>
    <xdr:ext cx="762000" cy="259045"/>
    <xdr:sp macro="" textlink="">
      <xdr:nvSpPr>
        <xdr:cNvPr id="56" name="テキスト ボックス 55"/>
        <xdr:cNvSpPr txBox="1"/>
      </xdr:nvSpPr>
      <xdr:spPr>
        <a:xfrm>
          <a:off x="3924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21372</xdr:rowOff>
    </xdr:from>
    <xdr:to>
      <xdr:col>3</xdr:col>
      <xdr:colOff>206375</xdr:colOff>
      <xdr:row>15</xdr:row>
      <xdr:rowOff>38105</xdr:rowOff>
    </xdr:to>
    <xdr:cxnSp macro="">
      <xdr:nvCxnSpPr>
        <xdr:cNvPr id="57" name="直線コネクタ 56"/>
        <xdr:cNvCxnSpPr/>
      </xdr:nvCxnSpPr>
      <xdr:spPr bwMode="auto">
        <a:xfrm flipV="1">
          <a:off x="2908300" y="2640747"/>
          <a:ext cx="698500" cy="16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61932</xdr:rowOff>
    </xdr:from>
    <xdr:ext cx="762000" cy="259045"/>
    <xdr:sp macro="" textlink="">
      <xdr:nvSpPr>
        <xdr:cNvPr id="59" name="テキスト ボックス 58"/>
        <xdr:cNvSpPr txBox="1"/>
      </xdr:nvSpPr>
      <xdr:spPr>
        <a:xfrm>
          <a:off x="32258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76779</xdr:rowOff>
    </xdr:from>
    <xdr:to>
      <xdr:col>2</xdr:col>
      <xdr:colOff>692150</xdr:colOff>
      <xdr:row>15</xdr:row>
      <xdr:rowOff>6929</xdr:rowOff>
    </xdr:to>
    <xdr:sp macro="" textlink="">
      <xdr:nvSpPr>
        <xdr:cNvPr id="60" name="フローチャート : 判断 59"/>
        <xdr:cNvSpPr/>
      </xdr:nvSpPr>
      <xdr:spPr bwMode="auto">
        <a:xfrm>
          <a:off x="2857500" y="252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17106</xdr:rowOff>
    </xdr:from>
    <xdr:ext cx="762000" cy="259045"/>
    <xdr:sp macro="" textlink="">
      <xdr:nvSpPr>
        <xdr:cNvPr id="61" name="テキスト ボックス 60"/>
        <xdr:cNvSpPr txBox="1"/>
      </xdr:nvSpPr>
      <xdr:spPr>
        <a:xfrm>
          <a:off x="2527300" y="229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128443</xdr:rowOff>
    </xdr:from>
    <xdr:to>
      <xdr:col>5</xdr:col>
      <xdr:colOff>34925</xdr:colOff>
      <xdr:row>16</xdr:row>
      <xdr:rowOff>58593</xdr:rowOff>
    </xdr:to>
    <xdr:sp macro="" textlink="">
      <xdr:nvSpPr>
        <xdr:cNvPr id="67" name="円/楕円 66"/>
        <xdr:cNvSpPr/>
      </xdr:nvSpPr>
      <xdr:spPr bwMode="auto">
        <a:xfrm>
          <a:off x="5600700" y="274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144970</xdr:rowOff>
    </xdr:from>
    <xdr:ext cx="762000" cy="259045"/>
    <xdr:sp macro="" textlink="">
      <xdr:nvSpPr>
        <xdr:cNvPr id="68" name="人口1人当たり決算額の推移該当値テキスト130"/>
        <xdr:cNvSpPr txBox="1"/>
      </xdr:nvSpPr>
      <xdr:spPr>
        <a:xfrm>
          <a:off x="5740400" y="259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64,899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91318</xdr:rowOff>
    </xdr:from>
    <xdr:to>
      <xdr:col>4</xdr:col>
      <xdr:colOff>520700</xdr:colOff>
      <xdr:row>16</xdr:row>
      <xdr:rowOff>21468</xdr:rowOff>
    </xdr:to>
    <xdr:sp macro="" textlink="">
      <xdr:nvSpPr>
        <xdr:cNvPr id="69" name="円/楕円 68"/>
        <xdr:cNvSpPr/>
      </xdr:nvSpPr>
      <xdr:spPr bwMode="auto">
        <a:xfrm>
          <a:off x="4953000" y="271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31645</xdr:rowOff>
    </xdr:from>
    <xdr:ext cx="736600" cy="259045"/>
    <xdr:sp macro="" textlink="">
      <xdr:nvSpPr>
        <xdr:cNvPr id="70" name="テキスト ボックス 69"/>
        <xdr:cNvSpPr txBox="1"/>
      </xdr:nvSpPr>
      <xdr:spPr>
        <a:xfrm>
          <a:off x="4622800" y="2479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65,711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56617</xdr:rowOff>
    </xdr:from>
    <xdr:to>
      <xdr:col>3</xdr:col>
      <xdr:colOff>955675</xdr:colOff>
      <xdr:row>14</xdr:row>
      <xdr:rowOff>158217</xdr:rowOff>
    </xdr:to>
    <xdr:sp macro="" textlink="">
      <xdr:nvSpPr>
        <xdr:cNvPr id="71" name="円/楕円 70"/>
        <xdr:cNvSpPr/>
      </xdr:nvSpPr>
      <xdr:spPr bwMode="auto">
        <a:xfrm>
          <a:off x="4254500" y="2504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168394</xdr:rowOff>
    </xdr:from>
    <xdr:ext cx="762000" cy="259045"/>
    <xdr:sp macro="" textlink="">
      <xdr:nvSpPr>
        <xdr:cNvPr id="72" name="テキスト ボックス 71"/>
        <xdr:cNvSpPr txBox="1"/>
      </xdr:nvSpPr>
      <xdr:spPr>
        <a:xfrm>
          <a:off x="3924300" y="22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70,220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142022</xdr:rowOff>
    </xdr:from>
    <xdr:to>
      <xdr:col>3</xdr:col>
      <xdr:colOff>257175</xdr:colOff>
      <xdr:row>15</xdr:row>
      <xdr:rowOff>72172</xdr:rowOff>
    </xdr:to>
    <xdr:sp macro="" textlink="">
      <xdr:nvSpPr>
        <xdr:cNvPr id="73" name="円/楕円 72"/>
        <xdr:cNvSpPr/>
      </xdr:nvSpPr>
      <xdr:spPr bwMode="auto">
        <a:xfrm>
          <a:off x="3556000" y="2589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82349</xdr:rowOff>
    </xdr:from>
    <xdr:ext cx="762000" cy="259045"/>
    <xdr:sp macro="" textlink="">
      <xdr:nvSpPr>
        <xdr:cNvPr id="74" name="テキスト ボックス 73"/>
        <xdr:cNvSpPr txBox="1"/>
      </xdr:nvSpPr>
      <xdr:spPr>
        <a:xfrm>
          <a:off x="3225800" y="235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68,352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158755</xdr:rowOff>
    </xdr:from>
    <xdr:to>
      <xdr:col>2</xdr:col>
      <xdr:colOff>692150</xdr:colOff>
      <xdr:row>15</xdr:row>
      <xdr:rowOff>88905</xdr:rowOff>
    </xdr:to>
    <xdr:sp macro="" textlink="">
      <xdr:nvSpPr>
        <xdr:cNvPr id="75" name="円/楕円 74"/>
        <xdr:cNvSpPr/>
      </xdr:nvSpPr>
      <xdr:spPr bwMode="auto">
        <a:xfrm>
          <a:off x="2857500" y="260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73682</xdr:rowOff>
    </xdr:from>
    <xdr:ext cx="762000" cy="259045"/>
    <xdr:sp macro="" textlink="">
      <xdr:nvSpPr>
        <xdr:cNvPr id="76" name="テキスト ボックス 75"/>
        <xdr:cNvSpPr txBox="1"/>
      </xdr:nvSpPr>
      <xdr:spPr>
        <a:xfrm>
          <a:off x="2527300" y="269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78445</xdr:rowOff>
    </xdr:from>
    <xdr:to>
      <xdr:col>4</xdr:col>
      <xdr:colOff>1117600</xdr:colOff>
      <xdr:row>37</xdr:row>
      <xdr:rowOff>37206</xdr:rowOff>
    </xdr:to>
    <xdr:cxnSp macro="">
      <xdr:nvCxnSpPr>
        <xdr:cNvPr id="103" name="直線コネクタ 102"/>
        <xdr:cNvCxnSpPr/>
      </xdr:nvCxnSpPr>
      <xdr:spPr bwMode="auto">
        <a:xfrm flipV="1">
          <a:off x="5651500" y="6002995"/>
          <a:ext cx="0" cy="1158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9283</xdr:rowOff>
    </xdr:from>
    <xdr:ext cx="762000" cy="259045"/>
    <xdr:sp macro="" textlink="">
      <xdr:nvSpPr>
        <xdr:cNvPr id="104" name="人口1人当たり決算額の推移最小値テキスト445"/>
        <xdr:cNvSpPr txBox="1"/>
      </xdr:nvSpPr>
      <xdr:spPr>
        <a:xfrm>
          <a:off x="5740400" y="71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37206</xdr:rowOff>
    </xdr:from>
    <xdr:to>
      <xdr:col>5</xdr:col>
      <xdr:colOff>73025</xdr:colOff>
      <xdr:row>37</xdr:row>
      <xdr:rowOff>37206</xdr:rowOff>
    </xdr:to>
    <xdr:cxnSp macro="">
      <xdr:nvCxnSpPr>
        <xdr:cNvPr id="105" name="直線コネクタ 104"/>
        <xdr:cNvCxnSpPr/>
      </xdr:nvCxnSpPr>
      <xdr:spPr bwMode="auto">
        <a:xfrm>
          <a:off x="5562600" y="7161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336272</xdr:rowOff>
    </xdr:from>
    <xdr:ext cx="762000" cy="259045"/>
    <xdr:sp macro="" textlink="">
      <xdr:nvSpPr>
        <xdr:cNvPr id="106" name="人口1人当たり決算額の推移最大値テキスト445"/>
        <xdr:cNvSpPr txBox="1"/>
      </xdr:nvSpPr>
      <xdr:spPr>
        <a:xfrm>
          <a:off x="5740400" y="57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33</xdr:row>
      <xdr:rowOff>78445</xdr:rowOff>
    </xdr:from>
    <xdr:to>
      <xdr:col>5</xdr:col>
      <xdr:colOff>73025</xdr:colOff>
      <xdr:row>33</xdr:row>
      <xdr:rowOff>78445</xdr:rowOff>
    </xdr:to>
    <xdr:cxnSp macro="">
      <xdr:nvCxnSpPr>
        <xdr:cNvPr id="107" name="直線コネクタ 106"/>
        <xdr:cNvCxnSpPr/>
      </xdr:nvCxnSpPr>
      <xdr:spPr bwMode="auto">
        <a:xfrm>
          <a:off x="5562600" y="600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202209</xdr:rowOff>
    </xdr:from>
    <xdr:to>
      <xdr:col>4</xdr:col>
      <xdr:colOff>1117600</xdr:colOff>
      <xdr:row>34</xdr:row>
      <xdr:rowOff>273441</xdr:rowOff>
    </xdr:to>
    <xdr:cxnSp macro="">
      <xdr:nvCxnSpPr>
        <xdr:cNvPr id="108" name="直線コネクタ 107"/>
        <xdr:cNvCxnSpPr/>
      </xdr:nvCxnSpPr>
      <xdr:spPr bwMode="auto">
        <a:xfrm>
          <a:off x="5003800" y="6469659"/>
          <a:ext cx="647700" cy="71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281</xdr:rowOff>
    </xdr:from>
    <xdr:ext cx="762000" cy="259045"/>
    <xdr:sp macro="" textlink="">
      <xdr:nvSpPr>
        <xdr:cNvPr id="109" name="人口1人当たり決算額の推移平均値テキスト445"/>
        <xdr:cNvSpPr txBox="1"/>
      </xdr:nvSpPr>
      <xdr:spPr>
        <a:xfrm>
          <a:off x="5740400" y="6267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155204</xdr:rowOff>
    </xdr:from>
    <xdr:to>
      <xdr:col>5</xdr:col>
      <xdr:colOff>34925</xdr:colOff>
      <xdr:row>34</xdr:row>
      <xdr:rowOff>256804</xdr:rowOff>
    </xdr:to>
    <xdr:sp macro="" textlink="">
      <xdr:nvSpPr>
        <xdr:cNvPr id="110" name="フローチャート : 判断 109"/>
        <xdr:cNvSpPr/>
      </xdr:nvSpPr>
      <xdr:spPr bwMode="auto">
        <a:xfrm>
          <a:off x="56007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202209</xdr:rowOff>
    </xdr:from>
    <xdr:to>
      <xdr:col>4</xdr:col>
      <xdr:colOff>469900</xdr:colOff>
      <xdr:row>34</xdr:row>
      <xdr:rowOff>257668</xdr:rowOff>
    </xdr:to>
    <xdr:cxnSp macro="">
      <xdr:nvCxnSpPr>
        <xdr:cNvPr id="111" name="直線コネクタ 110"/>
        <xdr:cNvCxnSpPr/>
      </xdr:nvCxnSpPr>
      <xdr:spPr bwMode="auto">
        <a:xfrm flipV="1">
          <a:off x="4305300" y="6469659"/>
          <a:ext cx="698500" cy="5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137282</xdr:rowOff>
    </xdr:from>
    <xdr:to>
      <xdr:col>4</xdr:col>
      <xdr:colOff>520700</xdr:colOff>
      <xdr:row>34</xdr:row>
      <xdr:rowOff>238882</xdr:rowOff>
    </xdr:to>
    <xdr:sp macro="" textlink="">
      <xdr:nvSpPr>
        <xdr:cNvPr id="112" name="フローチャート : 判断 111"/>
        <xdr:cNvSpPr/>
      </xdr:nvSpPr>
      <xdr:spPr bwMode="auto">
        <a:xfrm>
          <a:off x="49530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249059</xdr:rowOff>
    </xdr:from>
    <xdr:ext cx="736600" cy="259045"/>
    <xdr:sp macro="" textlink="">
      <xdr:nvSpPr>
        <xdr:cNvPr id="113" name="テキスト ボックス 112"/>
        <xdr:cNvSpPr txBox="1"/>
      </xdr:nvSpPr>
      <xdr:spPr>
        <a:xfrm>
          <a:off x="4622800" y="617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254239</xdr:rowOff>
    </xdr:from>
    <xdr:to>
      <xdr:col>3</xdr:col>
      <xdr:colOff>904875</xdr:colOff>
      <xdr:row>34</xdr:row>
      <xdr:rowOff>257668</xdr:rowOff>
    </xdr:to>
    <xdr:cxnSp macro="">
      <xdr:nvCxnSpPr>
        <xdr:cNvPr id="114" name="直線コネクタ 113"/>
        <xdr:cNvCxnSpPr/>
      </xdr:nvCxnSpPr>
      <xdr:spPr bwMode="auto">
        <a:xfrm>
          <a:off x="3606800" y="6521689"/>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129510</xdr:rowOff>
    </xdr:from>
    <xdr:to>
      <xdr:col>3</xdr:col>
      <xdr:colOff>955675</xdr:colOff>
      <xdr:row>34</xdr:row>
      <xdr:rowOff>231110</xdr:rowOff>
    </xdr:to>
    <xdr:sp macro="" textlink="">
      <xdr:nvSpPr>
        <xdr:cNvPr id="115" name="フローチャート : 判断 114"/>
        <xdr:cNvSpPr/>
      </xdr:nvSpPr>
      <xdr:spPr bwMode="auto">
        <a:xfrm>
          <a:off x="4254500" y="639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241287</xdr:rowOff>
    </xdr:from>
    <xdr:ext cx="762000" cy="259045"/>
    <xdr:sp macro="" textlink="">
      <xdr:nvSpPr>
        <xdr:cNvPr id="116" name="テキスト ボックス 115"/>
        <xdr:cNvSpPr txBox="1"/>
      </xdr:nvSpPr>
      <xdr:spPr>
        <a:xfrm>
          <a:off x="3924300" y="616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127777</xdr:rowOff>
    </xdr:from>
    <xdr:to>
      <xdr:col>3</xdr:col>
      <xdr:colOff>206375</xdr:colOff>
      <xdr:row>34</xdr:row>
      <xdr:rowOff>254239</xdr:rowOff>
    </xdr:to>
    <xdr:cxnSp macro="">
      <xdr:nvCxnSpPr>
        <xdr:cNvPr id="117" name="直線コネクタ 116"/>
        <xdr:cNvCxnSpPr/>
      </xdr:nvCxnSpPr>
      <xdr:spPr bwMode="auto">
        <a:xfrm>
          <a:off x="2908300" y="6395227"/>
          <a:ext cx="698500" cy="12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61524</xdr:rowOff>
    </xdr:from>
    <xdr:to>
      <xdr:col>3</xdr:col>
      <xdr:colOff>257175</xdr:colOff>
      <xdr:row>34</xdr:row>
      <xdr:rowOff>163124</xdr:rowOff>
    </xdr:to>
    <xdr:sp macro="" textlink="">
      <xdr:nvSpPr>
        <xdr:cNvPr id="118" name="フローチャート : 判断 117"/>
        <xdr:cNvSpPr/>
      </xdr:nvSpPr>
      <xdr:spPr bwMode="auto">
        <a:xfrm>
          <a:off x="3556000" y="632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173301</xdr:rowOff>
    </xdr:from>
    <xdr:ext cx="762000" cy="259045"/>
    <xdr:sp macro="" textlink="">
      <xdr:nvSpPr>
        <xdr:cNvPr id="119" name="テキスト ボックス 118"/>
        <xdr:cNvSpPr txBox="1"/>
      </xdr:nvSpPr>
      <xdr:spPr>
        <a:xfrm>
          <a:off x="3225800" y="609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291907</xdr:rowOff>
    </xdr:from>
    <xdr:to>
      <xdr:col>2</xdr:col>
      <xdr:colOff>692150</xdr:colOff>
      <xdr:row>34</xdr:row>
      <xdr:rowOff>50607</xdr:rowOff>
    </xdr:to>
    <xdr:sp macro="" textlink="">
      <xdr:nvSpPr>
        <xdr:cNvPr id="120" name="フローチャート : 判断 119"/>
        <xdr:cNvSpPr/>
      </xdr:nvSpPr>
      <xdr:spPr bwMode="auto">
        <a:xfrm>
          <a:off x="2857500" y="6216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60784</xdr:rowOff>
    </xdr:from>
    <xdr:ext cx="762000" cy="259045"/>
    <xdr:sp macro="" textlink="">
      <xdr:nvSpPr>
        <xdr:cNvPr id="121" name="テキスト ボックス 120"/>
        <xdr:cNvSpPr txBox="1"/>
      </xdr:nvSpPr>
      <xdr:spPr>
        <a:xfrm>
          <a:off x="2527300" y="59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222641</xdr:rowOff>
    </xdr:from>
    <xdr:to>
      <xdr:col>5</xdr:col>
      <xdr:colOff>34925</xdr:colOff>
      <xdr:row>34</xdr:row>
      <xdr:rowOff>324241</xdr:rowOff>
    </xdr:to>
    <xdr:sp macro="" textlink="">
      <xdr:nvSpPr>
        <xdr:cNvPr id="127" name="円/楕円 126"/>
        <xdr:cNvSpPr/>
      </xdr:nvSpPr>
      <xdr:spPr bwMode="auto">
        <a:xfrm>
          <a:off x="5600700" y="6490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194718</xdr:rowOff>
    </xdr:from>
    <xdr:ext cx="762000" cy="259045"/>
    <xdr:sp macro="" textlink="">
      <xdr:nvSpPr>
        <xdr:cNvPr id="128" name="人口1人当たり決算額の推移該当値テキスト445"/>
        <xdr:cNvSpPr txBox="1"/>
      </xdr:nvSpPr>
      <xdr:spPr>
        <a:xfrm>
          <a:off x="5740400" y="646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20,547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151409</xdr:rowOff>
    </xdr:from>
    <xdr:to>
      <xdr:col>4</xdr:col>
      <xdr:colOff>520700</xdr:colOff>
      <xdr:row>34</xdr:row>
      <xdr:rowOff>253009</xdr:rowOff>
    </xdr:to>
    <xdr:sp macro="" textlink="">
      <xdr:nvSpPr>
        <xdr:cNvPr id="129" name="円/楕円 128"/>
        <xdr:cNvSpPr/>
      </xdr:nvSpPr>
      <xdr:spPr bwMode="auto">
        <a:xfrm>
          <a:off x="4953000" y="6418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237786</xdr:rowOff>
    </xdr:from>
    <xdr:ext cx="736600" cy="259045"/>
    <xdr:sp macro="" textlink="">
      <xdr:nvSpPr>
        <xdr:cNvPr id="130" name="テキスト ボックス 129"/>
        <xdr:cNvSpPr txBox="1"/>
      </xdr:nvSpPr>
      <xdr:spPr>
        <a:xfrm>
          <a:off x="4622800" y="6505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22,105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206868</xdr:rowOff>
    </xdr:from>
    <xdr:to>
      <xdr:col>3</xdr:col>
      <xdr:colOff>955675</xdr:colOff>
      <xdr:row>34</xdr:row>
      <xdr:rowOff>308468</xdr:rowOff>
    </xdr:to>
    <xdr:sp macro="" textlink="">
      <xdr:nvSpPr>
        <xdr:cNvPr id="131" name="円/楕円 130"/>
        <xdr:cNvSpPr/>
      </xdr:nvSpPr>
      <xdr:spPr bwMode="auto">
        <a:xfrm>
          <a:off x="4254500" y="6474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293245</xdr:rowOff>
    </xdr:from>
    <xdr:ext cx="762000" cy="259045"/>
    <xdr:sp macro="" textlink="">
      <xdr:nvSpPr>
        <xdr:cNvPr id="132" name="テキスト ボックス 131"/>
        <xdr:cNvSpPr txBox="1"/>
      </xdr:nvSpPr>
      <xdr:spPr>
        <a:xfrm>
          <a:off x="3924300" y="656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203439</xdr:rowOff>
    </xdr:from>
    <xdr:to>
      <xdr:col>3</xdr:col>
      <xdr:colOff>257175</xdr:colOff>
      <xdr:row>34</xdr:row>
      <xdr:rowOff>305039</xdr:rowOff>
    </xdr:to>
    <xdr:sp macro="" textlink="">
      <xdr:nvSpPr>
        <xdr:cNvPr id="133" name="円/楕円 132"/>
        <xdr:cNvSpPr/>
      </xdr:nvSpPr>
      <xdr:spPr bwMode="auto">
        <a:xfrm>
          <a:off x="3556000" y="647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289816</xdr:rowOff>
    </xdr:from>
    <xdr:ext cx="762000" cy="259045"/>
    <xdr:sp macro="" textlink="">
      <xdr:nvSpPr>
        <xdr:cNvPr id="134" name="テキスト ボックス 133"/>
        <xdr:cNvSpPr txBox="1"/>
      </xdr:nvSpPr>
      <xdr:spPr>
        <a:xfrm>
          <a:off x="3225800" y="655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76977</xdr:rowOff>
    </xdr:from>
    <xdr:to>
      <xdr:col>2</xdr:col>
      <xdr:colOff>692150</xdr:colOff>
      <xdr:row>34</xdr:row>
      <xdr:rowOff>178577</xdr:rowOff>
    </xdr:to>
    <xdr:sp macro="" textlink="">
      <xdr:nvSpPr>
        <xdr:cNvPr id="135" name="円/楕円 134"/>
        <xdr:cNvSpPr/>
      </xdr:nvSpPr>
      <xdr:spPr bwMode="auto">
        <a:xfrm>
          <a:off x="2857500" y="634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163354</xdr:rowOff>
    </xdr:from>
    <xdr:ext cx="762000" cy="259045"/>
    <xdr:sp macro="" textlink="">
      <xdr:nvSpPr>
        <xdr:cNvPr id="136" name="テキスト ボックス 135"/>
        <xdr:cNvSpPr txBox="1"/>
      </xdr:nvSpPr>
      <xdr:spPr>
        <a:xfrm>
          <a:off x="2527300" y="643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年度決算では、実質収支額が前年度比</a:t>
          </a:r>
          <a:r>
            <a:rPr kumimoji="1" lang="en-US" altLang="ja-JP" sz="1000">
              <a:solidFill>
                <a:schemeClr val="dk1"/>
              </a:solidFill>
              <a:effectLst/>
              <a:latin typeface="+mn-lt"/>
              <a:ea typeface="+mn-ea"/>
              <a:cs typeface="+mn-cs"/>
            </a:rPr>
            <a:t>0.63</a:t>
          </a:r>
          <a:r>
            <a:rPr kumimoji="1" lang="ja-JP" altLang="ja-JP" sz="1000">
              <a:solidFill>
                <a:schemeClr val="dk1"/>
              </a:solidFill>
              <a:effectLst/>
              <a:latin typeface="+mn-lt"/>
              <a:ea typeface="+mn-ea"/>
              <a:cs typeface="+mn-cs"/>
            </a:rPr>
            <a:t>ポイントの増加となった。これは、宮城県道路公社出資金返還金等の臨時的な収入を含んでいるものであり、収支が好転したものではない。</a:t>
          </a:r>
          <a:endParaRPr lang="ja-JP" altLang="ja-JP" sz="1100">
            <a:effectLst/>
          </a:endParaRPr>
        </a:p>
        <a:p>
          <a:r>
            <a:rPr kumimoji="1" lang="ja-JP" altLang="ja-JP" sz="1000">
              <a:solidFill>
                <a:schemeClr val="dk1"/>
              </a:solidFill>
              <a:effectLst/>
              <a:latin typeface="+mn-lt"/>
              <a:ea typeface="+mn-ea"/>
              <a:cs typeface="+mn-cs"/>
            </a:rPr>
            <a:t>　また、財政調整基金残高についても、</a:t>
          </a:r>
          <a:r>
            <a:rPr kumimoji="1" lang="en-US" altLang="ja-JP" sz="1000">
              <a:solidFill>
                <a:schemeClr val="dk1"/>
              </a:solidFill>
              <a:effectLst/>
              <a:latin typeface="+mn-lt"/>
              <a:ea typeface="+mn-ea"/>
              <a:cs typeface="+mn-cs"/>
            </a:rPr>
            <a:t>11.74</a:t>
          </a:r>
          <a:r>
            <a:rPr kumimoji="1" lang="ja-JP" altLang="ja-JP" sz="1000">
              <a:solidFill>
                <a:schemeClr val="dk1"/>
              </a:solidFill>
              <a:effectLst/>
              <a:latin typeface="+mn-lt"/>
              <a:ea typeface="+mn-ea"/>
              <a:cs typeface="+mn-cs"/>
            </a:rPr>
            <a:t>％と前年度比</a:t>
          </a:r>
          <a:r>
            <a:rPr kumimoji="1" lang="en-US" altLang="ja-JP" sz="1000">
              <a:solidFill>
                <a:schemeClr val="dk1"/>
              </a:solidFill>
              <a:effectLst/>
              <a:latin typeface="+mn-lt"/>
              <a:ea typeface="+mn-ea"/>
              <a:cs typeface="+mn-cs"/>
            </a:rPr>
            <a:t>1.33</a:t>
          </a:r>
          <a:r>
            <a:rPr kumimoji="1" lang="ja-JP" altLang="ja-JP" sz="1000">
              <a:solidFill>
                <a:schemeClr val="dk1"/>
              </a:solidFill>
              <a:effectLst/>
              <a:latin typeface="+mn-lt"/>
              <a:ea typeface="+mn-ea"/>
              <a:cs typeface="+mn-cs"/>
            </a:rPr>
            <a:t>ポイントの増加となったが、この臨時的収入等により、決算調整における取崩を取りやめたことにより増加したものである。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実質単年度収支は財政調整基金残高と地方債の繰上償還金の増加の影響により、前年度より増加している。</a:t>
          </a:r>
          <a:endParaRPr kumimoji="1" lang="en-US" altLang="ja-JP" sz="10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会計ごとの実質収支の黒字／赤字について</a:t>
          </a:r>
          <a:r>
            <a:rPr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年度の３年間は、全ての会計について実質収支は黒字であったが、</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年度決算では自動車運送事業会計のみ実質収支での赤字が発生している。（▲</a:t>
          </a:r>
          <a:r>
            <a:rPr lang="en-US" altLang="ja-JP" sz="1100">
              <a:solidFill>
                <a:schemeClr val="dk1"/>
              </a:solidFill>
              <a:effectLst/>
              <a:latin typeface="+mn-lt"/>
              <a:ea typeface="+mn-ea"/>
              <a:cs typeface="+mn-cs"/>
            </a:rPr>
            <a:t>4,0 38</a:t>
          </a:r>
          <a:r>
            <a:rPr lang="ja-JP" altLang="ja-JP" sz="1100">
              <a:solidFill>
                <a:schemeClr val="dk1"/>
              </a:solidFill>
              <a:effectLst/>
              <a:latin typeface="+mn-lt"/>
              <a:ea typeface="+mn-ea"/>
              <a:cs typeface="+mn-cs"/>
            </a:rPr>
            <a:t>千円）</a:t>
          </a:r>
          <a:endParaRPr lang="en-US" altLang="ja-JP" sz="1100">
            <a:solidFill>
              <a:schemeClr val="dk1"/>
            </a:solidFill>
            <a:effectLst/>
            <a:latin typeface="+mn-lt"/>
            <a:ea typeface="+mn-ea"/>
            <a:cs typeface="+mn-cs"/>
          </a:endParaRPr>
        </a:p>
        <a:p>
          <a:endParaRPr lang="ja-JP" altLang="ja-JP">
            <a:effectLst/>
          </a:endParaRPr>
        </a:p>
        <a:p>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年度との比較について</a:t>
          </a:r>
          <a:r>
            <a:rPr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○次に、対</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年度の標準財政規模比で</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ポイント以上の増減があった会計について、 その要因を述べる。</a:t>
          </a:r>
          <a:endParaRPr lang="ja-JP" altLang="ja-JP">
            <a:effectLst/>
          </a:endParaRPr>
        </a:p>
        <a:p>
          <a:r>
            <a:rPr lang="ja-JP" altLang="ja-JP" sz="1100">
              <a:solidFill>
                <a:schemeClr val="dk1"/>
              </a:solidFill>
              <a:effectLst/>
              <a:latin typeface="+mn-lt"/>
              <a:ea typeface="+mn-ea"/>
              <a:cs typeface="+mn-cs"/>
            </a:rPr>
            <a:t>・水道事業会計（</a:t>
          </a:r>
          <a:r>
            <a:rPr lang="en-US" altLang="ja-JP" sz="1100">
              <a:solidFill>
                <a:schemeClr val="dk1"/>
              </a:solidFill>
              <a:effectLst/>
              <a:latin typeface="+mn-lt"/>
              <a:ea typeface="+mn-ea"/>
              <a:cs typeface="+mn-cs"/>
            </a:rPr>
            <a:t>4.43→5.29</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+0.86</a:t>
          </a:r>
          <a:r>
            <a:rPr lang="ja-JP" altLang="ja-JP" sz="1100">
              <a:solidFill>
                <a:schemeClr val="dk1"/>
              </a:solidFill>
              <a:effectLst/>
              <a:latin typeface="+mn-lt"/>
              <a:ea typeface="+mn-ea"/>
              <a:cs typeface="+mn-cs"/>
            </a:rPr>
            <a:t>ポイント）</a:t>
          </a:r>
          <a:endParaRPr lang="ja-JP" altLang="ja-JP">
            <a:effectLst/>
          </a:endParaRPr>
        </a:p>
        <a:p>
          <a:r>
            <a:rPr lang="ja-JP" altLang="ja-JP" sz="1100">
              <a:solidFill>
                <a:schemeClr val="dk1"/>
              </a:solidFill>
              <a:effectLst/>
              <a:latin typeface="+mn-lt"/>
              <a:ea typeface="+mn-ea"/>
              <a:cs typeface="+mn-cs"/>
            </a:rPr>
            <a:t>　震災復興に伴う水道加入金収入の増により流動資産（現金預金）が増加したこと、また流動負債（主に未払金）が減少したことにより実質収支の黒字額が拡大した。</a:t>
          </a:r>
          <a:endParaRPr lang="ja-JP" altLang="ja-JP">
            <a:effectLst/>
          </a:endParaRPr>
        </a:p>
        <a:p>
          <a:r>
            <a:rPr lang="ja-JP" altLang="ja-JP" sz="1100">
              <a:solidFill>
                <a:schemeClr val="dk1"/>
              </a:solidFill>
              <a:effectLst/>
              <a:latin typeface="+mn-lt"/>
              <a:ea typeface="+mn-ea"/>
              <a:cs typeface="+mn-cs"/>
            </a:rPr>
            <a:t>・一般会計（</a:t>
          </a:r>
          <a:r>
            <a:rPr lang="en-US" altLang="ja-JP" sz="1100">
              <a:solidFill>
                <a:schemeClr val="dk1"/>
              </a:solidFill>
              <a:effectLst/>
              <a:latin typeface="+mn-lt"/>
              <a:ea typeface="+mn-ea"/>
              <a:cs typeface="+mn-cs"/>
            </a:rPr>
            <a:t>1.91→2.55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+0.64</a:t>
          </a:r>
          <a:r>
            <a:rPr lang="ja-JP" altLang="ja-JP" sz="1100">
              <a:solidFill>
                <a:schemeClr val="dk1"/>
              </a:solidFill>
              <a:effectLst/>
              <a:latin typeface="+mn-lt"/>
              <a:ea typeface="+mn-ea"/>
              <a:cs typeface="+mn-cs"/>
            </a:rPr>
            <a:t>ポイント）</a:t>
          </a:r>
          <a:endParaRPr lang="ja-JP" altLang="ja-JP">
            <a:effectLst/>
          </a:endParaRPr>
        </a:p>
        <a:p>
          <a:r>
            <a:rPr lang="ja-JP" altLang="ja-JP" sz="1100">
              <a:solidFill>
                <a:schemeClr val="dk1"/>
              </a:solidFill>
              <a:effectLst/>
              <a:latin typeface="+mn-lt"/>
              <a:ea typeface="+mn-ea"/>
              <a:cs typeface="+mn-cs"/>
            </a:rPr>
            <a:t> 　財産収入（出資金返還金、大部分が宮城県道路公社出資金の返還）の増が主な要因 となり、実質収支の黒字額が拡大した。</a:t>
          </a:r>
          <a:endParaRPr lang="ja-JP" altLang="ja-JP">
            <a:effectLst/>
          </a:endParaRPr>
        </a:p>
        <a:p>
          <a:r>
            <a:rPr lang="ja-JP" altLang="ja-JP" sz="1100">
              <a:solidFill>
                <a:schemeClr val="dk1"/>
              </a:solidFill>
              <a:effectLst/>
              <a:latin typeface="+mn-lt"/>
              <a:ea typeface="+mn-ea"/>
              <a:cs typeface="+mn-cs"/>
            </a:rPr>
            <a:t>・国保事業特別会計（</a:t>
          </a:r>
          <a:r>
            <a:rPr lang="en-US" altLang="ja-JP" sz="1100">
              <a:solidFill>
                <a:schemeClr val="dk1"/>
              </a:solidFill>
              <a:effectLst/>
              <a:latin typeface="+mn-lt"/>
              <a:ea typeface="+mn-ea"/>
              <a:cs typeface="+mn-cs"/>
            </a:rPr>
            <a:t>0.82→1.35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+0.53</a:t>
          </a:r>
          <a:r>
            <a:rPr lang="ja-JP" altLang="ja-JP" sz="1100">
              <a:solidFill>
                <a:schemeClr val="dk1"/>
              </a:solidFill>
              <a:effectLst/>
              <a:latin typeface="+mn-lt"/>
              <a:ea typeface="+mn-ea"/>
              <a:cs typeface="+mn-cs"/>
            </a:rPr>
            <a:t>ポイント）</a:t>
          </a:r>
          <a:endParaRPr lang="ja-JP" altLang="ja-JP">
            <a:effectLst/>
          </a:endParaRPr>
        </a:p>
        <a:p>
          <a:r>
            <a:rPr lang="ja-JP" altLang="ja-JP" sz="1100">
              <a:solidFill>
                <a:schemeClr val="dk1"/>
              </a:solidFill>
              <a:effectLst/>
              <a:latin typeface="+mn-lt"/>
              <a:ea typeface="+mn-ea"/>
              <a:cs typeface="+mn-cs"/>
            </a:rPr>
            <a:t>　国から被災自治体への財政支援が拡充されたことが主な要因となり、実質収支の黒 字額が拡大した。</a:t>
          </a:r>
          <a:endParaRPr lang="ja-JP" altLang="ja-JP">
            <a:effectLst/>
          </a:endParaRPr>
        </a:p>
        <a:p>
          <a:r>
            <a:rPr lang="ja-JP" altLang="ja-JP" sz="1100">
              <a:solidFill>
                <a:schemeClr val="dk1"/>
              </a:solidFill>
              <a:effectLst/>
              <a:latin typeface="+mn-lt"/>
              <a:ea typeface="+mn-ea"/>
              <a:cs typeface="+mn-cs"/>
            </a:rPr>
            <a:t>・ガス事業会計（</a:t>
          </a:r>
          <a:r>
            <a:rPr lang="en-US" altLang="ja-JP" sz="1100">
              <a:solidFill>
                <a:schemeClr val="dk1"/>
              </a:solidFill>
              <a:effectLst/>
              <a:latin typeface="+mn-lt"/>
              <a:ea typeface="+mn-ea"/>
              <a:cs typeface="+mn-cs"/>
            </a:rPr>
            <a:t>2.08→1.14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0.94</a:t>
          </a:r>
          <a:r>
            <a:rPr lang="ja-JP" altLang="ja-JP" sz="1100">
              <a:solidFill>
                <a:schemeClr val="dk1"/>
              </a:solidFill>
              <a:effectLst/>
              <a:latin typeface="+mn-lt"/>
              <a:ea typeface="+mn-ea"/>
              <a:cs typeface="+mn-cs"/>
            </a:rPr>
            <a:t>ポイント）</a:t>
          </a:r>
          <a:endParaRPr lang="ja-JP" altLang="ja-JP">
            <a:effectLst/>
          </a:endParaRPr>
        </a:p>
        <a:p>
          <a:r>
            <a:rPr lang="ja-JP" altLang="ja-JP" sz="1100">
              <a:solidFill>
                <a:schemeClr val="dk1"/>
              </a:solidFill>
              <a:effectLst/>
              <a:latin typeface="+mn-lt"/>
              <a:ea typeface="+mn-ea"/>
              <a:cs typeface="+mn-cs"/>
            </a:rPr>
            <a:t>　原料価格の値上がりによる原料費の増が主な要因となり、流動資産（主に現金預金） が減少したこと、また流動負債（主に買掛金）が増加したことにより実質収支の黒字額が縮小した。 </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市債の安定的な調達を図るため、市場公募債の発行を推進していることに伴い，その償還に備えた基金への積立相当額である「満期一括償還地方債に係る年度割相当額」は増加したが，その見合いで銀行等からの元金均等償還による借入が減少したこと等により，「元利償還金」が減少したため，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年度の実質公債費比率の分子は、前年度と比較して減少した。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引き続き、「仙台市行財政改革プラン</a:t>
          </a:r>
          <a:r>
            <a:rPr lang="en-US" altLang="ja-JP" sz="1100" b="0" i="0" baseline="0">
              <a:solidFill>
                <a:schemeClr val="dk1"/>
              </a:solidFill>
              <a:effectLst/>
              <a:latin typeface="+mn-lt"/>
              <a:ea typeface="+mn-ea"/>
              <a:cs typeface="+mn-cs"/>
            </a:rPr>
            <a:t>2010</a:t>
          </a:r>
          <a:r>
            <a:rPr lang="ja-JP" altLang="ja-JP" sz="1100" b="0" i="0" baseline="0">
              <a:solidFill>
                <a:schemeClr val="dk1"/>
              </a:solidFill>
              <a:effectLst/>
              <a:latin typeface="+mn-lt"/>
              <a:ea typeface="+mn-ea"/>
              <a:cs typeface="+mn-cs"/>
            </a:rPr>
            <a:t>」に基づき公共投資の厳選・重点化を行い、臨時財政対策債等を除いた市債残高の縮減に努める。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将来負担比率の算定が始まった平成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年度決算以降、将来負担額及び充当可能財源等の総額に大きな変動はなく、概ね横ばいで推移してきている。各項目で特に変動が大きかったのは下記の通りである。</a:t>
          </a:r>
          <a:endParaRPr lang="ja-JP" altLang="ja-JP">
            <a:effectLst/>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将来負担額</a:t>
          </a:r>
          <a:r>
            <a:rPr lang="en-US" altLang="ja-JP" sz="1100" b="0" i="0" baseline="0">
              <a:solidFill>
                <a:schemeClr val="dk1"/>
              </a:solidFill>
              <a:effectLst/>
              <a:latin typeface="+mn-lt"/>
              <a:ea typeface="+mn-ea"/>
              <a:cs typeface="+mn-cs"/>
            </a:rPr>
            <a:t>】</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一般会計においては、臨時財政対策債や高速鉄道事業債などの要因のため、地方債残高が</a:t>
          </a:r>
          <a:r>
            <a:rPr lang="en-US" altLang="ja-JP" sz="1100" b="0" i="0" baseline="0">
              <a:solidFill>
                <a:schemeClr val="dk1"/>
              </a:solidFill>
              <a:effectLst/>
              <a:latin typeface="+mn-lt"/>
              <a:ea typeface="+mn-ea"/>
              <a:cs typeface="+mn-cs"/>
            </a:rPr>
            <a:t>105</a:t>
          </a:r>
          <a:r>
            <a:rPr lang="ja-JP" altLang="ja-JP" sz="1100" b="0" i="0" baseline="0">
              <a:solidFill>
                <a:schemeClr val="dk1"/>
              </a:solidFill>
              <a:effectLst/>
              <a:latin typeface="+mn-lt"/>
              <a:ea typeface="+mn-ea"/>
              <a:cs typeface="+mn-cs"/>
            </a:rPr>
            <a:t>億円増加している。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また、退職手当負担見込額は、</a:t>
          </a:r>
          <a:r>
            <a:rPr lang="ja-JP" altLang="en-US" sz="1100" b="0" i="0" baseline="0">
              <a:solidFill>
                <a:schemeClr val="dk1"/>
              </a:solidFill>
              <a:effectLst/>
              <a:latin typeface="+mn-lt"/>
              <a:ea typeface="+mn-ea"/>
              <a:cs typeface="+mn-cs"/>
            </a:rPr>
            <a:t>給与水準の高い高年齢層の職員の退職が進んだことから、</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年度に比べ約</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億円の減少となった。</a:t>
          </a:r>
          <a:endParaRPr lang="ja-JP" altLang="ja-JP">
            <a:effectLst/>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充当可能財源等</a:t>
          </a:r>
          <a:r>
            <a:rPr lang="en-US" altLang="ja-JP" sz="1100" b="0" i="0" baseline="0">
              <a:solidFill>
                <a:schemeClr val="dk1"/>
              </a:solidFill>
              <a:effectLst/>
              <a:latin typeface="+mn-lt"/>
              <a:ea typeface="+mn-ea"/>
              <a:cs typeface="+mn-cs"/>
            </a:rPr>
            <a:t>】</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満期一括償還地方債に係る減債基金（市債管理基金）への積立額の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+109</a:t>
          </a:r>
          <a:r>
            <a:rPr lang="ja-JP" altLang="en-US" sz="1100" b="0" i="0" baseline="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などにより、充当可能基金全体では約</a:t>
          </a:r>
          <a:r>
            <a:rPr lang="en-US" altLang="ja-JP" sz="1100" b="0" i="0" baseline="0">
              <a:solidFill>
                <a:schemeClr val="dk1"/>
              </a:solidFill>
              <a:effectLst/>
              <a:latin typeface="+mn-lt"/>
              <a:ea typeface="+mn-ea"/>
              <a:cs typeface="+mn-cs"/>
            </a:rPr>
            <a:t>195</a:t>
          </a:r>
          <a:r>
            <a:rPr lang="ja-JP" altLang="ja-JP" sz="1100" b="0" i="0" baseline="0">
              <a:solidFill>
                <a:schemeClr val="dk1"/>
              </a:solidFill>
              <a:effectLst/>
              <a:latin typeface="+mn-lt"/>
              <a:ea typeface="+mn-ea"/>
              <a:cs typeface="+mn-cs"/>
            </a:rPr>
            <a:t>億円の増加となった。</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577186793</v>
      </c>
      <c r="BO4" s="379"/>
      <c r="BP4" s="379"/>
      <c r="BQ4" s="379"/>
      <c r="BR4" s="379"/>
      <c r="BS4" s="379"/>
      <c r="BT4" s="379"/>
      <c r="BU4" s="380"/>
      <c r="BV4" s="378">
        <v>624414326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2.6</v>
      </c>
      <c r="CU4" s="554"/>
      <c r="CV4" s="554"/>
      <c r="CW4" s="554"/>
      <c r="CX4" s="554"/>
      <c r="CY4" s="554"/>
      <c r="CZ4" s="554"/>
      <c r="DA4" s="555"/>
      <c r="DB4" s="553">
        <v>1.9</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539894283</v>
      </c>
      <c r="BO5" s="384"/>
      <c r="BP5" s="384"/>
      <c r="BQ5" s="384"/>
      <c r="BR5" s="384"/>
      <c r="BS5" s="384"/>
      <c r="BT5" s="384"/>
      <c r="BU5" s="385"/>
      <c r="BV5" s="383">
        <v>598931327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97.3</v>
      </c>
      <c r="CU5" s="354"/>
      <c r="CV5" s="354"/>
      <c r="CW5" s="354"/>
      <c r="CX5" s="354"/>
      <c r="CY5" s="354"/>
      <c r="CZ5" s="354"/>
      <c r="DA5" s="355"/>
      <c r="DB5" s="353">
        <v>96.5</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37292510</v>
      </c>
      <c r="BO6" s="384"/>
      <c r="BP6" s="384"/>
      <c r="BQ6" s="384"/>
      <c r="BR6" s="384"/>
      <c r="BS6" s="384"/>
      <c r="BT6" s="384"/>
      <c r="BU6" s="385"/>
      <c r="BV6" s="383">
        <v>25482999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109.6</v>
      </c>
      <c r="CU6" s="528"/>
      <c r="CV6" s="528"/>
      <c r="CW6" s="528"/>
      <c r="CX6" s="528"/>
      <c r="CY6" s="528"/>
      <c r="CZ6" s="528"/>
      <c r="DA6" s="529"/>
      <c r="DB6" s="527">
        <v>109.6</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31347820</v>
      </c>
      <c r="BO7" s="384"/>
      <c r="BP7" s="384"/>
      <c r="BQ7" s="384"/>
      <c r="BR7" s="384"/>
      <c r="BS7" s="384"/>
      <c r="BT7" s="384"/>
      <c r="BU7" s="385"/>
      <c r="BV7" s="383">
        <v>21091149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232817718</v>
      </c>
      <c r="CU7" s="384"/>
      <c r="CV7" s="384"/>
      <c r="CW7" s="384"/>
      <c r="CX7" s="384"/>
      <c r="CY7" s="384"/>
      <c r="CZ7" s="384"/>
      <c r="DA7" s="385"/>
      <c r="DB7" s="383">
        <v>228927535</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5944690</v>
      </c>
      <c r="BO8" s="384"/>
      <c r="BP8" s="384"/>
      <c r="BQ8" s="384"/>
      <c r="BR8" s="384"/>
      <c r="BS8" s="384"/>
      <c r="BT8" s="384"/>
      <c r="BU8" s="385"/>
      <c r="BV8" s="383">
        <v>4391850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0.85</v>
      </c>
      <c r="CU8" s="491"/>
      <c r="CV8" s="491"/>
      <c r="CW8" s="491"/>
      <c r="CX8" s="491"/>
      <c r="CY8" s="491"/>
      <c r="CZ8" s="491"/>
      <c r="DA8" s="492"/>
      <c r="DB8" s="490">
        <v>0.84</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1045986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1552840</v>
      </c>
      <c r="BO9" s="384"/>
      <c r="BP9" s="384"/>
      <c r="BQ9" s="384"/>
      <c r="BR9" s="384"/>
      <c r="BS9" s="384"/>
      <c r="BT9" s="384"/>
      <c r="BU9" s="385"/>
      <c r="BV9" s="383">
        <v>3162805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18.8</v>
      </c>
      <c r="CU9" s="354"/>
      <c r="CV9" s="354"/>
      <c r="CW9" s="354"/>
      <c r="CX9" s="354"/>
      <c r="CY9" s="354"/>
      <c r="CZ9" s="354"/>
      <c r="DA9" s="355"/>
      <c r="DB9" s="353">
        <v>19.600000000000001</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1025128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37730</v>
      </c>
      <c r="BO10" s="384"/>
      <c r="BP10" s="384"/>
      <c r="BQ10" s="384"/>
      <c r="BR10" s="384"/>
      <c r="BS10" s="384"/>
      <c r="BT10" s="384"/>
      <c r="BU10" s="385"/>
      <c r="BV10" s="383">
        <v>33340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v>2448987</v>
      </c>
      <c r="BO11" s="384"/>
      <c r="BP11" s="384"/>
      <c r="BQ11" s="384"/>
      <c r="BR11" s="384"/>
      <c r="BS11" s="384"/>
      <c r="BT11" s="384"/>
      <c r="BU11" s="385"/>
      <c r="BV11" s="383">
        <v>116015</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114</v>
      </c>
      <c r="CU11" s="491"/>
      <c r="CV11" s="491"/>
      <c r="CW11" s="491"/>
      <c r="CX11" s="491"/>
      <c r="CY11" s="491"/>
      <c r="CZ11" s="491"/>
      <c r="DA11" s="492"/>
      <c r="DB11" s="490" t="s">
        <v>114</v>
      </c>
      <c r="DC11" s="491"/>
      <c r="DD11" s="491"/>
      <c r="DE11" s="491"/>
      <c r="DF11" s="491"/>
      <c r="DG11" s="491"/>
      <c r="DH11" s="491"/>
      <c r="DI11" s="492"/>
      <c r="DJ11" s="137"/>
      <c r="DK11" s="137"/>
      <c r="DL11" s="137"/>
      <c r="DM11" s="137"/>
      <c r="DN11" s="137"/>
      <c r="DO11" s="137"/>
    </row>
    <row r="12" spans="1:119" ht="18.75" customHeight="1" x14ac:dyDescent="0.15">
      <c r="A12" s="138"/>
      <c r="B12" s="493" t="s">
        <v>115</v>
      </c>
      <c r="C12" s="494"/>
      <c r="D12" s="494"/>
      <c r="E12" s="494"/>
      <c r="F12" s="494"/>
      <c r="G12" s="494"/>
      <c r="H12" s="494"/>
      <c r="I12" s="494"/>
      <c r="J12" s="494"/>
      <c r="K12" s="495"/>
      <c r="L12" s="502" t="s">
        <v>116</v>
      </c>
      <c r="M12" s="503"/>
      <c r="N12" s="503"/>
      <c r="O12" s="503"/>
      <c r="P12" s="503"/>
      <c r="Q12" s="504"/>
      <c r="R12" s="505">
        <v>1049578</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v>525</v>
      </c>
      <c r="BO12" s="384"/>
      <c r="BP12" s="384"/>
      <c r="BQ12" s="384"/>
      <c r="BR12" s="384"/>
      <c r="BS12" s="384"/>
      <c r="BT12" s="384"/>
      <c r="BU12" s="385"/>
      <c r="BV12" s="383">
        <v>525</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123</v>
      </c>
      <c r="CU12" s="491"/>
      <c r="CV12" s="491"/>
      <c r="CW12" s="491"/>
      <c r="CX12" s="491"/>
      <c r="CY12" s="491"/>
      <c r="CZ12" s="491"/>
      <c r="DA12" s="492"/>
      <c r="DB12" s="490" t="s">
        <v>123</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124</v>
      </c>
      <c r="N13" s="480"/>
      <c r="O13" s="480"/>
      <c r="P13" s="480"/>
      <c r="Q13" s="481"/>
      <c r="R13" s="482">
        <v>1039943</v>
      </c>
      <c r="S13" s="483"/>
      <c r="T13" s="483"/>
      <c r="U13" s="483"/>
      <c r="V13" s="484"/>
      <c r="W13" s="470" t="s">
        <v>125</v>
      </c>
      <c r="X13" s="396"/>
      <c r="Y13" s="396"/>
      <c r="Z13" s="396"/>
      <c r="AA13" s="396"/>
      <c r="AB13" s="397"/>
      <c r="AC13" s="359">
        <v>4005</v>
      </c>
      <c r="AD13" s="360"/>
      <c r="AE13" s="360"/>
      <c r="AF13" s="360"/>
      <c r="AG13" s="361"/>
      <c r="AH13" s="359">
        <v>5100</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4039032</v>
      </c>
      <c r="BO13" s="384"/>
      <c r="BP13" s="384"/>
      <c r="BQ13" s="384"/>
      <c r="BR13" s="384"/>
      <c r="BS13" s="384"/>
      <c r="BT13" s="384"/>
      <c r="BU13" s="385"/>
      <c r="BV13" s="383">
        <v>3311635</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11.3</v>
      </c>
      <c r="CU13" s="354"/>
      <c r="CV13" s="354"/>
      <c r="CW13" s="354"/>
      <c r="CX13" s="354"/>
      <c r="CY13" s="354"/>
      <c r="CZ13" s="354"/>
      <c r="DA13" s="355"/>
      <c r="DB13" s="353">
        <v>11.3</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130</v>
      </c>
      <c r="M14" s="511"/>
      <c r="N14" s="511"/>
      <c r="O14" s="511"/>
      <c r="P14" s="511"/>
      <c r="Q14" s="512"/>
      <c r="R14" s="482">
        <v>1038522</v>
      </c>
      <c r="S14" s="483"/>
      <c r="T14" s="483"/>
      <c r="U14" s="483"/>
      <c r="V14" s="484"/>
      <c r="W14" s="485"/>
      <c r="X14" s="399"/>
      <c r="Y14" s="399"/>
      <c r="Z14" s="399"/>
      <c r="AA14" s="399"/>
      <c r="AB14" s="400"/>
      <c r="AC14" s="475">
        <v>0.9</v>
      </c>
      <c r="AD14" s="476"/>
      <c r="AE14" s="476"/>
      <c r="AF14" s="476"/>
      <c r="AG14" s="477"/>
      <c r="AH14" s="475">
        <v>1.1000000000000001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134.6</v>
      </c>
      <c r="CU14" s="454"/>
      <c r="CV14" s="454"/>
      <c r="CW14" s="454"/>
      <c r="CX14" s="454"/>
      <c r="CY14" s="454"/>
      <c r="CZ14" s="454"/>
      <c r="DA14" s="455"/>
      <c r="DB14" s="486">
        <v>141.19999999999999</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124</v>
      </c>
      <c r="N15" s="480"/>
      <c r="O15" s="480"/>
      <c r="P15" s="480"/>
      <c r="Q15" s="481"/>
      <c r="R15" s="482">
        <v>1029600</v>
      </c>
      <c r="S15" s="483"/>
      <c r="T15" s="483"/>
      <c r="U15" s="483"/>
      <c r="V15" s="484"/>
      <c r="W15" s="470" t="s">
        <v>132</v>
      </c>
      <c r="X15" s="396"/>
      <c r="Y15" s="396"/>
      <c r="Z15" s="396"/>
      <c r="AA15" s="396"/>
      <c r="AB15" s="397"/>
      <c r="AC15" s="359">
        <v>67162</v>
      </c>
      <c r="AD15" s="360"/>
      <c r="AE15" s="360"/>
      <c r="AF15" s="360"/>
      <c r="AG15" s="361"/>
      <c r="AH15" s="359">
        <v>70727</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142751733</v>
      </c>
      <c r="BO15" s="379"/>
      <c r="BP15" s="379"/>
      <c r="BQ15" s="379"/>
      <c r="BR15" s="379"/>
      <c r="BS15" s="379"/>
      <c r="BT15" s="379"/>
      <c r="BU15" s="380"/>
      <c r="BV15" s="378">
        <v>134049812</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15.1</v>
      </c>
      <c r="AD16" s="476"/>
      <c r="AE16" s="476"/>
      <c r="AF16" s="476"/>
      <c r="AG16" s="477"/>
      <c r="AH16" s="475">
        <v>15.3</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163185629</v>
      </c>
      <c r="BO16" s="384"/>
      <c r="BP16" s="384"/>
      <c r="BQ16" s="384"/>
      <c r="BR16" s="384"/>
      <c r="BS16" s="384"/>
      <c r="BT16" s="384"/>
      <c r="BU16" s="385"/>
      <c r="BV16" s="383">
        <v>160569116</v>
      </c>
      <c r="BW16" s="384"/>
      <c r="BX16" s="384"/>
      <c r="BY16" s="384"/>
      <c r="BZ16" s="384"/>
      <c r="CA16" s="384"/>
      <c r="CB16" s="384"/>
      <c r="CC16" s="385"/>
      <c r="CD16" s="152"/>
      <c r="CE16" s="381" t="s">
        <v>138</v>
      </c>
      <c r="CF16" s="381"/>
      <c r="CG16" s="381"/>
      <c r="CH16" s="381"/>
      <c r="CI16" s="381"/>
      <c r="CJ16" s="381"/>
      <c r="CK16" s="381"/>
      <c r="CL16" s="381"/>
      <c r="CM16" s="381"/>
      <c r="CN16" s="381"/>
      <c r="CO16" s="381"/>
      <c r="CP16" s="381"/>
      <c r="CQ16" s="381"/>
      <c r="CR16" s="381"/>
      <c r="CS16" s="382"/>
      <c r="CT16" s="353">
        <v>0</v>
      </c>
      <c r="CU16" s="354"/>
      <c r="CV16" s="354"/>
      <c r="CW16" s="354"/>
      <c r="CX16" s="354"/>
      <c r="CY16" s="354"/>
      <c r="CZ16" s="354"/>
      <c r="DA16" s="355"/>
      <c r="DB16" s="353" t="s">
        <v>123</v>
      </c>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139</v>
      </c>
      <c r="N17" s="465"/>
      <c r="O17" s="465"/>
      <c r="P17" s="465"/>
      <c r="Q17" s="466"/>
      <c r="R17" s="467" t="s">
        <v>140</v>
      </c>
      <c r="S17" s="468"/>
      <c r="T17" s="468"/>
      <c r="U17" s="468"/>
      <c r="V17" s="469"/>
      <c r="W17" s="470" t="s">
        <v>141</v>
      </c>
      <c r="X17" s="396"/>
      <c r="Y17" s="396"/>
      <c r="Z17" s="396"/>
      <c r="AA17" s="396"/>
      <c r="AB17" s="397"/>
      <c r="AC17" s="359">
        <v>372941</v>
      </c>
      <c r="AD17" s="360"/>
      <c r="AE17" s="360"/>
      <c r="AF17" s="360"/>
      <c r="AG17" s="361"/>
      <c r="AH17" s="359">
        <v>378358</v>
      </c>
      <c r="AI17" s="360"/>
      <c r="AJ17" s="360"/>
      <c r="AK17" s="360"/>
      <c r="AL17" s="362"/>
      <c r="AM17" s="450"/>
      <c r="AN17" s="357"/>
      <c r="AO17" s="357"/>
      <c r="AP17" s="357"/>
      <c r="AQ17" s="357"/>
      <c r="AR17" s="357"/>
      <c r="AS17" s="357"/>
      <c r="AT17" s="358"/>
      <c r="AU17" s="438"/>
      <c r="AV17" s="439"/>
      <c r="AW17" s="439"/>
      <c r="AX17" s="439"/>
      <c r="AY17" s="363" t="s">
        <v>142</v>
      </c>
      <c r="AZ17" s="364"/>
      <c r="BA17" s="364"/>
      <c r="BB17" s="364"/>
      <c r="BC17" s="364"/>
      <c r="BD17" s="364"/>
      <c r="BE17" s="364"/>
      <c r="BF17" s="364"/>
      <c r="BG17" s="364"/>
      <c r="BH17" s="364"/>
      <c r="BI17" s="364"/>
      <c r="BJ17" s="364"/>
      <c r="BK17" s="364"/>
      <c r="BL17" s="364"/>
      <c r="BM17" s="365"/>
      <c r="BN17" s="383">
        <v>186067305</v>
      </c>
      <c r="BO17" s="384"/>
      <c r="BP17" s="384"/>
      <c r="BQ17" s="384"/>
      <c r="BR17" s="384"/>
      <c r="BS17" s="384"/>
      <c r="BT17" s="384"/>
      <c r="BU17" s="385"/>
      <c r="BV17" s="383">
        <v>174189461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143</v>
      </c>
      <c r="C18" s="444"/>
      <c r="D18" s="444"/>
      <c r="E18" s="445"/>
      <c r="F18" s="445"/>
      <c r="G18" s="445"/>
      <c r="H18" s="445"/>
      <c r="I18" s="445"/>
      <c r="J18" s="445"/>
      <c r="K18" s="445"/>
      <c r="L18" s="446">
        <v>785.85</v>
      </c>
      <c r="M18" s="446"/>
      <c r="N18" s="446"/>
      <c r="O18" s="446"/>
      <c r="P18" s="446"/>
      <c r="Q18" s="446"/>
      <c r="R18" s="447"/>
      <c r="S18" s="447"/>
      <c r="T18" s="447"/>
      <c r="U18" s="447"/>
      <c r="V18" s="448"/>
      <c r="W18" s="462"/>
      <c r="X18" s="463"/>
      <c r="Y18" s="463"/>
      <c r="Z18" s="463"/>
      <c r="AA18" s="463"/>
      <c r="AB18" s="471"/>
      <c r="AC18" s="347">
        <v>84</v>
      </c>
      <c r="AD18" s="348"/>
      <c r="AE18" s="348"/>
      <c r="AF18" s="348"/>
      <c r="AG18" s="449"/>
      <c r="AH18" s="347">
        <v>81.599999999999994</v>
      </c>
      <c r="AI18" s="348"/>
      <c r="AJ18" s="348"/>
      <c r="AK18" s="348"/>
      <c r="AL18" s="349"/>
      <c r="AM18" s="450"/>
      <c r="AN18" s="357"/>
      <c r="AO18" s="357"/>
      <c r="AP18" s="357"/>
      <c r="AQ18" s="357"/>
      <c r="AR18" s="357"/>
      <c r="AS18" s="357"/>
      <c r="AT18" s="358"/>
      <c r="AU18" s="438"/>
      <c r="AV18" s="439"/>
      <c r="AW18" s="439"/>
      <c r="AX18" s="439"/>
      <c r="AY18" s="363" t="s">
        <v>144</v>
      </c>
      <c r="AZ18" s="364"/>
      <c r="BA18" s="364"/>
      <c r="BB18" s="364"/>
      <c r="BC18" s="364"/>
      <c r="BD18" s="364"/>
      <c r="BE18" s="364"/>
      <c r="BF18" s="364"/>
      <c r="BG18" s="364"/>
      <c r="BH18" s="364"/>
      <c r="BI18" s="364"/>
      <c r="BJ18" s="364"/>
      <c r="BK18" s="364"/>
      <c r="BL18" s="364"/>
      <c r="BM18" s="365"/>
      <c r="BN18" s="383">
        <v>228606266</v>
      </c>
      <c r="BO18" s="384"/>
      <c r="BP18" s="384"/>
      <c r="BQ18" s="384"/>
      <c r="BR18" s="384"/>
      <c r="BS18" s="384"/>
      <c r="BT18" s="384"/>
      <c r="BU18" s="385"/>
      <c r="BV18" s="383">
        <v>227709761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145</v>
      </c>
      <c r="C19" s="444"/>
      <c r="D19" s="444"/>
      <c r="E19" s="445"/>
      <c r="F19" s="445"/>
      <c r="G19" s="445"/>
      <c r="H19" s="445"/>
      <c r="I19" s="445"/>
      <c r="J19" s="445"/>
      <c r="K19" s="445"/>
      <c r="L19" s="451">
        <v>1331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146</v>
      </c>
      <c r="AZ19" s="364"/>
      <c r="BA19" s="364"/>
      <c r="BB19" s="364"/>
      <c r="BC19" s="364"/>
      <c r="BD19" s="364"/>
      <c r="BE19" s="364"/>
      <c r="BF19" s="364"/>
      <c r="BG19" s="364"/>
      <c r="BH19" s="364"/>
      <c r="BI19" s="364"/>
      <c r="BJ19" s="364"/>
      <c r="BK19" s="364"/>
      <c r="BL19" s="364"/>
      <c r="BM19" s="365"/>
      <c r="BN19" s="383">
        <v>318834279</v>
      </c>
      <c r="BO19" s="384"/>
      <c r="BP19" s="384"/>
      <c r="BQ19" s="384"/>
      <c r="BR19" s="384"/>
      <c r="BS19" s="384"/>
      <c r="BT19" s="384"/>
      <c r="BU19" s="385"/>
      <c r="BV19" s="383">
        <v>298487051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147</v>
      </c>
      <c r="C20" s="444"/>
      <c r="D20" s="444"/>
      <c r="E20" s="445"/>
      <c r="F20" s="445"/>
      <c r="G20" s="445"/>
      <c r="H20" s="445"/>
      <c r="I20" s="445"/>
      <c r="J20" s="445"/>
      <c r="K20" s="445"/>
      <c r="L20" s="451">
        <v>465260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148</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149</v>
      </c>
      <c r="C22" s="413"/>
      <c r="D22" s="414"/>
      <c r="E22" s="421" t="s">
        <v>1</v>
      </c>
      <c r="F22" s="396"/>
      <c r="G22" s="396"/>
      <c r="H22" s="396"/>
      <c r="I22" s="396"/>
      <c r="J22" s="396"/>
      <c r="K22" s="397"/>
      <c r="L22" s="421" t="s">
        <v>150</v>
      </c>
      <c r="M22" s="396"/>
      <c r="N22" s="396"/>
      <c r="O22" s="396"/>
      <c r="P22" s="397"/>
      <c r="Q22" s="406" t="s">
        <v>151</v>
      </c>
      <c r="R22" s="407"/>
      <c r="S22" s="407"/>
      <c r="T22" s="407"/>
      <c r="U22" s="407"/>
      <c r="V22" s="422"/>
      <c r="W22" s="424" t="s">
        <v>152</v>
      </c>
      <c r="X22" s="413"/>
      <c r="Y22" s="414"/>
      <c r="Z22" s="421" t="s">
        <v>1</v>
      </c>
      <c r="AA22" s="396"/>
      <c r="AB22" s="396"/>
      <c r="AC22" s="396"/>
      <c r="AD22" s="396"/>
      <c r="AE22" s="396"/>
      <c r="AF22" s="396"/>
      <c r="AG22" s="397"/>
      <c r="AH22" s="395" t="s">
        <v>153</v>
      </c>
      <c r="AI22" s="396"/>
      <c r="AJ22" s="396"/>
      <c r="AK22" s="396"/>
      <c r="AL22" s="397"/>
      <c r="AM22" s="395" t="s">
        <v>154</v>
      </c>
      <c r="AN22" s="401"/>
      <c r="AO22" s="401"/>
      <c r="AP22" s="401"/>
      <c r="AQ22" s="401"/>
      <c r="AR22" s="402"/>
      <c r="AS22" s="406" t="s">
        <v>151</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155</v>
      </c>
      <c r="AZ23" s="376"/>
      <c r="BA23" s="376"/>
      <c r="BB23" s="376"/>
      <c r="BC23" s="376"/>
      <c r="BD23" s="376"/>
      <c r="BE23" s="376"/>
      <c r="BF23" s="376"/>
      <c r="BG23" s="376"/>
      <c r="BH23" s="376"/>
      <c r="BI23" s="376"/>
      <c r="BJ23" s="376"/>
      <c r="BK23" s="376"/>
      <c r="BL23" s="376"/>
      <c r="BM23" s="377"/>
      <c r="BN23" s="383">
        <v>761931131</v>
      </c>
      <c r="BO23" s="384"/>
      <c r="BP23" s="384"/>
      <c r="BQ23" s="384"/>
      <c r="BR23" s="384"/>
      <c r="BS23" s="384"/>
      <c r="BT23" s="384"/>
      <c r="BU23" s="385"/>
      <c r="BV23" s="383">
        <v>760475245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156</v>
      </c>
      <c r="F24" s="357"/>
      <c r="G24" s="357"/>
      <c r="H24" s="357"/>
      <c r="I24" s="357"/>
      <c r="J24" s="357"/>
      <c r="K24" s="358"/>
      <c r="L24" s="359">
        <v>1</v>
      </c>
      <c r="M24" s="360"/>
      <c r="N24" s="360"/>
      <c r="O24" s="360"/>
      <c r="P24" s="361"/>
      <c r="Q24" s="359">
        <v>10480</v>
      </c>
      <c r="R24" s="360"/>
      <c r="S24" s="360"/>
      <c r="T24" s="360"/>
      <c r="U24" s="360"/>
      <c r="V24" s="361"/>
      <c r="W24" s="425"/>
      <c r="X24" s="416"/>
      <c r="Y24" s="417"/>
      <c r="Z24" s="356" t="s">
        <v>157</v>
      </c>
      <c r="AA24" s="357"/>
      <c r="AB24" s="357"/>
      <c r="AC24" s="357"/>
      <c r="AD24" s="357"/>
      <c r="AE24" s="357"/>
      <c r="AF24" s="357"/>
      <c r="AG24" s="358"/>
      <c r="AH24" s="359">
        <v>6273</v>
      </c>
      <c r="AI24" s="360"/>
      <c r="AJ24" s="360"/>
      <c r="AK24" s="360"/>
      <c r="AL24" s="361"/>
      <c r="AM24" s="359">
        <v>20782449</v>
      </c>
      <c r="AN24" s="360"/>
      <c r="AO24" s="360"/>
      <c r="AP24" s="360"/>
      <c r="AQ24" s="360"/>
      <c r="AR24" s="361"/>
      <c r="AS24" s="359">
        <v>3313</v>
      </c>
      <c r="AT24" s="360"/>
      <c r="AU24" s="360"/>
      <c r="AV24" s="360"/>
      <c r="AW24" s="360"/>
      <c r="AX24" s="362"/>
      <c r="AY24" s="350" t="s">
        <v>158</v>
      </c>
      <c r="AZ24" s="351"/>
      <c r="BA24" s="351"/>
      <c r="BB24" s="351"/>
      <c r="BC24" s="351"/>
      <c r="BD24" s="351"/>
      <c r="BE24" s="351"/>
      <c r="BF24" s="351"/>
      <c r="BG24" s="351"/>
      <c r="BH24" s="351"/>
      <c r="BI24" s="351"/>
      <c r="BJ24" s="351"/>
      <c r="BK24" s="351"/>
      <c r="BL24" s="351"/>
      <c r="BM24" s="352"/>
      <c r="BN24" s="383">
        <v>288630343</v>
      </c>
      <c r="BO24" s="384"/>
      <c r="BP24" s="384"/>
      <c r="BQ24" s="384"/>
      <c r="BR24" s="384"/>
      <c r="BS24" s="384"/>
      <c r="BT24" s="384"/>
      <c r="BU24" s="385"/>
      <c r="BV24" s="383">
        <v>267055335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159</v>
      </c>
      <c r="F25" s="357"/>
      <c r="G25" s="357"/>
      <c r="H25" s="357"/>
      <c r="I25" s="357"/>
      <c r="J25" s="357"/>
      <c r="K25" s="358"/>
      <c r="L25" s="359">
        <v>3</v>
      </c>
      <c r="M25" s="360"/>
      <c r="N25" s="360"/>
      <c r="O25" s="360"/>
      <c r="P25" s="361"/>
      <c r="Q25" s="359">
        <v>8670</v>
      </c>
      <c r="R25" s="360"/>
      <c r="S25" s="360"/>
      <c r="T25" s="360"/>
      <c r="U25" s="360"/>
      <c r="V25" s="361"/>
      <c r="W25" s="425"/>
      <c r="X25" s="416"/>
      <c r="Y25" s="417"/>
      <c r="Z25" s="356" t="s">
        <v>160</v>
      </c>
      <c r="AA25" s="357"/>
      <c r="AB25" s="357"/>
      <c r="AC25" s="357"/>
      <c r="AD25" s="357"/>
      <c r="AE25" s="357"/>
      <c r="AF25" s="357"/>
      <c r="AG25" s="358"/>
      <c r="AH25" s="359">
        <v>1074</v>
      </c>
      <c r="AI25" s="360"/>
      <c r="AJ25" s="360"/>
      <c r="AK25" s="360"/>
      <c r="AL25" s="361"/>
      <c r="AM25" s="359">
        <v>3475464</v>
      </c>
      <c r="AN25" s="360"/>
      <c r="AO25" s="360"/>
      <c r="AP25" s="360"/>
      <c r="AQ25" s="360"/>
      <c r="AR25" s="361"/>
      <c r="AS25" s="359">
        <v>3236</v>
      </c>
      <c r="AT25" s="360"/>
      <c r="AU25" s="360"/>
      <c r="AV25" s="360"/>
      <c r="AW25" s="360"/>
      <c r="AX25" s="362"/>
      <c r="AY25" s="375" t="s">
        <v>161</v>
      </c>
      <c r="AZ25" s="376"/>
      <c r="BA25" s="376"/>
      <c r="BB25" s="376"/>
      <c r="BC25" s="376"/>
      <c r="BD25" s="376"/>
      <c r="BE25" s="376"/>
      <c r="BF25" s="376"/>
      <c r="BG25" s="376"/>
      <c r="BH25" s="376"/>
      <c r="BI25" s="376"/>
      <c r="BJ25" s="376"/>
      <c r="BK25" s="376"/>
      <c r="BL25" s="376"/>
      <c r="BM25" s="377"/>
      <c r="BN25" s="378">
        <v>174286495</v>
      </c>
      <c r="BO25" s="379"/>
      <c r="BP25" s="379"/>
      <c r="BQ25" s="379"/>
      <c r="BR25" s="379"/>
      <c r="BS25" s="379"/>
      <c r="BT25" s="379"/>
      <c r="BU25" s="380"/>
      <c r="BV25" s="378">
        <v>191135383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162</v>
      </c>
      <c r="F26" s="357"/>
      <c r="G26" s="357"/>
      <c r="H26" s="357"/>
      <c r="I26" s="357"/>
      <c r="J26" s="357"/>
      <c r="K26" s="358"/>
      <c r="L26" s="359">
        <v>1</v>
      </c>
      <c r="M26" s="360"/>
      <c r="N26" s="360"/>
      <c r="O26" s="360"/>
      <c r="P26" s="361"/>
      <c r="Q26" s="359">
        <v>5290</v>
      </c>
      <c r="R26" s="360"/>
      <c r="S26" s="360"/>
      <c r="T26" s="360"/>
      <c r="U26" s="360"/>
      <c r="V26" s="361"/>
      <c r="W26" s="425"/>
      <c r="X26" s="416"/>
      <c r="Y26" s="417"/>
      <c r="Z26" s="356" t="s">
        <v>163</v>
      </c>
      <c r="AA26" s="436"/>
      <c r="AB26" s="436"/>
      <c r="AC26" s="436"/>
      <c r="AD26" s="436"/>
      <c r="AE26" s="436"/>
      <c r="AF26" s="436"/>
      <c r="AG26" s="437"/>
      <c r="AH26" s="359">
        <v>588</v>
      </c>
      <c r="AI26" s="360"/>
      <c r="AJ26" s="360"/>
      <c r="AK26" s="360"/>
      <c r="AL26" s="361"/>
      <c r="AM26" s="359">
        <v>2101512</v>
      </c>
      <c r="AN26" s="360"/>
      <c r="AO26" s="360"/>
      <c r="AP26" s="360"/>
      <c r="AQ26" s="360"/>
      <c r="AR26" s="361"/>
      <c r="AS26" s="359">
        <v>3574</v>
      </c>
      <c r="AT26" s="360"/>
      <c r="AU26" s="360"/>
      <c r="AV26" s="360"/>
      <c r="AW26" s="360"/>
      <c r="AX26" s="362"/>
      <c r="AY26" s="392" t="s">
        <v>164</v>
      </c>
      <c r="AZ26" s="393"/>
      <c r="BA26" s="393"/>
      <c r="BB26" s="393"/>
      <c r="BC26" s="393"/>
      <c r="BD26" s="393"/>
      <c r="BE26" s="393"/>
      <c r="BF26" s="393"/>
      <c r="BG26" s="393"/>
      <c r="BH26" s="393"/>
      <c r="BI26" s="393"/>
      <c r="BJ26" s="393"/>
      <c r="BK26" s="393"/>
      <c r="BL26" s="393"/>
      <c r="BM26" s="394"/>
      <c r="BN26" s="383">
        <v>2868979</v>
      </c>
      <c r="BO26" s="384"/>
      <c r="BP26" s="384"/>
      <c r="BQ26" s="384"/>
      <c r="BR26" s="384"/>
      <c r="BS26" s="384"/>
      <c r="BT26" s="384"/>
      <c r="BU26" s="385"/>
      <c r="BV26" s="383">
        <v>2773374</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165</v>
      </c>
      <c r="F27" s="357"/>
      <c r="G27" s="357"/>
      <c r="H27" s="357"/>
      <c r="I27" s="357"/>
      <c r="J27" s="357"/>
      <c r="K27" s="358"/>
      <c r="L27" s="359">
        <v>1</v>
      </c>
      <c r="M27" s="360"/>
      <c r="N27" s="360"/>
      <c r="O27" s="360"/>
      <c r="P27" s="361"/>
      <c r="Q27" s="359">
        <v>9500</v>
      </c>
      <c r="R27" s="360"/>
      <c r="S27" s="360"/>
      <c r="T27" s="360"/>
      <c r="U27" s="360"/>
      <c r="V27" s="361"/>
      <c r="W27" s="425"/>
      <c r="X27" s="416"/>
      <c r="Y27" s="417"/>
      <c r="Z27" s="356" t="s">
        <v>166</v>
      </c>
      <c r="AA27" s="357"/>
      <c r="AB27" s="357"/>
      <c r="AC27" s="357"/>
      <c r="AD27" s="357"/>
      <c r="AE27" s="357"/>
      <c r="AF27" s="357"/>
      <c r="AG27" s="358"/>
      <c r="AH27" s="359">
        <v>378</v>
      </c>
      <c r="AI27" s="360"/>
      <c r="AJ27" s="360"/>
      <c r="AK27" s="360"/>
      <c r="AL27" s="361"/>
      <c r="AM27" s="359">
        <v>1535744</v>
      </c>
      <c r="AN27" s="360"/>
      <c r="AO27" s="360"/>
      <c r="AP27" s="360"/>
      <c r="AQ27" s="360"/>
      <c r="AR27" s="361"/>
      <c r="AS27" s="359">
        <v>4063</v>
      </c>
      <c r="AT27" s="360"/>
      <c r="AU27" s="360"/>
      <c r="AV27" s="360"/>
      <c r="AW27" s="360"/>
      <c r="AX27" s="362"/>
      <c r="AY27" s="389" t="s">
        <v>167</v>
      </c>
      <c r="AZ27" s="390"/>
      <c r="BA27" s="390"/>
      <c r="BB27" s="390"/>
      <c r="BC27" s="390"/>
      <c r="BD27" s="390"/>
      <c r="BE27" s="390"/>
      <c r="BF27" s="390"/>
      <c r="BG27" s="390"/>
      <c r="BH27" s="390"/>
      <c r="BI27" s="390"/>
      <c r="BJ27" s="390"/>
      <c r="BK27" s="390"/>
      <c r="BL27" s="390"/>
      <c r="BM27" s="391"/>
      <c r="BN27" s="386">
        <v>18011463</v>
      </c>
      <c r="BO27" s="387"/>
      <c r="BP27" s="387"/>
      <c r="BQ27" s="387"/>
      <c r="BR27" s="387"/>
      <c r="BS27" s="387"/>
      <c r="BT27" s="387"/>
      <c r="BU27" s="388"/>
      <c r="BV27" s="386">
        <v>17902017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168</v>
      </c>
      <c r="F28" s="357"/>
      <c r="G28" s="357"/>
      <c r="H28" s="357"/>
      <c r="I28" s="357"/>
      <c r="J28" s="357"/>
      <c r="K28" s="358"/>
      <c r="L28" s="359">
        <v>1</v>
      </c>
      <c r="M28" s="360"/>
      <c r="N28" s="360"/>
      <c r="O28" s="360"/>
      <c r="P28" s="361"/>
      <c r="Q28" s="359">
        <v>8600</v>
      </c>
      <c r="R28" s="360"/>
      <c r="S28" s="360"/>
      <c r="T28" s="360"/>
      <c r="U28" s="360"/>
      <c r="V28" s="361"/>
      <c r="W28" s="425"/>
      <c r="X28" s="416"/>
      <c r="Y28" s="417"/>
      <c r="Z28" s="356" t="s">
        <v>169</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170</v>
      </c>
      <c r="AZ28" s="367"/>
      <c r="BA28" s="367"/>
      <c r="BB28" s="368"/>
      <c r="BC28" s="375" t="s">
        <v>171</v>
      </c>
      <c r="BD28" s="376"/>
      <c r="BE28" s="376"/>
      <c r="BF28" s="376"/>
      <c r="BG28" s="376"/>
      <c r="BH28" s="376"/>
      <c r="BI28" s="376"/>
      <c r="BJ28" s="376"/>
      <c r="BK28" s="376"/>
      <c r="BL28" s="376"/>
      <c r="BM28" s="377"/>
      <c r="BN28" s="378">
        <v>29654613</v>
      </c>
      <c r="BO28" s="379"/>
      <c r="BP28" s="379"/>
      <c r="BQ28" s="379"/>
      <c r="BR28" s="379"/>
      <c r="BS28" s="379"/>
      <c r="BT28" s="379"/>
      <c r="BU28" s="380"/>
      <c r="BV28" s="378">
        <v>26117408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172</v>
      </c>
      <c r="F29" s="357"/>
      <c r="G29" s="357"/>
      <c r="H29" s="357"/>
      <c r="I29" s="357"/>
      <c r="J29" s="357"/>
      <c r="K29" s="358"/>
      <c r="L29" s="359">
        <v>53</v>
      </c>
      <c r="M29" s="360"/>
      <c r="N29" s="360"/>
      <c r="O29" s="360"/>
      <c r="P29" s="361"/>
      <c r="Q29" s="359">
        <v>8100</v>
      </c>
      <c r="R29" s="360"/>
      <c r="S29" s="360"/>
      <c r="T29" s="360"/>
      <c r="U29" s="360"/>
      <c r="V29" s="361"/>
      <c r="W29" s="425"/>
      <c r="X29" s="416"/>
      <c r="Y29" s="417"/>
      <c r="Z29" s="356" t="s">
        <v>173</v>
      </c>
      <c r="AA29" s="357"/>
      <c r="AB29" s="357"/>
      <c r="AC29" s="357"/>
      <c r="AD29" s="357"/>
      <c r="AE29" s="357"/>
      <c r="AF29" s="357"/>
      <c r="AG29" s="358"/>
      <c r="AH29" s="359">
        <v>6651</v>
      </c>
      <c r="AI29" s="360"/>
      <c r="AJ29" s="360"/>
      <c r="AK29" s="360"/>
      <c r="AL29" s="361"/>
      <c r="AM29" s="359">
        <v>22318193</v>
      </c>
      <c r="AN29" s="360"/>
      <c r="AO29" s="360"/>
      <c r="AP29" s="360"/>
      <c r="AQ29" s="360"/>
      <c r="AR29" s="361"/>
      <c r="AS29" s="359">
        <v>3356</v>
      </c>
      <c r="AT29" s="360"/>
      <c r="AU29" s="360"/>
      <c r="AV29" s="360"/>
      <c r="AW29" s="360"/>
      <c r="AX29" s="362"/>
      <c r="AY29" s="369"/>
      <c r="AZ29" s="370"/>
      <c r="BA29" s="370"/>
      <c r="BB29" s="371"/>
      <c r="BC29" s="363" t="s">
        <v>174</v>
      </c>
      <c r="BD29" s="364"/>
      <c r="BE29" s="364"/>
      <c r="BF29" s="364"/>
      <c r="BG29" s="364"/>
      <c r="BH29" s="364"/>
      <c r="BI29" s="364"/>
      <c r="BJ29" s="364"/>
      <c r="BK29" s="364"/>
      <c r="BL29" s="364"/>
      <c r="BM29" s="365"/>
      <c r="BN29" s="383">
        <v>7013041</v>
      </c>
      <c r="BO29" s="384"/>
      <c r="BP29" s="384"/>
      <c r="BQ29" s="384"/>
      <c r="BR29" s="384"/>
      <c r="BS29" s="384"/>
      <c r="BT29" s="384"/>
      <c r="BU29" s="385"/>
      <c r="BV29" s="383">
        <v>5941470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175</v>
      </c>
      <c r="AA30" s="434"/>
      <c r="AB30" s="434"/>
      <c r="AC30" s="434"/>
      <c r="AD30" s="434"/>
      <c r="AE30" s="434"/>
      <c r="AF30" s="434"/>
      <c r="AG30" s="435"/>
      <c r="AH30" s="347">
        <v>101.5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176</v>
      </c>
      <c r="BD30" s="351"/>
      <c r="BE30" s="351"/>
      <c r="BF30" s="351"/>
      <c r="BG30" s="351"/>
      <c r="BH30" s="351"/>
      <c r="BI30" s="351"/>
      <c r="BJ30" s="351"/>
      <c r="BK30" s="351"/>
      <c r="BL30" s="351"/>
      <c r="BM30" s="352"/>
      <c r="BN30" s="386">
        <v>171576610</v>
      </c>
      <c r="BO30" s="387"/>
      <c r="BP30" s="387"/>
      <c r="BQ30" s="387"/>
      <c r="BR30" s="387"/>
      <c r="BS30" s="387"/>
      <c r="BT30" s="387"/>
      <c r="BU30" s="388"/>
      <c r="BV30" s="386">
        <v>190241877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177</v>
      </c>
      <c r="D32" s="165"/>
      <c r="E32" s="165"/>
      <c r="F32" s="162"/>
      <c r="G32" s="162"/>
      <c r="H32" s="162"/>
      <c r="I32" s="162"/>
      <c r="J32" s="162"/>
      <c r="K32" s="162"/>
      <c r="L32" s="162"/>
      <c r="M32" s="162"/>
      <c r="N32" s="162"/>
      <c r="O32" s="162"/>
      <c r="P32" s="162"/>
      <c r="Q32" s="162"/>
      <c r="R32" s="162"/>
      <c r="S32" s="162"/>
      <c r="T32" s="162"/>
      <c r="U32" s="162" t="s">
        <v>178</v>
      </c>
      <c r="V32" s="162"/>
      <c r="W32" s="162"/>
      <c r="X32" s="162"/>
      <c r="Y32" s="162"/>
      <c r="Z32" s="162"/>
      <c r="AA32" s="162"/>
      <c r="AB32" s="162"/>
      <c r="AC32" s="162"/>
      <c r="AD32" s="162"/>
      <c r="AE32" s="162"/>
      <c r="AF32" s="162"/>
      <c r="AG32" s="162"/>
      <c r="AH32" s="162"/>
      <c r="AI32" s="162"/>
      <c r="AJ32" s="162"/>
      <c r="AK32" s="162"/>
      <c r="AL32" s="162"/>
      <c r="AM32" s="166" t="s">
        <v>179</v>
      </c>
      <c r="AN32" s="162"/>
      <c r="AO32" s="162"/>
      <c r="AP32" s="162"/>
      <c r="AQ32" s="162"/>
      <c r="AR32" s="162"/>
      <c r="AS32" s="166"/>
      <c r="AT32" s="166"/>
      <c r="AU32" s="166"/>
      <c r="AV32" s="166"/>
      <c r="AW32" s="166"/>
      <c r="AX32" s="166"/>
      <c r="AY32" s="166"/>
      <c r="AZ32" s="166"/>
      <c r="BA32" s="166"/>
      <c r="BB32" s="162"/>
      <c r="BC32" s="166"/>
      <c r="BD32" s="162"/>
      <c r="BE32" s="166" t="s">
        <v>180</v>
      </c>
      <c r="BF32" s="162"/>
      <c r="BG32" s="162"/>
      <c r="BH32" s="162"/>
      <c r="BI32" s="162"/>
      <c r="BJ32" s="166"/>
      <c r="BK32" s="166"/>
      <c r="BL32" s="166"/>
      <c r="BM32" s="166"/>
      <c r="BN32" s="166"/>
      <c r="BO32" s="166"/>
      <c r="BP32" s="166"/>
      <c r="BQ32" s="166"/>
      <c r="BR32" s="162"/>
      <c r="BS32" s="162"/>
      <c r="BT32" s="162"/>
      <c r="BU32" s="162"/>
      <c r="BV32" s="162"/>
      <c r="BW32" s="162" t="s">
        <v>181</v>
      </c>
      <c r="BX32" s="162"/>
      <c r="BY32" s="162"/>
      <c r="BZ32" s="162"/>
      <c r="CA32" s="162"/>
      <c r="CB32" s="166"/>
      <c r="CC32" s="166"/>
      <c r="CD32" s="166"/>
      <c r="CE32" s="166"/>
      <c r="CF32" s="166"/>
      <c r="CG32" s="166"/>
      <c r="CH32" s="166"/>
      <c r="CI32" s="166"/>
      <c r="CJ32" s="166"/>
      <c r="CK32" s="166"/>
      <c r="CL32" s="166"/>
      <c r="CM32" s="166"/>
      <c r="CN32" s="166"/>
      <c r="CO32" s="166" t="s">
        <v>182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183</v>
      </c>
      <c r="D33" s="346"/>
      <c r="E33" s="345" t="s">
        <v>184</v>
      </c>
      <c r="F33" s="345"/>
      <c r="G33" s="345"/>
      <c r="H33" s="345"/>
      <c r="I33" s="345"/>
      <c r="J33" s="345"/>
      <c r="K33" s="345"/>
      <c r="L33" s="345"/>
      <c r="M33" s="345"/>
      <c r="N33" s="345"/>
      <c r="O33" s="345"/>
      <c r="P33" s="345"/>
      <c r="Q33" s="345"/>
      <c r="R33" s="345"/>
      <c r="S33" s="345"/>
      <c r="T33" s="167"/>
      <c r="U33" s="346" t="s">
        <v>183</v>
      </c>
      <c r="V33" s="346"/>
      <c r="W33" s="345" t="s">
        <v>184</v>
      </c>
      <c r="X33" s="345"/>
      <c r="Y33" s="345"/>
      <c r="Z33" s="345"/>
      <c r="AA33" s="345"/>
      <c r="AB33" s="345"/>
      <c r="AC33" s="345"/>
      <c r="AD33" s="345"/>
      <c r="AE33" s="345"/>
      <c r="AF33" s="345"/>
      <c r="AG33" s="345"/>
      <c r="AH33" s="345"/>
      <c r="AI33" s="345"/>
      <c r="AJ33" s="345"/>
      <c r="AK33" s="345"/>
      <c r="AL33" s="167"/>
      <c r="AM33" s="346" t="s">
        <v>183</v>
      </c>
      <c r="AN33" s="346"/>
      <c r="AO33" s="345" t="s">
        <v>184</v>
      </c>
      <c r="AP33" s="345"/>
      <c r="AQ33" s="345"/>
      <c r="AR33" s="345"/>
      <c r="AS33" s="345"/>
      <c r="AT33" s="345"/>
      <c r="AU33" s="345"/>
      <c r="AV33" s="345"/>
      <c r="AW33" s="345"/>
      <c r="AX33" s="345"/>
      <c r="AY33" s="345"/>
      <c r="AZ33" s="345"/>
      <c r="BA33" s="345"/>
      <c r="BB33" s="345"/>
      <c r="BC33" s="345"/>
      <c r="BD33" s="168"/>
      <c r="BE33" s="345" t="s">
        <v>185</v>
      </c>
      <c r="BF33" s="345"/>
      <c r="BG33" s="345" t="s">
        <v>186</v>
      </c>
      <c r="BH33" s="345"/>
      <c r="BI33" s="345"/>
      <c r="BJ33" s="345"/>
      <c r="BK33" s="345"/>
      <c r="BL33" s="345"/>
      <c r="BM33" s="345"/>
      <c r="BN33" s="345"/>
      <c r="BO33" s="345"/>
      <c r="BP33" s="345"/>
      <c r="BQ33" s="345"/>
      <c r="BR33" s="345"/>
      <c r="BS33" s="345"/>
      <c r="BT33" s="345"/>
      <c r="BU33" s="345"/>
      <c r="BV33" s="168"/>
      <c r="BW33" s="346" t="s">
        <v>185</v>
      </c>
      <c r="BX33" s="346"/>
      <c r="BY33" s="345" t="s">
        <v>187</v>
      </c>
      <c r="BZ33" s="345"/>
      <c r="CA33" s="345"/>
      <c r="CB33" s="345"/>
      <c r="CC33" s="345"/>
      <c r="CD33" s="345"/>
      <c r="CE33" s="345"/>
      <c r="CF33" s="345"/>
      <c r="CG33" s="345"/>
      <c r="CH33" s="345"/>
      <c r="CI33" s="345"/>
      <c r="CJ33" s="345"/>
      <c r="CK33" s="345"/>
      <c r="CL33" s="345"/>
      <c r="CM33" s="345"/>
      <c r="CN33" s="167"/>
      <c r="CO33" s="346" t="s">
        <v>183</v>
      </c>
      <c r="CP33" s="346"/>
      <c r="CQ33" s="345" t="s">
        <v>188</v>
      </c>
      <c r="CR33" s="345"/>
      <c r="CS33" s="345"/>
      <c r="CT33" s="345"/>
      <c r="CU33" s="345"/>
      <c r="CV33" s="345"/>
      <c r="CW33" s="345"/>
      <c r="CX33" s="345"/>
      <c r="CY33" s="345"/>
      <c r="CZ33" s="345"/>
      <c r="DA33" s="345"/>
      <c r="DB33" s="345"/>
      <c r="DC33" s="345"/>
      <c r="DD33" s="345"/>
      <c r="DE33" s="345"/>
      <c r="DF33" s="167"/>
      <c r="DG33" s="345" t="s">
        <v>189</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IF('各会計、関係団体の財政状況及び健全化判断比率'!B32="","",'各会計、関係団体の財政状況及び健全化判断比率'!B32)</f>
        <v>下水道事業会計</v>
      </c>
      <c r="AP34" s="342"/>
      <c r="AQ34" s="342"/>
      <c r="AR34" s="342"/>
      <c r="AS34" s="342"/>
      <c r="AT34" s="342"/>
      <c r="AU34" s="342"/>
      <c r="AV34" s="342"/>
      <c r="AW34" s="342"/>
      <c r="AX34" s="342"/>
      <c r="AY34" s="342"/>
      <c r="AZ34" s="342"/>
      <c r="BA34" s="342"/>
      <c r="BB34" s="342"/>
      <c r="BC34" s="342"/>
      <c r="BD34" s="165"/>
      <c r="BE34" s="343">
        <f>IF(BG34="","",MAX(C34:D43,U34:V43,AM34:AN43)+1)</f>
        <v>17</v>
      </c>
      <c r="BF34" s="343"/>
      <c r="BG34" s="342" t="str">
        <f>IF('各会計、関係団体の財政状況及び健全化判断比率'!B38="","",'各会計、関係団体の財政状況及び健全化判断比率'!B38)</f>
        <v>中央卸売市場事業特別会計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宮城県後期高齢者医療広域連合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仙台国際交流協会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都市改造事業特別会計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駐車場事業特別会計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IF('各会計、関係団体の財政状況及び健全化判断比率'!B33="","",'各会計、関係団体の財政状況及び健全化判断比率'!B33)</f>
        <v>自動車運送事業会計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仙台市土地開発公社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公共用地先行取得事業特別会計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13</v>
      </c>
      <c r="AN36" s="343"/>
      <c r="AO36" s="342" t="str">
        <f>IF('各会計、関係団体の財政状況及び健全化判断比率'!B34="","",'各会計、関係団体の財政状況及び健全化判断比率'!B34)</f>
        <v>高速鉄道事業会計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仙台ひと・まち交流財団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母子寡婦福祉資金貸付事業特別会計</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f t="shared" si="0"/>
        <v>14</v>
      </c>
      <c r="AN37" s="343"/>
      <c r="AO37" s="342" t="str">
        <f>IF('各会計、関係団体の財政状況及び健全化判断比率'!B35="","",'各会計、関係団体の財政状況及び健全化判断比率'!B35)</f>
        <v>水道事業会計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たいはっくる</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新墓園事業特別会計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f t="shared" si="0"/>
        <v>15</v>
      </c>
      <c r="AN38" s="343"/>
      <c r="AO38" s="342" t="str">
        <f>IF('各会計、関係団体の財政状況及び健全化判断比率'!B36="","",'各会計、関係団体の財政状況及び健全化判断比率'!B36)</f>
        <v>ガス事業会計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仙台都市圏職業訓練協会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f t="shared" si="5"/>
        <v>6</v>
      </c>
      <c r="D39" s="343"/>
      <c r="E39" s="342" t="str">
        <f>IF('各会計、関係団体の財政状況及び健全化判断比率'!B12="","",'各会計、関係団体の財政状況及び健全化判断比率'!B12)</f>
        <v>公債管理特別会計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f t="shared" si="0"/>
        <v>16</v>
      </c>
      <c r="AN39" s="343"/>
      <c r="AO39" s="342" t="str">
        <f>IF('各会計、関係団体の財政状況及び健全化判断比率'!B37="","",'各会計、関係団体の財政状況及び健全化判断比率'!B37)</f>
        <v>病院事業会計</v>
      </c>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せんだい男女共同参画財団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25</v>
      </c>
      <c r="CP40" s="343"/>
      <c r="CQ40" s="342" t="str">
        <f>IF('各会計、関係団体の財政状況及び健全化判断比率'!BS13="","",'各会計、関係団体の財政状況及び健全化判断比率'!BS13)</f>
        <v>仙台市スポーツ振興事業団</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26</v>
      </c>
      <c r="CP41" s="343"/>
      <c r="CQ41" s="342" t="str">
        <f>IF('各会計、関係団体の財政状況及び健全化判断比率'!BS14="","",'各会計、関係団体の財政状況及び健全化判断比率'!BS14)</f>
        <v>仙台市市民文化事業団</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27</v>
      </c>
      <c r="CP42" s="343"/>
      <c r="CQ42" s="342" t="str">
        <f>IF('各会計、関係団体の財政状況及び健全化判断比率'!BS15="","",'各会計、関係団体の財政状況及び健全化判断比率'!BS15)</f>
        <v>仙台フィルハーモニー管弦楽団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28</v>
      </c>
      <c r="CP43" s="343"/>
      <c r="CQ43" s="342" t="str">
        <f>IF('各会計、関係団体の財政状況及び健全化判断比率'!BS16="","",'各会計、関係団体の財政状況及び健全化判断比率'!BS16)</f>
        <v>仙台市社会福祉協議会</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190</v>
      </c>
      <c r="C46" s="137"/>
      <c r="D46" s="137"/>
      <c r="E46" s="137" t="s">
        <v>191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194</v>
      </c>
    </row>
    <row r="50" spans="5:5" x14ac:dyDescent="0.15">
      <c r="E50" s="139" t="s">
        <v>195</v>
      </c>
    </row>
    <row r="51" spans="5:5" x14ac:dyDescent="0.15">
      <c r="E51" s="139" t="s">
        <v>196</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97" t="s">
        <v>24</v>
      </c>
      <c r="C41" s="1198"/>
      <c r="D41" s="81"/>
      <c r="E41" s="1199" t="s">
        <v>25</v>
      </c>
      <c r="F41" s="1199"/>
      <c r="G41" s="1199"/>
      <c r="H41" s="1200"/>
      <c r="I41" s="82">
        <v>771520</v>
      </c>
      <c r="J41" s="83">
        <v>782773</v>
      </c>
      <c r="K41" s="83">
        <v>805236</v>
      </c>
      <c r="L41" s="83">
        <v>836915</v>
      </c>
      <c r="M41" s="84">
        <v>847436</v>
      </c>
    </row>
    <row r="42" spans="2:13" ht="27.75" customHeight="1" x14ac:dyDescent="0.15">
      <c r="B42" s="1187"/>
      <c r="C42" s="1188"/>
      <c r="D42" s="85"/>
      <c r="E42" s="1191" t="s">
        <v>26</v>
      </c>
      <c r="F42" s="1191"/>
      <c r="G42" s="1191"/>
      <c r="H42" s="1192"/>
      <c r="I42" s="86">
        <v>28810</v>
      </c>
      <c r="J42" s="87">
        <v>26963</v>
      </c>
      <c r="K42" s="87">
        <v>25257</v>
      </c>
      <c r="L42" s="87">
        <v>22446</v>
      </c>
      <c r="M42" s="88">
        <v>20463</v>
      </c>
    </row>
    <row r="43" spans="2:13" ht="27.75" customHeight="1" x14ac:dyDescent="0.15">
      <c r="B43" s="1187"/>
      <c r="C43" s="1188"/>
      <c r="D43" s="85"/>
      <c r="E43" s="1191" t="s">
        <v>27</v>
      </c>
      <c r="F43" s="1191"/>
      <c r="G43" s="1191"/>
      <c r="H43" s="1192"/>
      <c r="I43" s="86">
        <v>137175</v>
      </c>
      <c r="J43" s="87">
        <v>138990</v>
      </c>
      <c r="K43" s="87">
        <v>144860</v>
      </c>
      <c r="L43" s="87">
        <v>143308</v>
      </c>
      <c r="M43" s="88">
        <v>143772</v>
      </c>
    </row>
    <row r="44" spans="2:13" ht="27.75" customHeight="1" x14ac:dyDescent="0.15">
      <c r="B44" s="1187"/>
      <c r="C44" s="1188"/>
      <c r="D44" s="85"/>
      <c r="E44" s="1191" t="s">
        <v>28</v>
      </c>
      <c r="F44" s="1191"/>
      <c r="G44" s="1191"/>
      <c r="H44" s="1192"/>
      <c r="I44" s="86" t="s">
        <v>473</v>
      </c>
      <c r="J44" s="87" t="s">
        <v>473</v>
      </c>
      <c r="K44" s="87" t="s">
        <v>473</v>
      </c>
      <c r="L44" s="87" t="s">
        <v>473</v>
      </c>
      <c r="M44" s="88" t="s">
        <v>473</v>
      </c>
    </row>
    <row r="45" spans="2:13" ht="27.75" customHeight="1" x14ac:dyDescent="0.15">
      <c r="B45" s="1187"/>
      <c r="C45" s="1188"/>
      <c r="D45" s="85"/>
      <c r="E45" s="1191" t="s">
        <v>29</v>
      </c>
      <c r="F45" s="1191"/>
      <c r="G45" s="1191"/>
      <c r="H45" s="1192"/>
      <c r="I45" s="86">
        <v>72601</v>
      </c>
      <c r="J45" s="87">
        <v>70855</v>
      </c>
      <c r="K45" s="87">
        <v>70475</v>
      </c>
      <c r="L45" s="87">
        <v>68388</v>
      </c>
      <c r="M45" s="88">
        <v>67177</v>
      </c>
    </row>
    <row r="46" spans="2:13" ht="27.75" customHeight="1" x14ac:dyDescent="0.15">
      <c r="B46" s="1187"/>
      <c r="C46" s="1188"/>
      <c r="D46" s="85"/>
      <c r="E46" s="1191" t="s">
        <v>30</v>
      </c>
      <c r="F46" s="1191"/>
      <c r="G46" s="1191"/>
      <c r="H46" s="1192"/>
      <c r="I46" s="86">
        <v>18906</v>
      </c>
      <c r="J46" s="87">
        <v>17335</v>
      </c>
      <c r="K46" s="87">
        <v>9121</v>
      </c>
      <c r="L46" s="87">
        <v>6930</v>
      </c>
      <c r="M46" s="88">
        <v>5997</v>
      </c>
    </row>
    <row r="47" spans="2:13" ht="27.75" customHeight="1" x14ac:dyDescent="0.15">
      <c r="B47" s="1187"/>
      <c r="C47" s="1188"/>
      <c r="D47" s="85"/>
      <c r="E47" s="1191" t="s">
        <v>31</v>
      </c>
      <c r="F47" s="1191"/>
      <c r="G47" s="1191"/>
      <c r="H47" s="1192"/>
      <c r="I47" s="86" t="s">
        <v>473</v>
      </c>
      <c r="J47" s="87" t="s">
        <v>473</v>
      </c>
      <c r="K47" s="87" t="s">
        <v>473</v>
      </c>
      <c r="L47" s="87" t="s">
        <v>473</v>
      </c>
      <c r="M47" s="88" t="s">
        <v>473</v>
      </c>
    </row>
    <row r="48" spans="2:13" ht="27.75" customHeight="1" x14ac:dyDescent="0.15">
      <c r="B48" s="1189"/>
      <c r="C48" s="1190"/>
      <c r="D48" s="85"/>
      <c r="E48" s="1191" t="s">
        <v>32</v>
      </c>
      <c r="F48" s="1191"/>
      <c r="G48" s="1191"/>
      <c r="H48" s="1192"/>
      <c r="I48" s="86" t="s">
        <v>473</v>
      </c>
      <c r="J48" s="87" t="s">
        <v>473</v>
      </c>
      <c r="K48" s="87" t="s">
        <v>473</v>
      </c>
      <c r="L48" s="87" t="s">
        <v>473</v>
      </c>
      <c r="M48" s="88" t="s">
        <v>473</v>
      </c>
    </row>
    <row r="49" spans="2:13" ht="27.75" customHeight="1" x14ac:dyDescent="0.15">
      <c r="B49" s="1185" t="s">
        <v>33</v>
      </c>
      <c r="C49" s="1186"/>
      <c r="D49" s="89"/>
      <c r="E49" s="1191" t="s">
        <v>34</v>
      </c>
      <c r="F49" s="1191"/>
      <c r="G49" s="1191"/>
      <c r="H49" s="1192"/>
      <c r="I49" s="86">
        <v>131320</v>
      </c>
      <c r="J49" s="87">
        <v>133608</v>
      </c>
      <c r="K49" s="87">
        <v>160165</v>
      </c>
      <c r="L49" s="87">
        <v>169422</v>
      </c>
      <c r="M49" s="88">
        <v>188881</v>
      </c>
    </row>
    <row r="50" spans="2:13" ht="27.75" customHeight="1" x14ac:dyDescent="0.15">
      <c r="B50" s="1187"/>
      <c r="C50" s="1188"/>
      <c r="D50" s="85"/>
      <c r="E50" s="1191" t="s">
        <v>35</v>
      </c>
      <c r="F50" s="1191"/>
      <c r="G50" s="1191"/>
      <c r="H50" s="1192"/>
      <c r="I50" s="86">
        <v>120062</v>
      </c>
      <c r="J50" s="87">
        <v>132073</v>
      </c>
      <c r="K50" s="87">
        <v>136007</v>
      </c>
      <c r="L50" s="87">
        <v>139947</v>
      </c>
      <c r="M50" s="88">
        <v>130112</v>
      </c>
    </row>
    <row r="51" spans="2:13" ht="27.75" customHeight="1" x14ac:dyDescent="0.15">
      <c r="B51" s="1189"/>
      <c r="C51" s="1190"/>
      <c r="D51" s="85"/>
      <c r="E51" s="1191" t="s">
        <v>36</v>
      </c>
      <c r="F51" s="1191"/>
      <c r="G51" s="1191"/>
      <c r="H51" s="1192"/>
      <c r="I51" s="86">
        <v>459790</v>
      </c>
      <c r="J51" s="87">
        <v>474212</v>
      </c>
      <c r="K51" s="87">
        <v>473884</v>
      </c>
      <c r="L51" s="87">
        <v>498245</v>
      </c>
      <c r="M51" s="88">
        <v>502825</v>
      </c>
    </row>
    <row r="52" spans="2:13" ht="27.75" customHeight="1" thickBot="1" x14ac:dyDescent="0.2">
      <c r="B52" s="1193" t="s">
        <v>37</v>
      </c>
      <c r="C52" s="1194"/>
      <c r="D52" s="90"/>
      <c r="E52" s="1195" t="s">
        <v>38</v>
      </c>
      <c r="F52" s="1195"/>
      <c r="G52" s="1195"/>
      <c r="H52" s="1196"/>
      <c r="I52" s="91">
        <v>317841</v>
      </c>
      <c r="J52" s="92">
        <v>297023</v>
      </c>
      <c r="K52" s="92">
        <v>284892</v>
      </c>
      <c r="L52" s="92">
        <v>270373</v>
      </c>
      <c r="M52" s="93">
        <v>263027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54626</v>
      </c>
      <c r="E3" s="116"/>
      <c r="F3" s="117">
        <v>55769</v>
      </c>
      <c r="G3" s="118"/>
      <c r="H3" s="119"/>
    </row>
    <row r="4" spans="1:8" x14ac:dyDescent="0.15">
      <c r="A4" s="120"/>
      <c r="B4" s="121"/>
      <c r="C4" s="122"/>
      <c r="D4" s="123">
        <v>35610</v>
      </c>
      <c r="E4" s="124"/>
      <c r="F4" s="125">
        <v>31551</v>
      </c>
      <c r="G4" s="126"/>
      <c r="H4" s="127"/>
    </row>
    <row r="5" spans="1:8" x14ac:dyDescent="0.15">
      <c r="A5" s="108" t="s">
        <v>506</v>
      </c>
      <c r="B5" s="113"/>
      <c r="C5" s="114"/>
      <c r="D5" s="115">
        <v>42315</v>
      </c>
      <c r="E5" s="116"/>
      <c r="F5" s="117">
        <v>52334</v>
      </c>
      <c r="G5" s="118"/>
      <c r="H5" s="119"/>
    </row>
    <row r="6" spans="1:8" x14ac:dyDescent="0.15">
      <c r="A6" s="120"/>
      <c r="B6" s="121"/>
      <c r="C6" s="122"/>
      <c r="D6" s="123">
        <v>27526</v>
      </c>
      <c r="E6" s="124"/>
      <c r="F6" s="125">
        <v>29965</v>
      </c>
      <c r="G6" s="126"/>
      <c r="H6" s="127"/>
    </row>
    <row r="7" spans="1:8" x14ac:dyDescent="0.15">
      <c r="A7" s="108" t="s">
        <v>507</v>
      </c>
      <c r="B7" s="113"/>
      <c r="C7" s="114"/>
      <c r="D7" s="115">
        <v>30171</v>
      </c>
      <c r="E7" s="116"/>
      <c r="F7" s="117">
        <v>48794</v>
      </c>
      <c r="G7" s="118"/>
      <c r="H7" s="119"/>
    </row>
    <row r="8" spans="1:8" x14ac:dyDescent="0.15">
      <c r="A8" s="120"/>
      <c r="B8" s="121"/>
      <c r="C8" s="122"/>
      <c r="D8" s="123">
        <v>17757</v>
      </c>
      <c r="E8" s="124"/>
      <c r="F8" s="125">
        <v>25698</v>
      </c>
      <c r="G8" s="126"/>
      <c r="H8" s="127"/>
    </row>
    <row r="9" spans="1:8" x14ac:dyDescent="0.15">
      <c r="A9" s="108" t="s">
        <v>508</v>
      </c>
      <c r="B9" s="113"/>
      <c r="C9" s="114"/>
      <c r="D9" s="115">
        <v>53716</v>
      </c>
      <c r="E9" s="116"/>
      <c r="F9" s="117">
        <v>47129</v>
      </c>
      <c r="G9" s="118"/>
      <c r="H9" s="119"/>
    </row>
    <row r="10" spans="1:8" x14ac:dyDescent="0.15">
      <c r="A10" s="120"/>
      <c r="B10" s="121"/>
      <c r="C10" s="122"/>
      <c r="D10" s="123">
        <v>18332</v>
      </c>
      <c r="E10" s="124"/>
      <c r="F10" s="125">
        <v>23069</v>
      </c>
      <c r="G10" s="126"/>
      <c r="H10" s="127"/>
    </row>
    <row r="11" spans="1:8" x14ac:dyDescent="0.15">
      <c r="A11" s="108" t="s">
        <v>509</v>
      </c>
      <c r="B11" s="113"/>
      <c r="C11" s="114"/>
      <c r="D11" s="115">
        <v>79868</v>
      </c>
      <c r="E11" s="116"/>
      <c r="F11" s="117">
        <v>50848</v>
      </c>
      <c r="G11" s="118"/>
      <c r="H11" s="119"/>
    </row>
    <row r="12" spans="1:8" x14ac:dyDescent="0.15">
      <c r="A12" s="120"/>
      <c r="B12" s="121"/>
      <c r="C12" s="128"/>
      <c r="D12" s="123">
        <v>18721</v>
      </c>
      <c r="E12" s="124"/>
      <c r="F12" s="125">
        <v>22583</v>
      </c>
      <c r="G12" s="126"/>
      <c r="H12" s="127"/>
    </row>
    <row r="13" spans="1:8" x14ac:dyDescent="0.15">
      <c r="A13" s="108"/>
      <c r="B13" s="113"/>
      <c r="C13" s="129"/>
      <c r="D13" s="130">
        <v>52139</v>
      </c>
      <c r="E13" s="131"/>
      <c r="F13" s="132">
        <v>50975</v>
      </c>
      <c r="G13" s="133"/>
      <c r="H13" s="119"/>
    </row>
    <row r="14" spans="1:8" x14ac:dyDescent="0.15">
      <c r="A14" s="120"/>
      <c r="B14" s="121"/>
      <c r="C14" s="122"/>
      <c r="D14" s="123">
        <v>23589</v>
      </c>
      <c r="E14" s="124"/>
      <c r="F14" s="125">
        <v>26573</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0.35</v>
      </c>
      <c r="C19" s="134">
        <f>ROUND(VALUE(SUBSTITUTE(実質収支比率等に係る経年分析!G$48,"▲","-")),2)</f>
        <v>0.55000000000000004</v>
      </c>
      <c r="D19" s="134">
        <f>ROUND(VALUE(SUBSTITUTE(実質収支比率等に係る経年分析!H$48,"▲","-")),2)</f>
        <v>0.53</v>
      </c>
      <c r="E19" s="134">
        <f>ROUND(VALUE(SUBSTITUTE(実質収支比率等に係る経年分析!I$48,"▲","-")),2)</f>
        <v>1.92</v>
      </c>
      <c r="F19" s="134">
        <f>ROUND(VALUE(SUBSTITUTE(実質収支比率等に係る経年分析!J$48,"▲","-")),2)</f>
        <v>2.5499999999999998</v>
      </c>
    </row>
    <row r="20" spans="1:11" x14ac:dyDescent="0.15">
      <c r="A20" s="134" t="s">
        <v>43</v>
      </c>
      <c r="B20" s="134">
        <f>ROUND(VALUE(SUBSTITUTE(実質収支比率等に係る経年分析!F$47,"▲","-")),2)</f>
        <v>8.43</v>
      </c>
      <c r="C20" s="134">
        <f>ROUND(VALUE(SUBSTITUTE(実質収支比率等に係る経年分析!G$47,"▲","-")),2)</f>
        <v>8.58</v>
      </c>
      <c r="D20" s="134">
        <f>ROUND(VALUE(SUBSTITUTE(実質収支比率等に係る経年分析!H$47,"▲","-")),2)</f>
        <v>10.98</v>
      </c>
      <c r="E20" s="134">
        <f>ROUND(VALUE(SUBSTITUTE(実質収支比率等に係る経年分析!I$47,"▲","-")),2)</f>
        <v>11.41</v>
      </c>
      <c r="F20" s="134">
        <f>ROUND(VALUE(SUBSTITUTE(実質収支比率等に係る経年分析!J$47,"▲","-")),2)</f>
        <v>12.74</v>
      </c>
    </row>
    <row r="21" spans="1:11" x14ac:dyDescent="0.15">
      <c r="A21" s="134" t="s">
        <v>44</v>
      </c>
      <c r="B21" s="134">
        <f>IF(ISNUMBER(VALUE(SUBSTITUTE(実質収支比率等に係る経年分析!F$49,"▲","-"))),ROUND(VALUE(SUBSTITUTE(実質収支比率等に係る経年分析!F$49,"▲","-")),2),NA())</f>
        <v>-1.22</v>
      </c>
      <c r="C21" s="134">
        <f>IF(ISNUMBER(VALUE(SUBSTITUTE(実質収支比率等に係る経年分析!G$49,"▲","-"))),ROUND(VALUE(SUBSTITUTE(実質収支比率等に係る経年分析!G$49,"▲","-")),2),NA())</f>
        <v>0.45</v>
      </c>
      <c r="D21" s="134">
        <f>IF(ISNUMBER(VALUE(SUBSTITUTE(実質収支比率等に係る経年分析!H$49,"▲","-"))),ROUND(VALUE(SUBSTITUTE(実質収支比率等に係る経年分析!H$49,"▲","-")),2),NA())</f>
        <v>3.22</v>
      </c>
      <c r="E21" s="134">
        <f>IF(ISNUMBER(VALUE(SUBSTITUTE(実質収支比率等に係る経年分析!I$49,"▲","-"))),ROUND(VALUE(SUBSTITUTE(実質収支比率等に係る経年分析!I$49,"▲","-")),2),NA())</f>
        <v>1.45</v>
      </c>
      <c r="F21" s="134">
        <f>IF(ISNUMBER(VALUE(SUBSTITUTE(実質収支比率等に係る経年分析!J$49,"▲","-"))),ROUND(VALUE(SUBSTITUTE(実質収支比率等に係る経年分析!J$49,"▲","-")),2),NA())</f>
        <v>1.73</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0.28999999999999998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0.28999999999999998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0.53</v>
      </c>
    </row>
    <row r="30" spans="1:11" x14ac:dyDescent="0.15">
      <c r="A30" s="135" t="str">
        <f>IF(連結実質赤字比率に係る赤字・黒字の構成分析!C$40="",NA(),連結実質赤字比率に係る赤字・黒字の構成分析!C$40)</f>
        <v>ガス事業会計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5.61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3.73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1.62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1.1399999999999999</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1.35</v>
      </c>
    </row>
    <row r="32" spans="1:11" x14ac:dyDescent="0.15">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1.0900000000000001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1.75</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2.5499999999999998</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5.29</v>
      </c>
    </row>
    <row r="36" spans="1:16" x14ac:dyDescent="0.15">
      <c r="A36" s="135" t="str">
        <f>IF(連結実質赤字比率に係る赤字・黒字の構成分析!C$34="",NA(),連結実質赤字比率に係る赤字・黒字の構成分析!C$34)</f>
        <v>自動車運送事業会計</v>
      </c>
      <c r="B36" s="135">
        <f>IF(ROUND(VALUE(SUBSTITUTE(連結実質赤字比率に係る赤字・黒字の構成分析!F$34,"▲", "-")), 2) &lt; 0, ABS(ROUND(VALUE(SUBSTITUTE(連結実質赤字比率に係る赤字・黒字の構成分析!F$34,"▲", "-")), 2)), NA())</f>
        <v>0.25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0.24</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50513</v>
      </c>
      <c r="E42" s="136"/>
      <c r="F42" s="136"/>
      <c r="G42" s="136">
        <f>'実質公債費比率（分子）の構造'!L$52</f>
        <v>50841</v>
      </c>
      <c r="H42" s="136"/>
      <c r="I42" s="136"/>
      <c r="J42" s="136">
        <f>'実質公債費比率（分子）の構造'!M$52</f>
        <v>51101</v>
      </c>
      <c r="K42" s="136"/>
      <c r="L42" s="136"/>
      <c r="M42" s="136">
        <f>'実質公債費比率（分子）の構造'!N$52</f>
        <v>50526</v>
      </c>
      <c r="N42" s="136"/>
      <c r="O42" s="136"/>
      <c r="P42" s="136">
        <f>'実質公債費比率（分子）の構造'!O$52</f>
        <v>50157</v>
      </c>
    </row>
    <row r="43" spans="1:16" x14ac:dyDescent="0.15">
      <c r="A43" s="136" t="s">
        <v>52</v>
      </c>
      <c r="B43" s="136">
        <f>'実質公債費比率（分子）の構造'!K$51</f>
        <v>141</v>
      </c>
      <c r="C43" s="136"/>
      <c r="D43" s="136"/>
      <c r="E43" s="136">
        <f>'実質公債費比率（分子）の構造'!L$51</f>
        <v>130</v>
      </c>
      <c r="F43" s="136"/>
      <c r="G43" s="136"/>
      <c r="H43" s="136">
        <f>'実質公債費比率（分子）の構造'!M$51</f>
        <v>61</v>
      </c>
      <c r="I43" s="136"/>
      <c r="J43" s="136"/>
      <c r="K43" s="136">
        <f>'実質公債費比率（分子）の構造'!N$51</f>
        <v>20</v>
      </c>
      <c r="L43" s="136"/>
      <c r="M43" s="136"/>
      <c r="N43" s="136">
        <f>'実質公債費比率（分子）の構造'!O$51</f>
        <v>52</v>
      </c>
      <c r="O43" s="136"/>
      <c r="P43" s="136"/>
    </row>
    <row r="44" spans="1:16" x14ac:dyDescent="0.15">
      <c r="A44" s="136" t="s">
        <v>53</v>
      </c>
      <c r="B44" s="136">
        <f>'実質公債費比率（分子）の構造'!K$50</f>
        <v>1376</v>
      </c>
      <c r="C44" s="136"/>
      <c r="D44" s="136"/>
      <c r="E44" s="136">
        <f>'実質公債費比率（分子）の構造'!L$50</f>
        <v>1418</v>
      </c>
      <c r="F44" s="136"/>
      <c r="G44" s="136"/>
      <c r="H44" s="136">
        <f>'実質公債費比率（分子）の構造'!M$50</f>
        <v>1427</v>
      </c>
      <c r="I44" s="136"/>
      <c r="J44" s="136"/>
      <c r="K44" s="136">
        <f>'実質公債費比率（分子）の構造'!N$50</f>
        <v>1436</v>
      </c>
      <c r="L44" s="136"/>
      <c r="M44" s="136"/>
      <c r="N44" s="136">
        <f>'実質公債費比率（分子）の構造'!O$50</f>
        <v>1775</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11600</v>
      </c>
      <c r="C46" s="136"/>
      <c r="D46" s="136"/>
      <c r="E46" s="136">
        <f>'実質公債費比率（分子）の構造'!L$48</f>
        <v>11754</v>
      </c>
      <c r="F46" s="136"/>
      <c r="G46" s="136"/>
      <c r="H46" s="136">
        <f>'実質公債費比率（分子）の構造'!M$48</f>
        <v>12967</v>
      </c>
      <c r="I46" s="136"/>
      <c r="J46" s="136"/>
      <c r="K46" s="136">
        <f>'実質公債費比率（分子）の構造'!N$48</f>
        <v>11624</v>
      </c>
      <c r="L46" s="136"/>
      <c r="M46" s="136"/>
      <c r="N46" s="136">
        <f>'実質公債費比率（分子）の構造'!O$48</f>
        <v>11440</v>
      </c>
      <c r="O46" s="136"/>
      <c r="P46" s="136"/>
    </row>
    <row r="47" spans="1:16" x14ac:dyDescent="0.15">
      <c r="A47" s="136" t="s">
        <v>56</v>
      </c>
      <c r="B47" s="136">
        <f>'実質公債費比率（分子）の構造'!K$47</f>
        <v>14717</v>
      </c>
      <c r="C47" s="136"/>
      <c r="D47" s="136"/>
      <c r="E47" s="136">
        <f>'実質公債費比率（分子）の構造'!L$47</f>
        <v>15542</v>
      </c>
      <c r="F47" s="136"/>
      <c r="G47" s="136"/>
      <c r="H47" s="136">
        <f>'実質公債費比率（分子）の構造'!M$47</f>
        <v>16218</v>
      </c>
      <c r="I47" s="136"/>
      <c r="J47" s="136"/>
      <c r="K47" s="136">
        <f>'実質公債費比率（分子）の構造'!N$47</f>
        <v>16969</v>
      </c>
      <c r="L47" s="136"/>
      <c r="M47" s="136"/>
      <c r="N47" s="136">
        <f>'実質公債費比率（分子）の構造'!O$47</f>
        <v>17987</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46656</v>
      </c>
      <c r="C49" s="136"/>
      <c r="D49" s="136"/>
      <c r="E49" s="136">
        <f>'実質公債費比率（分子）の構造'!L$45</f>
        <v>43206</v>
      </c>
      <c r="F49" s="136"/>
      <c r="G49" s="136"/>
      <c r="H49" s="136">
        <f>'実質公債費比率（分子）の構造'!M$45</f>
        <v>41742</v>
      </c>
      <c r="I49" s="136"/>
      <c r="J49" s="136"/>
      <c r="K49" s="136">
        <f>'実質公債費比率（分子）の構造'!N$45</f>
        <v>43434</v>
      </c>
      <c r="L49" s="136"/>
      <c r="M49" s="136"/>
      <c r="N49" s="136">
        <f>'実質公債費比率（分子）の構造'!O$45</f>
        <v>40468</v>
      </c>
      <c r="O49" s="136"/>
      <c r="P49" s="136"/>
    </row>
    <row r="50" spans="1:16" x14ac:dyDescent="0.15">
      <c r="A50" s="136" t="s">
        <v>59</v>
      </c>
      <c r="B50" s="136" t="e">
        <f>NA()</f>
        <v>#N/A</v>
      </c>
      <c r="C50" s="136">
        <f>IF(ISNUMBER('実質公債費比率（分子）の構造'!K$53),'実質公債費比率（分子）の構造'!K$53,NA())</f>
        <v>23977</v>
      </c>
      <c r="D50" s="136" t="e">
        <f>NA()</f>
        <v>#N/A</v>
      </c>
      <c r="E50" s="136" t="e">
        <f>NA()</f>
        <v>#N/A</v>
      </c>
      <c r="F50" s="136">
        <f>IF(ISNUMBER('実質公債費比率（分子）の構造'!L$53),'実質公債費比率（分子）の構造'!L$53,NA())</f>
        <v>21209</v>
      </c>
      <c r="G50" s="136" t="e">
        <f>NA()</f>
        <v>#N/A</v>
      </c>
      <c r="H50" s="136" t="e">
        <f>NA()</f>
        <v>#N/A</v>
      </c>
      <c r="I50" s="136">
        <f>IF(ISNUMBER('実質公債費比率（分子）の構造'!M$53),'実質公債費比率（分子）の構造'!M$53,NA())</f>
        <v>21314</v>
      </c>
      <c r="J50" s="136" t="e">
        <f>NA()</f>
        <v>#N/A</v>
      </c>
      <c r="K50" s="136" t="e">
        <f>NA()</f>
        <v>#N/A</v>
      </c>
      <c r="L50" s="136">
        <f>IF(ISNUMBER('実質公債費比率（分子）の構造'!N$53),'実質公債費比率（分子）の構造'!N$53,NA())</f>
        <v>22957</v>
      </c>
      <c r="M50" s="136" t="e">
        <f>NA()</f>
        <v>#N/A</v>
      </c>
      <c r="N50" s="136" t="e">
        <f>NA()</f>
        <v>#N/A</v>
      </c>
      <c r="O50" s="136">
        <f>IF(ISNUMBER('実質公債費比率（分子）の構造'!O$53),'実質公債費比率（分子）の構造'!O$53,NA())</f>
        <v>21565</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459790</v>
      </c>
      <c r="E56" s="135"/>
      <c r="F56" s="135"/>
      <c r="G56" s="135">
        <f>'将来負担比率（分子）の構造'!J$51</f>
        <v>474212</v>
      </c>
      <c r="H56" s="135"/>
      <c r="I56" s="135"/>
      <c r="J56" s="135">
        <f>'将来負担比率（分子）の構造'!K$51</f>
        <v>473884</v>
      </c>
      <c r="K56" s="135"/>
      <c r="L56" s="135"/>
      <c r="M56" s="135">
        <f>'将来負担比率（分子）の構造'!L$51</f>
        <v>498245</v>
      </c>
      <c r="N56" s="135"/>
      <c r="O56" s="135"/>
      <c r="P56" s="135">
        <f>'将来負担比率（分子）の構造'!M$51</f>
        <v>502825</v>
      </c>
    </row>
    <row r="57" spans="1:16" x14ac:dyDescent="0.15">
      <c r="A57" s="135" t="s">
        <v>35</v>
      </c>
      <c r="B57" s="135"/>
      <c r="C57" s="135"/>
      <c r="D57" s="135">
        <f>'将来負担比率（分子）の構造'!I$50</f>
        <v>120062</v>
      </c>
      <c r="E57" s="135"/>
      <c r="F57" s="135"/>
      <c r="G57" s="135">
        <f>'将来負担比率（分子）の構造'!J$50</f>
        <v>132073</v>
      </c>
      <c r="H57" s="135"/>
      <c r="I57" s="135"/>
      <c r="J57" s="135">
        <f>'将来負担比率（分子）の構造'!K$50</f>
        <v>136007</v>
      </c>
      <c r="K57" s="135"/>
      <c r="L57" s="135"/>
      <c r="M57" s="135">
        <f>'将来負担比率（分子）の構造'!L$50</f>
        <v>139947</v>
      </c>
      <c r="N57" s="135"/>
      <c r="O57" s="135"/>
      <c r="P57" s="135">
        <f>'将来負担比率（分子）の構造'!M$50</f>
        <v>130112</v>
      </c>
    </row>
    <row r="58" spans="1:16" x14ac:dyDescent="0.15">
      <c r="A58" s="135" t="s">
        <v>34</v>
      </c>
      <c r="B58" s="135"/>
      <c r="C58" s="135"/>
      <c r="D58" s="135">
        <f>'将来負担比率（分子）の構造'!I$49</f>
        <v>131320</v>
      </c>
      <c r="E58" s="135"/>
      <c r="F58" s="135"/>
      <c r="G58" s="135">
        <f>'将来負担比率（分子）の構造'!J$49</f>
        <v>133608</v>
      </c>
      <c r="H58" s="135"/>
      <c r="I58" s="135"/>
      <c r="J58" s="135">
        <f>'将来負担比率（分子）の構造'!K$49</f>
        <v>160165</v>
      </c>
      <c r="K58" s="135"/>
      <c r="L58" s="135"/>
      <c r="M58" s="135">
        <f>'将来負担比率（分子）の構造'!L$49</f>
        <v>169422</v>
      </c>
      <c r="N58" s="135"/>
      <c r="O58" s="135"/>
      <c r="P58" s="135">
        <f>'将来負担比率（分子）の構造'!M$49</f>
        <v>188881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18906</v>
      </c>
      <c r="C61" s="135"/>
      <c r="D61" s="135"/>
      <c r="E61" s="135">
        <f>'将来負担比率（分子）の構造'!J$46</f>
        <v>17335</v>
      </c>
      <c r="F61" s="135"/>
      <c r="G61" s="135"/>
      <c r="H61" s="135">
        <f>'将来負担比率（分子）の構造'!K$46</f>
        <v>9121</v>
      </c>
      <c r="I61" s="135"/>
      <c r="J61" s="135"/>
      <c r="K61" s="135">
        <f>'将来負担比率（分子）の構造'!L$46</f>
        <v>6930</v>
      </c>
      <c r="L61" s="135"/>
      <c r="M61" s="135"/>
      <c r="N61" s="135">
        <f>'将来負担比率（分子）の構造'!M$46</f>
        <v>5997</v>
      </c>
      <c r="O61" s="135"/>
      <c r="P61" s="135"/>
    </row>
    <row r="62" spans="1:16" x14ac:dyDescent="0.15">
      <c r="A62" s="135" t="s">
        <v>29</v>
      </c>
      <c r="B62" s="135">
        <f>'将来負担比率（分子）の構造'!I$45</f>
        <v>72601</v>
      </c>
      <c r="C62" s="135"/>
      <c r="D62" s="135"/>
      <c r="E62" s="135">
        <f>'将来負担比率（分子）の構造'!J$45</f>
        <v>70855</v>
      </c>
      <c r="F62" s="135"/>
      <c r="G62" s="135"/>
      <c r="H62" s="135">
        <f>'将来負担比率（分子）の構造'!K$45</f>
        <v>70475</v>
      </c>
      <c r="I62" s="135"/>
      <c r="J62" s="135"/>
      <c r="K62" s="135">
        <f>'将来負担比率（分子）の構造'!L$45</f>
        <v>68388</v>
      </c>
      <c r="L62" s="135"/>
      <c r="M62" s="135"/>
      <c r="N62" s="135">
        <f>'将来負担比率（分子）の構造'!M$45</f>
        <v>67177</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137175</v>
      </c>
      <c r="C64" s="135"/>
      <c r="D64" s="135"/>
      <c r="E64" s="135">
        <f>'将来負担比率（分子）の構造'!J$43</f>
        <v>138990</v>
      </c>
      <c r="F64" s="135"/>
      <c r="G64" s="135"/>
      <c r="H64" s="135">
        <f>'将来負担比率（分子）の構造'!K$43</f>
        <v>144860</v>
      </c>
      <c r="I64" s="135"/>
      <c r="J64" s="135"/>
      <c r="K64" s="135">
        <f>'将来負担比率（分子）の構造'!L$43</f>
        <v>143308</v>
      </c>
      <c r="L64" s="135"/>
      <c r="M64" s="135"/>
      <c r="N64" s="135">
        <f>'将来負担比率（分子）の構造'!M$43</f>
        <v>143772</v>
      </c>
      <c r="O64" s="135"/>
      <c r="P64" s="135"/>
    </row>
    <row r="65" spans="1:16" x14ac:dyDescent="0.15">
      <c r="A65" s="135" t="s">
        <v>26</v>
      </c>
      <c r="B65" s="135">
        <f>'将来負担比率（分子）の構造'!I$42</f>
        <v>28810</v>
      </c>
      <c r="C65" s="135"/>
      <c r="D65" s="135"/>
      <c r="E65" s="135">
        <f>'将来負担比率（分子）の構造'!J$42</f>
        <v>26963</v>
      </c>
      <c r="F65" s="135"/>
      <c r="G65" s="135"/>
      <c r="H65" s="135">
        <f>'将来負担比率（分子）の構造'!K$42</f>
        <v>25257</v>
      </c>
      <c r="I65" s="135"/>
      <c r="J65" s="135"/>
      <c r="K65" s="135">
        <f>'将来負担比率（分子）の構造'!L$42</f>
        <v>22446</v>
      </c>
      <c r="L65" s="135"/>
      <c r="M65" s="135"/>
      <c r="N65" s="135">
        <f>'将来負担比率（分子）の構造'!M$42</f>
        <v>20463</v>
      </c>
      <c r="O65" s="135"/>
      <c r="P65" s="135"/>
    </row>
    <row r="66" spans="1:16" x14ac:dyDescent="0.15">
      <c r="A66" s="135" t="s">
        <v>25</v>
      </c>
      <c r="B66" s="135">
        <f>'将来負担比率（分子）の構造'!I$41</f>
        <v>771520</v>
      </c>
      <c r="C66" s="135"/>
      <c r="D66" s="135"/>
      <c r="E66" s="135">
        <f>'将来負担比率（分子）の構造'!J$41</f>
        <v>782773</v>
      </c>
      <c r="F66" s="135"/>
      <c r="G66" s="135"/>
      <c r="H66" s="135">
        <f>'将来負担比率（分子）の構造'!K$41</f>
        <v>805236</v>
      </c>
      <c r="I66" s="135"/>
      <c r="J66" s="135"/>
      <c r="K66" s="135">
        <f>'将来負担比率（分子）の構造'!L$41</f>
        <v>836915</v>
      </c>
      <c r="L66" s="135"/>
      <c r="M66" s="135"/>
      <c r="N66" s="135">
        <f>'将来負担比率（分子）の構造'!M$41</f>
        <v>847436</v>
      </c>
      <c r="O66" s="135"/>
      <c r="P66" s="135"/>
    </row>
    <row r="67" spans="1:16" x14ac:dyDescent="0.15">
      <c r="A67" s="135" t="s">
        <v>63</v>
      </c>
      <c r="B67" s="135" t="e">
        <f>NA()</f>
        <v>#N/A</v>
      </c>
      <c r="C67" s="135">
        <f>IF(ISNUMBER('将来負担比率（分子）の構造'!I$52), IF('将来負担比率（分子）の構造'!I$52 &lt; 0, 0, '将来負担比率（分子）の構造'!I$52), NA())</f>
        <v>317841</v>
      </c>
      <c r="D67" s="135" t="e">
        <f>NA()</f>
        <v>#N/A</v>
      </c>
      <c r="E67" s="135" t="e">
        <f>NA()</f>
        <v>#N/A</v>
      </c>
      <c r="F67" s="135">
        <f>IF(ISNUMBER('将来負担比率（分子）の構造'!J$52), IF('将来負担比率（分子）の構造'!J$52 &lt; 0, 0, '将来負担比率（分子）の構造'!J$52), NA())</f>
        <v>297023</v>
      </c>
      <c r="G67" s="135" t="e">
        <f>NA()</f>
        <v>#N/A</v>
      </c>
      <c r="H67" s="135" t="e">
        <f>NA()</f>
        <v>#N/A</v>
      </c>
      <c r="I67" s="135">
        <f>IF(ISNUMBER('将来負担比率（分子）の構造'!K$52), IF('将来負担比率（分子）の構造'!K$52 &lt; 0, 0, '将来負担比率（分子）の構造'!K$52), NA())</f>
        <v>284892</v>
      </c>
      <c r="J67" s="135" t="e">
        <f>NA()</f>
        <v>#N/A</v>
      </c>
      <c r="K67" s="135" t="e">
        <f>NA()</f>
        <v>#N/A</v>
      </c>
      <c r="L67" s="135">
        <f>IF(ISNUMBER('将来負担比率（分子）の構造'!L$52), IF('将来負担比率（分子）の構造'!L$52 &lt; 0, 0, '将来負担比率（分子）の構造'!L$52), NA())</f>
        <v>270373</v>
      </c>
      <c r="M67" s="135" t="e">
        <f>NA()</f>
        <v>#N/A</v>
      </c>
      <c r="N67" s="135" t="e">
        <f>NA()</f>
        <v>#N/A</v>
      </c>
      <c r="O67" s="135">
        <f>IF(ISNUMBER('将来負担比率（分子）の構造'!M$52), IF('将来負担比率（分子）の構造'!M$52 &lt; 0, 0, '将来負担比率（分子）の構造'!M$52), NA())</f>
        <v>263027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197</v>
      </c>
      <c r="DI1" s="700"/>
      <c r="DJ1" s="700"/>
      <c r="DK1" s="700"/>
      <c r="DL1" s="700"/>
      <c r="DM1" s="700"/>
      <c r="DN1" s="701"/>
      <c r="DP1" s="699" t="s">
        <v>198</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200</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201</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202</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203</v>
      </c>
      <c r="S4" s="647"/>
      <c r="T4" s="647"/>
      <c r="U4" s="647"/>
      <c r="V4" s="647"/>
      <c r="W4" s="647"/>
      <c r="X4" s="647"/>
      <c r="Y4" s="648"/>
      <c r="Z4" s="646" t="s">
        <v>204</v>
      </c>
      <c r="AA4" s="647"/>
      <c r="AB4" s="647"/>
      <c r="AC4" s="648"/>
      <c r="AD4" s="646" t="s">
        <v>205</v>
      </c>
      <c r="AE4" s="647"/>
      <c r="AF4" s="647"/>
      <c r="AG4" s="647"/>
      <c r="AH4" s="647"/>
      <c r="AI4" s="647"/>
      <c r="AJ4" s="647"/>
      <c r="AK4" s="648"/>
      <c r="AL4" s="646" t="s">
        <v>204</v>
      </c>
      <c r="AM4" s="647"/>
      <c r="AN4" s="647"/>
      <c r="AO4" s="648"/>
      <c r="AP4" s="702" t="s">
        <v>206</v>
      </c>
      <c r="AQ4" s="702"/>
      <c r="AR4" s="702"/>
      <c r="AS4" s="702"/>
      <c r="AT4" s="702"/>
      <c r="AU4" s="702"/>
      <c r="AV4" s="702"/>
      <c r="AW4" s="702"/>
      <c r="AX4" s="702"/>
      <c r="AY4" s="702"/>
      <c r="AZ4" s="702"/>
      <c r="BA4" s="702"/>
      <c r="BB4" s="702"/>
      <c r="BC4" s="702"/>
      <c r="BD4" s="702"/>
      <c r="BE4" s="702"/>
      <c r="BF4" s="702"/>
      <c r="BG4" s="702" t="s">
        <v>207</v>
      </c>
      <c r="BH4" s="702"/>
      <c r="BI4" s="702"/>
      <c r="BJ4" s="702"/>
      <c r="BK4" s="702"/>
      <c r="BL4" s="702"/>
      <c r="BM4" s="702"/>
      <c r="BN4" s="702"/>
      <c r="BO4" s="702" t="s">
        <v>204</v>
      </c>
      <c r="BP4" s="702"/>
      <c r="BQ4" s="702"/>
      <c r="BR4" s="702"/>
      <c r="BS4" s="702" t="s">
        <v>208</v>
      </c>
      <c r="BT4" s="702"/>
      <c r="BU4" s="702"/>
      <c r="BV4" s="702"/>
      <c r="BW4" s="702"/>
      <c r="BX4" s="702"/>
      <c r="BY4" s="702"/>
      <c r="BZ4" s="702"/>
      <c r="CA4" s="702"/>
      <c r="CB4" s="702"/>
      <c r="CD4" s="691" t="s">
        <v>209</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210</v>
      </c>
      <c r="C5" s="674"/>
      <c r="D5" s="674"/>
      <c r="E5" s="674"/>
      <c r="F5" s="674"/>
      <c r="G5" s="674"/>
      <c r="H5" s="674"/>
      <c r="I5" s="674"/>
      <c r="J5" s="674"/>
      <c r="K5" s="674"/>
      <c r="L5" s="674"/>
      <c r="M5" s="674"/>
      <c r="N5" s="674"/>
      <c r="O5" s="674"/>
      <c r="P5" s="674"/>
      <c r="Q5" s="675"/>
      <c r="R5" s="636">
        <v>175904623</v>
      </c>
      <c r="S5" s="637"/>
      <c r="T5" s="637"/>
      <c r="U5" s="637"/>
      <c r="V5" s="637"/>
      <c r="W5" s="637"/>
      <c r="X5" s="637"/>
      <c r="Y5" s="684"/>
      <c r="Z5" s="697">
        <v>30.5</v>
      </c>
      <c r="AA5" s="697"/>
      <c r="AB5" s="697"/>
      <c r="AC5" s="697"/>
      <c r="AD5" s="698">
        <v>159722269</v>
      </c>
      <c r="AE5" s="698"/>
      <c r="AF5" s="698"/>
      <c r="AG5" s="698"/>
      <c r="AH5" s="698"/>
      <c r="AI5" s="698"/>
      <c r="AJ5" s="698"/>
      <c r="AK5" s="698"/>
      <c r="AL5" s="685">
        <v>76.599999999999994</v>
      </c>
      <c r="AM5" s="654"/>
      <c r="AN5" s="654"/>
      <c r="AO5" s="686"/>
      <c r="AP5" s="673" t="s">
        <v>211</v>
      </c>
      <c r="AQ5" s="674"/>
      <c r="AR5" s="674"/>
      <c r="AS5" s="674"/>
      <c r="AT5" s="674"/>
      <c r="AU5" s="674"/>
      <c r="AV5" s="674"/>
      <c r="AW5" s="674"/>
      <c r="AX5" s="674"/>
      <c r="AY5" s="674"/>
      <c r="AZ5" s="674"/>
      <c r="BA5" s="674"/>
      <c r="BB5" s="674"/>
      <c r="BC5" s="674"/>
      <c r="BD5" s="674"/>
      <c r="BE5" s="674"/>
      <c r="BF5" s="675"/>
      <c r="BG5" s="586">
        <v>157914263</v>
      </c>
      <c r="BH5" s="587"/>
      <c r="BI5" s="587"/>
      <c r="BJ5" s="587"/>
      <c r="BK5" s="587"/>
      <c r="BL5" s="587"/>
      <c r="BM5" s="587"/>
      <c r="BN5" s="588"/>
      <c r="BO5" s="639">
        <v>89.8</v>
      </c>
      <c r="BP5" s="639"/>
      <c r="BQ5" s="639"/>
      <c r="BR5" s="639"/>
      <c r="BS5" s="640">
        <v>3392906</v>
      </c>
      <c r="BT5" s="640"/>
      <c r="BU5" s="640"/>
      <c r="BV5" s="640"/>
      <c r="BW5" s="640"/>
      <c r="BX5" s="640"/>
      <c r="BY5" s="640"/>
      <c r="BZ5" s="640"/>
      <c r="CA5" s="640"/>
      <c r="CB5" s="676"/>
      <c r="CD5" s="691" t="s">
        <v>206</v>
      </c>
      <c r="CE5" s="692"/>
      <c r="CF5" s="692"/>
      <c r="CG5" s="692"/>
      <c r="CH5" s="692"/>
      <c r="CI5" s="692"/>
      <c r="CJ5" s="692"/>
      <c r="CK5" s="692"/>
      <c r="CL5" s="692"/>
      <c r="CM5" s="692"/>
      <c r="CN5" s="692"/>
      <c r="CO5" s="692"/>
      <c r="CP5" s="692"/>
      <c r="CQ5" s="693"/>
      <c r="CR5" s="691" t="s">
        <v>212</v>
      </c>
      <c r="CS5" s="692"/>
      <c r="CT5" s="692"/>
      <c r="CU5" s="692"/>
      <c r="CV5" s="692"/>
      <c r="CW5" s="692"/>
      <c r="CX5" s="692"/>
      <c r="CY5" s="693"/>
      <c r="CZ5" s="691" t="s">
        <v>204</v>
      </c>
      <c r="DA5" s="692"/>
      <c r="DB5" s="692"/>
      <c r="DC5" s="693"/>
      <c r="DD5" s="691" t="s">
        <v>213</v>
      </c>
      <c r="DE5" s="692"/>
      <c r="DF5" s="692"/>
      <c r="DG5" s="692"/>
      <c r="DH5" s="692"/>
      <c r="DI5" s="692"/>
      <c r="DJ5" s="692"/>
      <c r="DK5" s="692"/>
      <c r="DL5" s="692"/>
      <c r="DM5" s="692"/>
      <c r="DN5" s="692"/>
      <c r="DO5" s="692"/>
      <c r="DP5" s="693"/>
      <c r="DQ5" s="691" t="s">
        <v>214</v>
      </c>
      <c r="DR5" s="692"/>
      <c r="DS5" s="692"/>
      <c r="DT5" s="692"/>
      <c r="DU5" s="692"/>
      <c r="DV5" s="692"/>
      <c r="DW5" s="692"/>
      <c r="DX5" s="692"/>
      <c r="DY5" s="692"/>
      <c r="DZ5" s="692"/>
      <c r="EA5" s="692"/>
      <c r="EB5" s="692"/>
      <c r="EC5" s="693"/>
    </row>
    <row r="6" spans="2:143" ht="11.25" customHeight="1" x14ac:dyDescent="0.15">
      <c r="B6" s="583" t="s">
        <v>215</v>
      </c>
      <c r="C6" s="584"/>
      <c r="D6" s="584"/>
      <c r="E6" s="584"/>
      <c r="F6" s="584"/>
      <c r="G6" s="584"/>
      <c r="H6" s="584"/>
      <c r="I6" s="584"/>
      <c r="J6" s="584"/>
      <c r="K6" s="584"/>
      <c r="L6" s="584"/>
      <c r="M6" s="584"/>
      <c r="N6" s="584"/>
      <c r="O6" s="584"/>
      <c r="P6" s="584"/>
      <c r="Q6" s="585"/>
      <c r="R6" s="586">
        <v>2925706</v>
      </c>
      <c r="S6" s="587"/>
      <c r="T6" s="587"/>
      <c r="U6" s="587"/>
      <c r="V6" s="587"/>
      <c r="W6" s="587"/>
      <c r="X6" s="587"/>
      <c r="Y6" s="588"/>
      <c r="Z6" s="639">
        <v>0.5</v>
      </c>
      <c r="AA6" s="639"/>
      <c r="AB6" s="639"/>
      <c r="AC6" s="639"/>
      <c r="AD6" s="640">
        <v>2925706</v>
      </c>
      <c r="AE6" s="640"/>
      <c r="AF6" s="640"/>
      <c r="AG6" s="640"/>
      <c r="AH6" s="640"/>
      <c r="AI6" s="640"/>
      <c r="AJ6" s="640"/>
      <c r="AK6" s="640"/>
      <c r="AL6" s="609">
        <v>1.4</v>
      </c>
      <c r="AM6" s="641"/>
      <c r="AN6" s="641"/>
      <c r="AO6" s="642"/>
      <c r="AP6" s="583" t="s">
        <v>216</v>
      </c>
      <c r="AQ6" s="584"/>
      <c r="AR6" s="584"/>
      <c r="AS6" s="584"/>
      <c r="AT6" s="584"/>
      <c r="AU6" s="584"/>
      <c r="AV6" s="584"/>
      <c r="AW6" s="584"/>
      <c r="AX6" s="584"/>
      <c r="AY6" s="584"/>
      <c r="AZ6" s="584"/>
      <c r="BA6" s="584"/>
      <c r="BB6" s="584"/>
      <c r="BC6" s="584"/>
      <c r="BD6" s="584"/>
      <c r="BE6" s="584"/>
      <c r="BF6" s="585"/>
      <c r="BG6" s="586">
        <v>157914263</v>
      </c>
      <c r="BH6" s="587"/>
      <c r="BI6" s="587"/>
      <c r="BJ6" s="587"/>
      <c r="BK6" s="587"/>
      <c r="BL6" s="587"/>
      <c r="BM6" s="587"/>
      <c r="BN6" s="588"/>
      <c r="BO6" s="639">
        <v>89.8</v>
      </c>
      <c r="BP6" s="639"/>
      <c r="BQ6" s="639"/>
      <c r="BR6" s="639"/>
      <c r="BS6" s="640">
        <v>3392906</v>
      </c>
      <c r="BT6" s="640"/>
      <c r="BU6" s="640"/>
      <c r="BV6" s="640"/>
      <c r="BW6" s="640"/>
      <c r="BX6" s="640"/>
      <c r="BY6" s="640"/>
      <c r="BZ6" s="640"/>
      <c r="CA6" s="640"/>
      <c r="CB6" s="676"/>
      <c r="CD6" s="643" t="s">
        <v>217</v>
      </c>
      <c r="CE6" s="644"/>
      <c r="CF6" s="644"/>
      <c r="CG6" s="644"/>
      <c r="CH6" s="644"/>
      <c r="CI6" s="644"/>
      <c r="CJ6" s="644"/>
      <c r="CK6" s="644"/>
      <c r="CL6" s="644"/>
      <c r="CM6" s="644"/>
      <c r="CN6" s="644"/>
      <c r="CO6" s="644"/>
      <c r="CP6" s="644"/>
      <c r="CQ6" s="645"/>
      <c r="CR6" s="586">
        <v>1492986</v>
      </c>
      <c r="CS6" s="587"/>
      <c r="CT6" s="587"/>
      <c r="CU6" s="587"/>
      <c r="CV6" s="587"/>
      <c r="CW6" s="587"/>
      <c r="CX6" s="587"/>
      <c r="CY6" s="588"/>
      <c r="CZ6" s="639">
        <v>0.3</v>
      </c>
      <c r="DA6" s="639"/>
      <c r="DB6" s="639"/>
      <c r="DC6" s="639"/>
      <c r="DD6" s="592" t="s">
        <v>218</v>
      </c>
      <c r="DE6" s="587"/>
      <c r="DF6" s="587"/>
      <c r="DG6" s="587"/>
      <c r="DH6" s="587"/>
      <c r="DI6" s="587"/>
      <c r="DJ6" s="587"/>
      <c r="DK6" s="587"/>
      <c r="DL6" s="587"/>
      <c r="DM6" s="587"/>
      <c r="DN6" s="587"/>
      <c r="DO6" s="587"/>
      <c r="DP6" s="588"/>
      <c r="DQ6" s="592">
        <v>1492986</v>
      </c>
      <c r="DR6" s="587"/>
      <c r="DS6" s="587"/>
      <c r="DT6" s="587"/>
      <c r="DU6" s="587"/>
      <c r="DV6" s="587"/>
      <c r="DW6" s="587"/>
      <c r="DX6" s="587"/>
      <c r="DY6" s="587"/>
      <c r="DZ6" s="587"/>
      <c r="EA6" s="587"/>
      <c r="EB6" s="587"/>
      <c r="EC6" s="622"/>
    </row>
    <row r="7" spans="2:143" ht="11.25" customHeight="1" x14ac:dyDescent="0.15">
      <c r="B7" s="583" t="s">
        <v>219</v>
      </c>
      <c r="C7" s="584"/>
      <c r="D7" s="584"/>
      <c r="E7" s="584"/>
      <c r="F7" s="584"/>
      <c r="G7" s="584"/>
      <c r="H7" s="584"/>
      <c r="I7" s="584"/>
      <c r="J7" s="584"/>
      <c r="K7" s="584"/>
      <c r="L7" s="584"/>
      <c r="M7" s="584"/>
      <c r="N7" s="584"/>
      <c r="O7" s="584"/>
      <c r="P7" s="584"/>
      <c r="Q7" s="585"/>
      <c r="R7" s="586">
        <v>318421</v>
      </c>
      <c r="S7" s="587"/>
      <c r="T7" s="587"/>
      <c r="U7" s="587"/>
      <c r="V7" s="587"/>
      <c r="W7" s="587"/>
      <c r="X7" s="587"/>
      <c r="Y7" s="588"/>
      <c r="Z7" s="639">
        <v>0.1</v>
      </c>
      <c r="AA7" s="639"/>
      <c r="AB7" s="639"/>
      <c r="AC7" s="639"/>
      <c r="AD7" s="640">
        <v>318421</v>
      </c>
      <c r="AE7" s="640"/>
      <c r="AF7" s="640"/>
      <c r="AG7" s="640"/>
      <c r="AH7" s="640"/>
      <c r="AI7" s="640"/>
      <c r="AJ7" s="640"/>
      <c r="AK7" s="640"/>
      <c r="AL7" s="609">
        <v>0.2</v>
      </c>
      <c r="AM7" s="641"/>
      <c r="AN7" s="641"/>
      <c r="AO7" s="642"/>
      <c r="AP7" s="583" t="s">
        <v>220</v>
      </c>
      <c r="AQ7" s="584"/>
      <c r="AR7" s="584"/>
      <c r="AS7" s="584"/>
      <c r="AT7" s="584"/>
      <c r="AU7" s="584"/>
      <c r="AV7" s="584"/>
      <c r="AW7" s="584"/>
      <c r="AX7" s="584"/>
      <c r="AY7" s="584"/>
      <c r="AZ7" s="584"/>
      <c r="BA7" s="584"/>
      <c r="BB7" s="584"/>
      <c r="BC7" s="584"/>
      <c r="BD7" s="584"/>
      <c r="BE7" s="584"/>
      <c r="BF7" s="585"/>
      <c r="BG7" s="586">
        <v>84448477</v>
      </c>
      <c r="BH7" s="587"/>
      <c r="BI7" s="587"/>
      <c r="BJ7" s="587"/>
      <c r="BK7" s="587"/>
      <c r="BL7" s="587"/>
      <c r="BM7" s="587"/>
      <c r="BN7" s="588"/>
      <c r="BO7" s="639">
        <v>48</v>
      </c>
      <c r="BP7" s="639"/>
      <c r="BQ7" s="639"/>
      <c r="BR7" s="639"/>
      <c r="BS7" s="640">
        <v>3392906</v>
      </c>
      <c r="BT7" s="640"/>
      <c r="BU7" s="640"/>
      <c r="BV7" s="640"/>
      <c r="BW7" s="640"/>
      <c r="BX7" s="640"/>
      <c r="BY7" s="640"/>
      <c r="BZ7" s="640"/>
      <c r="CA7" s="640"/>
      <c r="CB7" s="676"/>
      <c r="CD7" s="623" t="s">
        <v>221</v>
      </c>
      <c r="CE7" s="620"/>
      <c r="CF7" s="620"/>
      <c r="CG7" s="620"/>
      <c r="CH7" s="620"/>
      <c r="CI7" s="620"/>
      <c r="CJ7" s="620"/>
      <c r="CK7" s="620"/>
      <c r="CL7" s="620"/>
      <c r="CM7" s="620"/>
      <c r="CN7" s="620"/>
      <c r="CO7" s="620"/>
      <c r="CP7" s="620"/>
      <c r="CQ7" s="621"/>
      <c r="CR7" s="586">
        <v>72477340</v>
      </c>
      <c r="CS7" s="587"/>
      <c r="CT7" s="587"/>
      <c r="CU7" s="587"/>
      <c r="CV7" s="587"/>
      <c r="CW7" s="587"/>
      <c r="CX7" s="587"/>
      <c r="CY7" s="588"/>
      <c r="CZ7" s="639">
        <v>13.4</v>
      </c>
      <c r="DA7" s="639"/>
      <c r="DB7" s="639"/>
      <c r="DC7" s="639"/>
      <c r="DD7" s="592">
        <v>980930</v>
      </c>
      <c r="DE7" s="587"/>
      <c r="DF7" s="587"/>
      <c r="DG7" s="587"/>
      <c r="DH7" s="587"/>
      <c r="DI7" s="587"/>
      <c r="DJ7" s="587"/>
      <c r="DK7" s="587"/>
      <c r="DL7" s="587"/>
      <c r="DM7" s="587"/>
      <c r="DN7" s="587"/>
      <c r="DO7" s="587"/>
      <c r="DP7" s="588"/>
      <c r="DQ7" s="592">
        <v>33888485</v>
      </c>
      <c r="DR7" s="587"/>
      <c r="DS7" s="587"/>
      <c r="DT7" s="587"/>
      <c r="DU7" s="587"/>
      <c r="DV7" s="587"/>
      <c r="DW7" s="587"/>
      <c r="DX7" s="587"/>
      <c r="DY7" s="587"/>
      <c r="DZ7" s="587"/>
      <c r="EA7" s="587"/>
      <c r="EB7" s="587"/>
      <c r="EC7" s="622"/>
    </row>
    <row r="8" spans="2:143" ht="11.25" customHeight="1" x14ac:dyDescent="0.15">
      <c r="B8" s="583" t="s">
        <v>222</v>
      </c>
      <c r="C8" s="584"/>
      <c r="D8" s="584"/>
      <c r="E8" s="584"/>
      <c r="F8" s="584"/>
      <c r="G8" s="584"/>
      <c r="H8" s="584"/>
      <c r="I8" s="584"/>
      <c r="J8" s="584"/>
      <c r="K8" s="584"/>
      <c r="L8" s="584"/>
      <c r="M8" s="584"/>
      <c r="N8" s="584"/>
      <c r="O8" s="584"/>
      <c r="P8" s="584"/>
      <c r="Q8" s="585"/>
      <c r="R8" s="586">
        <v>383717</v>
      </c>
      <c r="S8" s="587"/>
      <c r="T8" s="587"/>
      <c r="U8" s="587"/>
      <c r="V8" s="587"/>
      <c r="W8" s="587"/>
      <c r="X8" s="587"/>
      <c r="Y8" s="588"/>
      <c r="Z8" s="639">
        <v>0.1</v>
      </c>
      <c r="AA8" s="639"/>
      <c r="AB8" s="639"/>
      <c r="AC8" s="639"/>
      <c r="AD8" s="640">
        <v>383717</v>
      </c>
      <c r="AE8" s="640"/>
      <c r="AF8" s="640"/>
      <c r="AG8" s="640"/>
      <c r="AH8" s="640"/>
      <c r="AI8" s="640"/>
      <c r="AJ8" s="640"/>
      <c r="AK8" s="640"/>
      <c r="AL8" s="609">
        <v>0.2</v>
      </c>
      <c r="AM8" s="641"/>
      <c r="AN8" s="641"/>
      <c r="AO8" s="642"/>
      <c r="AP8" s="583" t="s">
        <v>223</v>
      </c>
      <c r="AQ8" s="584"/>
      <c r="AR8" s="584"/>
      <c r="AS8" s="584"/>
      <c r="AT8" s="584"/>
      <c r="AU8" s="584"/>
      <c r="AV8" s="584"/>
      <c r="AW8" s="584"/>
      <c r="AX8" s="584"/>
      <c r="AY8" s="584"/>
      <c r="AZ8" s="584"/>
      <c r="BA8" s="584"/>
      <c r="BB8" s="584"/>
      <c r="BC8" s="584"/>
      <c r="BD8" s="584"/>
      <c r="BE8" s="584"/>
      <c r="BF8" s="585"/>
      <c r="BG8" s="586">
        <v>1495069</v>
      </c>
      <c r="BH8" s="587"/>
      <c r="BI8" s="587"/>
      <c r="BJ8" s="587"/>
      <c r="BK8" s="587"/>
      <c r="BL8" s="587"/>
      <c r="BM8" s="587"/>
      <c r="BN8" s="588"/>
      <c r="BO8" s="639">
        <v>0.8</v>
      </c>
      <c r="BP8" s="639"/>
      <c r="BQ8" s="639"/>
      <c r="BR8" s="639"/>
      <c r="BS8" s="592" t="s">
        <v>114</v>
      </c>
      <c r="BT8" s="587"/>
      <c r="BU8" s="587"/>
      <c r="BV8" s="587"/>
      <c r="BW8" s="587"/>
      <c r="BX8" s="587"/>
      <c r="BY8" s="587"/>
      <c r="BZ8" s="587"/>
      <c r="CA8" s="587"/>
      <c r="CB8" s="622"/>
      <c r="CD8" s="623" t="s">
        <v>224</v>
      </c>
      <c r="CE8" s="620"/>
      <c r="CF8" s="620"/>
      <c r="CG8" s="620"/>
      <c r="CH8" s="620"/>
      <c r="CI8" s="620"/>
      <c r="CJ8" s="620"/>
      <c r="CK8" s="620"/>
      <c r="CL8" s="620"/>
      <c r="CM8" s="620"/>
      <c r="CN8" s="620"/>
      <c r="CO8" s="620"/>
      <c r="CP8" s="620"/>
      <c r="CQ8" s="621"/>
      <c r="CR8" s="586">
        <v>139406567</v>
      </c>
      <c r="CS8" s="587"/>
      <c r="CT8" s="587"/>
      <c r="CU8" s="587"/>
      <c r="CV8" s="587"/>
      <c r="CW8" s="587"/>
      <c r="CX8" s="587"/>
      <c r="CY8" s="588"/>
      <c r="CZ8" s="639">
        <v>25.8</v>
      </c>
      <c r="DA8" s="639"/>
      <c r="DB8" s="639"/>
      <c r="DC8" s="639"/>
      <c r="DD8" s="592">
        <v>2264093</v>
      </c>
      <c r="DE8" s="587"/>
      <c r="DF8" s="587"/>
      <c r="DG8" s="587"/>
      <c r="DH8" s="587"/>
      <c r="DI8" s="587"/>
      <c r="DJ8" s="587"/>
      <c r="DK8" s="587"/>
      <c r="DL8" s="587"/>
      <c r="DM8" s="587"/>
      <c r="DN8" s="587"/>
      <c r="DO8" s="587"/>
      <c r="DP8" s="588"/>
      <c r="DQ8" s="592">
        <v>73751673</v>
      </c>
      <c r="DR8" s="587"/>
      <c r="DS8" s="587"/>
      <c r="DT8" s="587"/>
      <c r="DU8" s="587"/>
      <c r="DV8" s="587"/>
      <c r="DW8" s="587"/>
      <c r="DX8" s="587"/>
      <c r="DY8" s="587"/>
      <c r="DZ8" s="587"/>
      <c r="EA8" s="587"/>
      <c r="EB8" s="587"/>
      <c r="EC8" s="622"/>
    </row>
    <row r="9" spans="2:143" ht="11.25" customHeight="1" x14ac:dyDescent="0.15">
      <c r="B9" s="583" t="s">
        <v>225</v>
      </c>
      <c r="C9" s="584"/>
      <c r="D9" s="584"/>
      <c r="E9" s="584"/>
      <c r="F9" s="584"/>
      <c r="G9" s="584"/>
      <c r="H9" s="584"/>
      <c r="I9" s="584"/>
      <c r="J9" s="584"/>
      <c r="K9" s="584"/>
      <c r="L9" s="584"/>
      <c r="M9" s="584"/>
      <c r="N9" s="584"/>
      <c r="O9" s="584"/>
      <c r="P9" s="584"/>
      <c r="Q9" s="585"/>
      <c r="R9" s="586">
        <v>551834</v>
      </c>
      <c r="S9" s="587"/>
      <c r="T9" s="587"/>
      <c r="U9" s="587"/>
      <c r="V9" s="587"/>
      <c r="W9" s="587"/>
      <c r="X9" s="587"/>
      <c r="Y9" s="588"/>
      <c r="Z9" s="639">
        <v>0.1</v>
      </c>
      <c r="AA9" s="639"/>
      <c r="AB9" s="639"/>
      <c r="AC9" s="639"/>
      <c r="AD9" s="640">
        <v>551834</v>
      </c>
      <c r="AE9" s="640"/>
      <c r="AF9" s="640"/>
      <c r="AG9" s="640"/>
      <c r="AH9" s="640"/>
      <c r="AI9" s="640"/>
      <c r="AJ9" s="640"/>
      <c r="AK9" s="640"/>
      <c r="AL9" s="609">
        <v>0.3</v>
      </c>
      <c r="AM9" s="641"/>
      <c r="AN9" s="641"/>
      <c r="AO9" s="642"/>
      <c r="AP9" s="583" t="s">
        <v>226</v>
      </c>
      <c r="AQ9" s="584"/>
      <c r="AR9" s="584"/>
      <c r="AS9" s="584"/>
      <c r="AT9" s="584"/>
      <c r="AU9" s="584"/>
      <c r="AV9" s="584"/>
      <c r="AW9" s="584"/>
      <c r="AX9" s="584"/>
      <c r="AY9" s="584"/>
      <c r="AZ9" s="584"/>
      <c r="BA9" s="584"/>
      <c r="BB9" s="584"/>
      <c r="BC9" s="584"/>
      <c r="BD9" s="584"/>
      <c r="BE9" s="584"/>
      <c r="BF9" s="585"/>
      <c r="BG9" s="586">
        <v>57507143</v>
      </c>
      <c r="BH9" s="587"/>
      <c r="BI9" s="587"/>
      <c r="BJ9" s="587"/>
      <c r="BK9" s="587"/>
      <c r="BL9" s="587"/>
      <c r="BM9" s="587"/>
      <c r="BN9" s="588"/>
      <c r="BO9" s="639">
        <v>32.700000000000003</v>
      </c>
      <c r="BP9" s="639"/>
      <c r="BQ9" s="639"/>
      <c r="BR9" s="639"/>
      <c r="BS9" s="592" t="s">
        <v>114</v>
      </c>
      <c r="BT9" s="587"/>
      <c r="BU9" s="587"/>
      <c r="BV9" s="587"/>
      <c r="BW9" s="587"/>
      <c r="BX9" s="587"/>
      <c r="BY9" s="587"/>
      <c r="BZ9" s="587"/>
      <c r="CA9" s="587"/>
      <c r="CB9" s="622"/>
      <c r="CD9" s="623" t="s">
        <v>227</v>
      </c>
      <c r="CE9" s="620"/>
      <c r="CF9" s="620"/>
      <c r="CG9" s="620"/>
      <c r="CH9" s="620"/>
      <c r="CI9" s="620"/>
      <c r="CJ9" s="620"/>
      <c r="CK9" s="620"/>
      <c r="CL9" s="620"/>
      <c r="CM9" s="620"/>
      <c r="CN9" s="620"/>
      <c r="CO9" s="620"/>
      <c r="CP9" s="620"/>
      <c r="CQ9" s="621"/>
      <c r="CR9" s="586">
        <v>28346578</v>
      </c>
      <c r="CS9" s="587"/>
      <c r="CT9" s="587"/>
      <c r="CU9" s="587"/>
      <c r="CV9" s="587"/>
      <c r="CW9" s="587"/>
      <c r="CX9" s="587"/>
      <c r="CY9" s="588"/>
      <c r="CZ9" s="639">
        <v>5.3</v>
      </c>
      <c r="DA9" s="639"/>
      <c r="DB9" s="639"/>
      <c r="DC9" s="639"/>
      <c r="DD9" s="592">
        <v>1519460</v>
      </c>
      <c r="DE9" s="587"/>
      <c r="DF9" s="587"/>
      <c r="DG9" s="587"/>
      <c r="DH9" s="587"/>
      <c r="DI9" s="587"/>
      <c r="DJ9" s="587"/>
      <c r="DK9" s="587"/>
      <c r="DL9" s="587"/>
      <c r="DM9" s="587"/>
      <c r="DN9" s="587"/>
      <c r="DO9" s="587"/>
      <c r="DP9" s="588"/>
      <c r="DQ9" s="592">
        <v>20839421</v>
      </c>
      <c r="DR9" s="587"/>
      <c r="DS9" s="587"/>
      <c r="DT9" s="587"/>
      <c r="DU9" s="587"/>
      <c r="DV9" s="587"/>
      <c r="DW9" s="587"/>
      <c r="DX9" s="587"/>
      <c r="DY9" s="587"/>
      <c r="DZ9" s="587"/>
      <c r="EA9" s="587"/>
      <c r="EB9" s="587"/>
      <c r="EC9" s="622"/>
    </row>
    <row r="10" spans="2:143" ht="11.25" customHeight="1" x14ac:dyDescent="0.15">
      <c r="B10" s="583" t="s">
        <v>228</v>
      </c>
      <c r="C10" s="584"/>
      <c r="D10" s="584"/>
      <c r="E10" s="584"/>
      <c r="F10" s="584"/>
      <c r="G10" s="584"/>
      <c r="H10" s="584"/>
      <c r="I10" s="584"/>
      <c r="J10" s="584"/>
      <c r="K10" s="584"/>
      <c r="L10" s="584"/>
      <c r="M10" s="584"/>
      <c r="N10" s="584"/>
      <c r="O10" s="584"/>
      <c r="P10" s="584"/>
      <c r="Q10" s="585"/>
      <c r="R10" s="586">
        <v>11068164</v>
      </c>
      <c r="S10" s="587"/>
      <c r="T10" s="587"/>
      <c r="U10" s="587"/>
      <c r="V10" s="587"/>
      <c r="W10" s="587"/>
      <c r="X10" s="587"/>
      <c r="Y10" s="588"/>
      <c r="Z10" s="639">
        <v>1.9</v>
      </c>
      <c r="AA10" s="639"/>
      <c r="AB10" s="639"/>
      <c r="AC10" s="639"/>
      <c r="AD10" s="640">
        <v>11068164</v>
      </c>
      <c r="AE10" s="640"/>
      <c r="AF10" s="640"/>
      <c r="AG10" s="640"/>
      <c r="AH10" s="640"/>
      <c r="AI10" s="640"/>
      <c r="AJ10" s="640"/>
      <c r="AK10" s="640"/>
      <c r="AL10" s="609">
        <v>5.3</v>
      </c>
      <c r="AM10" s="641"/>
      <c r="AN10" s="641"/>
      <c r="AO10" s="642"/>
      <c r="AP10" s="583" t="s">
        <v>229</v>
      </c>
      <c r="AQ10" s="584"/>
      <c r="AR10" s="584"/>
      <c r="AS10" s="584"/>
      <c r="AT10" s="584"/>
      <c r="AU10" s="584"/>
      <c r="AV10" s="584"/>
      <c r="AW10" s="584"/>
      <c r="AX10" s="584"/>
      <c r="AY10" s="584"/>
      <c r="AZ10" s="584"/>
      <c r="BA10" s="584"/>
      <c r="BB10" s="584"/>
      <c r="BC10" s="584"/>
      <c r="BD10" s="584"/>
      <c r="BE10" s="584"/>
      <c r="BF10" s="585"/>
      <c r="BG10" s="586">
        <v>4865335</v>
      </c>
      <c r="BH10" s="587"/>
      <c r="BI10" s="587"/>
      <c r="BJ10" s="587"/>
      <c r="BK10" s="587"/>
      <c r="BL10" s="587"/>
      <c r="BM10" s="587"/>
      <c r="BN10" s="588"/>
      <c r="BO10" s="639">
        <v>2.8</v>
      </c>
      <c r="BP10" s="639"/>
      <c r="BQ10" s="639"/>
      <c r="BR10" s="639"/>
      <c r="BS10" s="592" t="s">
        <v>114</v>
      </c>
      <c r="BT10" s="587"/>
      <c r="BU10" s="587"/>
      <c r="BV10" s="587"/>
      <c r="BW10" s="587"/>
      <c r="BX10" s="587"/>
      <c r="BY10" s="587"/>
      <c r="BZ10" s="587"/>
      <c r="CA10" s="587"/>
      <c r="CB10" s="622"/>
      <c r="CD10" s="623" t="s">
        <v>230</v>
      </c>
      <c r="CE10" s="620"/>
      <c r="CF10" s="620"/>
      <c r="CG10" s="620"/>
      <c r="CH10" s="620"/>
      <c r="CI10" s="620"/>
      <c r="CJ10" s="620"/>
      <c r="CK10" s="620"/>
      <c r="CL10" s="620"/>
      <c r="CM10" s="620"/>
      <c r="CN10" s="620"/>
      <c r="CO10" s="620"/>
      <c r="CP10" s="620"/>
      <c r="CQ10" s="621"/>
      <c r="CR10" s="586">
        <v>3839411</v>
      </c>
      <c r="CS10" s="587"/>
      <c r="CT10" s="587"/>
      <c r="CU10" s="587"/>
      <c r="CV10" s="587"/>
      <c r="CW10" s="587"/>
      <c r="CX10" s="587"/>
      <c r="CY10" s="588"/>
      <c r="CZ10" s="639">
        <v>0.7</v>
      </c>
      <c r="DA10" s="639"/>
      <c r="DB10" s="639"/>
      <c r="DC10" s="639"/>
      <c r="DD10" s="592">
        <v>3570</v>
      </c>
      <c r="DE10" s="587"/>
      <c r="DF10" s="587"/>
      <c r="DG10" s="587"/>
      <c r="DH10" s="587"/>
      <c r="DI10" s="587"/>
      <c r="DJ10" s="587"/>
      <c r="DK10" s="587"/>
      <c r="DL10" s="587"/>
      <c r="DM10" s="587"/>
      <c r="DN10" s="587"/>
      <c r="DO10" s="587"/>
      <c r="DP10" s="588"/>
      <c r="DQ10" s="592">
        <v>161879</v>
      </c>
      <c r="DR10" s="587"/>
      <c r="DS10" s="587"/>
      <c r="DT10" s="587"/>
      <c r="DU10" s="587"/>
      <c r="DV10" s="587"/>
      <c r="DW10" s="587"/>
      <c r="DX10" s="587"/>
      <c r="DY10" s="587"/>
      <c r="DZ10" s="587"/>
      <c r="EA10" s="587"/>
      <c r="EB10" s="587"/>
      <c r="EC10" s="622"/>
    </row>
    <row r="11" spans="2:143" ht="11.25" customHeight="1" x14ac:dyDescent="0.15">
      <c r="B11" s="583" t="s">
        <v>231</v>
      </c>
      <c r="C11" s="584"/>
      <c r="D11" s="584"/>
      <c r="E11" s="584"/>
      <c r="F11" s="584"/>
      <c r="G11" s="584"/>
      <c r="H11" s="584"/>
      <c r="I11" s="584"/>
      <c r="J11" s="584"/>
      <c r="K11" s="584"/>
      <c r="L11" s="584"/>
      <c r="M11" s="584"/>
      <c r="N11" s="584"/>
      <c r="O11" s="584"/>
      <c r="P11" s="584"/>
      <c r="Q11" s="585"/>
      <c r="R11" s="586">
        <v>134486</v>
      </c>
      <c r="S11" s="587"/>
      <c r="T11" s="587"/>
      <c r="U11" s="587"/>
      <c r="V11" s="587"/>
      <c r="W11" s="587"/>
      <c r="X11" s="587"/>
      <c r="Y11" s="588"/>
      <c r="Z11" s="639">
        <v>0</v>
      </c>
      <c r="AA11" s="639"/>
      <c r="AB11" s="639"/>
      <c r="AC11" s="639"/>
      <c r="AD11" s="640">
        <v>134486</v>
      </c>
      <c r="AE11" s="640"/>
      <c r="AF11" s="640"/>
      <c r="AG11" s="640"/>
      <c r="AH11" s="640"/>
      <c r="AI11" s="640"/>
      <c r="AJ11" s="640"/>
      <c r="AK11" s="640"/>
      <c r="AL11" s="609">
        <v>0.1</v>
      </c>
      <c r="AM11" s="641"/>
      <c r="AN11" s="641"/>
      <c r="AO11" s="642"/>
      <c r="AP11" s="583" t="s">
        <v>232</v>
      </c>
      <c r="AQ11" s="584"/>
      <c r="AR11" s="584"/>
      <c r="AS11" s="584"/>
      <c r="AT11" s="584"/>
      <c r="AU11" s="584"/>
      <c r="AV11" s="584"/>
      <c r="AW11" s="584"/>
      <c r="AX11" s="584"/>
      <c r="AY11" s="584"/>
      <c r="AZ11" s="584"/>
      <c r="BA11" s="584"/>
      <c r="BB11" s="584"/>
      <c r="BC11" s="584"/>
      <c r="BD11" s="584"/>
      <c r="BE11" s="584"/>
      <c r="BF11" s="585"/>
      <c r="BG11" s="586">
        <v>20580930</v>
      </c>
      <c r="BH11" s="587"/>
      <c r="BI11" s="587"/>
      <c r="BJ11" s="587"/>
      <c r="BK11" s="587"/>
      <c r="BL11" s="587"/>
      <c r="BM11" s="587"/>
      <c r="BN11" s="588"/>
      <c r="BO11" s="639">
        <v>11.7</v>
      </c>
      <c r="BP11" s="639"/>
      <c r="BQ11" s="639"/>
      <c r="BR11" s="639"/>
      <c r="BS11" s="592">
        <v>3392906</v>
      </c>
      <c r="BT11" s="587"/>
      <c r="BU11" s="587"/>
      <c r="BV11" s="587"/>
      <c r="BW11" s="587"/>
      <c r="BX11" s="587"/>
      <c r="BY11" s="587"/>
      <c r="BZ11" s="587"/>
      <c r="CA11" s="587"/>
      <c r="CB11" s="622"/>
      <c r="CD11" s="623" t="s">
        <v>233</v>
      </c>
      <c r="CE11" s="620"/>
      <c r="CF11" s="620"/>
      <c r="CG11" s="620"/>
      <c r="CH11" s="620"/>
      <c r="CI11" s="620"/>
      <c r="CJ11" s="620"/>
      <c r="CK11" s="620"/>
      <c r="CL11" s="620"/>
      <c r="CM11" s="620"/>
      <c r="CN11" s="620"/>
      <c r="CO11" s="620"/>
      <c r="CP11" s="620"/>
      <c r="CQ11" s="621"/>
      <c r="CR11" s="586">
        <v>3888250</v>
      </c>
      <c r="CS11" s="587"/>
      <c r="CT11" s="587"/>
      <c r="CU11" s="587"/>
      <c r="CV11" s="587"/>
      <c r="CW11" s="587"/>
      <c r="CX11" s="587"/>
      <c r="CY11" s="588"/>
      <c r="CZ11" s="639">
        <v>0.7</v>
      </c>
      <c r="DA11" s="639"/>
      <c r="DB11" s="639"/>
      <c r="DC11" s="639"/>
      <c r="DD11" s="592">
        <v>762491</v>
      </c>
      <c r="DE11" s="587"/>
      <c r="DF11" s="587"/>
      <c r="DG11" s="587"/>
      <c r="DH11" s="587"/>
      <c r="DI11" s="587"/>
      <c r="DJ11" s="587"/>
      <c r="DK11" s="587"/>
      <c r="DL11" s="587"/>
      <c r="DM11" s="587"/>
      <c r="DN11" s="587"/>
      <c r="DO11" s="587"/>
      <c r="DP11" s="588"/>
      <c r="DQ11" s="592">
        <v>2067346</v>
      </c>
      <c r="DR11" s="587"/>
      <c r="DS11" s="587"/>
      <c r="DT11" s="587"/>
      <c r="DU11" s="587"/>
      <c r="DV11" s="587"/>
      <c r="DW11" s="587"/>
      <c r="DX11" s="587"/>
      <c r="DY11" s="587"/>
      <c r="DZ11" s="587"/>
      <c r="EA11" s="587"/>
      <c r="EB11" s="587"/>
      <c r="EC11" s="622"/>
    </row>
    <row r="12" spans="2:143" ht="11.25" customHeight="1" x14ac:dyDescent="0.15">
      <c r="B12" s="583" t="s">
        <v>234</v>
      </c>
      <c r="C12" s="584"/>
      <c r="D12" s="584"/>
      <c r="E12" s="584"/>
      <c r="F12" s="584"/>
      <c r="G12" s="584"/>
      <c r="H12" s="584"/>
      <c r="I12" s="584"/>
      <c r="J12" s="584"/>
      <c r="K12" s="584"/>
      <c r="L12" s="584"/>
      <c r="M12" s="584"/>
      <c r="N12" s="584"/>
      <c r="O12" s="584"/>
      <c r="P12" s="584"/>
      <c r="Q12" s="585"/>
      <c r="R12" s="586" t="s">
        <v>114</v>
      </c>
      <c r="S12" s="587"/>
      <c r="T12" s="587"/>
      <c r="U12" s="587"/>
      <c r="V12" s="587"/>
      <c r="W12" s="587"/>
      <c r="X12" s="587"/>
      <c r="Y12" s="588"/>
      <c r="Z12" s="639" t="s">
        <v>114</v>
      </c>
      <c r="AA12" s="639"/>
      <c r="AB12" s="639"/>
      <c r="AC12" s="639"/>
      <c r="AD12" s="640" t="s">
        <v>114</v>
      </c>
      <c r="AE12" s="640"/>
      <c r="AF12" s="640"/>
      <c r="AG12" s="640"/>
      <c r="AH12" s="640"/>
      <c r="AI12" s="640"/>
      <c r="AJ12" s="640"/>
      <c r="AK12" s="640"/>
      <c r="AL12" s="609" t="s">
        <v>114</v>
      </c>
      <c r="AM12" s="641"/>
      <c r="AN12" s="641"/>
      <c r="AO12" s="642"/>
      <c r="AP12" s="583" t="s">
        <v>235</v>
      </c>
      <c r="AQ12" s="584"/>
      <c r="AR12" s="584"/>
      <c r="AS12" s="584"/>
      <c r="AT12" s="584"/>
      <c r="AU12" s="584"/>
      <c r="AV12" s="584"/>
      <c r="AW12" s="584"/>
      <c r="AX12" s="584"/>
      <c r="AY12" s="584"/>
      <c r="AZ12" s="584"/>
      <c r="BA12" s="584"/>
      <c r="BB12" s="584"/>
      <c r="BC12" s="584"/>
      <c r="BD12" s="584"/>
      <c r="BE12" s="584"/>
      <c r="BF12" s="585"/>
      <c r="BG12" s="586">
        <v>63268235</v>
      </c>
      <c r="BH12" s="587"/>
      <c r="BI12" s="587"/>
      <c r="BJ12" s="587"/>
      <c r="BK12" s="587"/>
      <c r="BL12" s="587"/>
      <c r="BM12" s="587"/>
      <c r="BN12" s="588"/>
      <c r="BO12" s="639">
        <v>36</v>
      </c>
      <c r="BP12" s="639"/>
      <c r="BQ12" s="639"/>
      <c r="BR12" s="639"/>
      <c r="BS12" s="592" t="s">
        <v>114</v>
      </c>
      <c r="BT12" s="587"/>
      <c r="BU12" s="587"/>
      <c r="BV12" s="587"/>
      <c r="BW12" s="587"/>
      <c r="BX12" s="587"/>
      <c r="BY12" s="587"/>
      <c r="BZ12" s="587"/>
      <c r="CA12" s="587"/>
      <c r="CB12" s="622"/>
      <c r="CD12" s="623" t="s">
        <v>236</v>
      </c>
      <c r="CE12" s="620"/>
      <c r="CF12" s="620"/>
      <c r="CG12" s="620"/>
      <c r="CH12" s="620"/>
      <c r="CI12" s="620"/>
      <c r="CJ12" s="620"/>
      <c r="CK12" s="620"/>
      <c r="CL12" s="620"/>
      <c r="CM12" s="620"/>
      <c r="CN12" s="620"/>
      <c r="CO12" s="620"/>
      <c r="CP12" s="620"/>
      <c r="CQ12" s="621"/>
      <c r="CR12" s="586">
        <v>28022145</v>
      </c>
      <c r="CS12" s="587"/>
      <c r="CT12" s="587"/>
      <c r="CU12" s="587"/>
      <c r="CV12" s="587"/>
      <c r="CW12" s="587"/>
      <c r="CX12" s="587"/>
      <c r="CY12" s="588"/>
      <c r="CZ12" s="639">
        <v>5.2</v>
      </c>
      <c r="DA12" s="639"/>
      <c r="DB12" s="639"/>
      <c r="DC12" s="639"/>
      <c r="DD12" s="592">
        <v>3214930</v>
      </c>
      <c r="DE12" s="587"/>
      <c r="DF12" s="587"/>
      <c r="DG12" s="587"/>
      <c r="DH12" s="587"/>
      <c r="DI12" s="587"/>
      <c r="DJ12" s="587"/>
      <c r="DK12" s="587"/>
      <c r="DL12" s="587"/>
      <c r="DM12" s="587"/>
      <c r="DN12" s="587"/>
      <c r="DO12" s="587"/>
      <c r="DP12" s="588"/>
      <c r="DQ12" s="592">
        <v>3278022</v>
      </c>
      <c r="DR12" s="587"/>
      <c r="DS12" s="587"/>
      <c r="DT12" s="587"/>
      <c r="DU12" s="587"/>
      <c r="DV12" s="587"/>
      <c r="DW12" s="587"/>
      <c r="DX12" s="587"/>
      <c r="DY12" s="587"/>
      <c r="DZ12" s="587"/>
      <c r="EA12" s="587"/>
      <c r="EB12" s="587"/>
      <c r="EC12" s="622"/>
    </row>
    <row r="13" spans="2:143" ht="11.25" customHeight="1" x14ac:dyDescent="0.15">
      <c r="B13" s="583" t="s">
        <v>237</v>
      </c>
      <c r="C13" s="584"/>
      <c r="D13" s="584"/>
      <c r="E13" s="584"/>
      <c r="F13" s="584"/>
      <c r="G13" s="584"/>
      <c r="H13" s="584"/>
      <c r="I13" s="584"/>
      <c r="J13" s="584"/>
      <c r="K13" s="584"/>
      <c r="L13" s="584"/>
      <c r="M13" s="584"/>
      <c r="N13" s="584"/>
      <c r="O13" s="584"/>
      <c r="P13" s="584"/>
      <c r="Q13" s="585"/>
      <c r="R13" s="586">
        <v>1135033</v>
      </c>
      <c r="S13" s="587"/>
      <c r="T13" s="587"/>
      <c r="U13" s="587"/>
      <c r="V13" s="587"/>
      <c r="W13" s="587"/>
      <c r="X13" s="587"/>
      <c r="Y13" s="588"/>
      <c r="Z13" s="639">
        <v>0.2</v>
      </c>
      <c r="AA13" s="639"/>
      <c r="AB13" s="639"/>
      <c r="AC13" s="639"/>
      <c r="AD13" s="640">
        <v>1135033</v>
      </c>
      <c r="AE13" s="640"/>
      <c r="AF13" s="640"/>
      <c r="AG13" s="640"/>
      <c r="AH13" s="640"/>
      <c r="AI13" s="640"/>
      <c r="AJ13" s="640"/>
      <c r="AK13" s="640"/>
      <c r="AL13" s="609">
        <v>0.5</v>
      </c>
      <c r="AM13" s="641"/>
      <c r="AN13" s="641"/>
      <c r="AO13" s="642"/>
      <c r="AP13" s="583" t="s">
        <v>238</v>
      </c>
      <c r="AQ13" s="584"/>
      <c r="AR13" s="584"/>
      <c r="AS13" s="584"/>
      <c r="AT13" s="584"/>
      <c r="AU13" s="584"/>
      <c r="AV13" s="584"/>
      <c r="AW13" s="584"/>
      <c r="AX13" s="584"/>
      <c r="AY13" s="584"/>
      <c r="AZ13" s="584"/>
      <c r="BA13" s="584"/>
      <c r="BB13" s="584"/>
      <c r="BC13" s="584"/>
      <c r="BD13" s="584"/>
      <c r="BE13" s="584"/>
      <c r="BF13" s="585"/>
      <c r="BG13" s="586">
        <v>62957212</v>
      </c>
      <c r="BH13" s="587"/>
      <c r="BI13" s="587"/>
      <c r="BJ13" s="587"/>
      <c r="BK13" s="587"/>
      <c r="BL13" s="587"/>
      <c r="BM13" s="587"/>
      <c r="BN13" s="588"/>
      <c r="BO13" s="639">
        <v>35.799999999999997</v>
      </c>
      <c r="BP13" s="639"/>
      <c r="BQ13" s="639"/>
      <c r="BR13" s="639"/>
      <c r="BS13" s="592" t="s">
        <v>114</v>
      </c>
      <c r="BT13" s="587"/>
      <c r="BU13" s="587"/>
      <c r="BV13" s="587"/>
      <c r="BW13" s="587"/>
      <c r="BX13" s="587"/>
      <c r="BY13" s="587"/>
      <c r="BZ13" s="587"/>
      <c r="CA13" s="587"/>
      <c r="CB13" s="622"/>
      <c r="CD13" s="623" t="s">
        <v>239</v>
      </c>
      <c r="CE13" s="620"/>
      <c r="CF13" s="620"/>
      <c r="CG13" s="620"/>
      <c r="CH13" s="620"/>
      <c r="CI13" s="620"/>
      <c r="CJ13" s="620"/>
      <c r="CK13" s="620"/>
      <c r="CL13" s="620"/>
      <c r="CM13" s="620"/>
      <c r="CN13" s="620"/>
      <c r="CO13" s="620"/>
      <c r="CP13" s="620"/>
      <c r="CQ13" s="621"/>
      <c r="CR13" s="586">
        <v>93317671</v>
      </c>
      <c r="CS13" s="587"/>
      <c r="CT13" s="587"/>
      <c r="CU13" s="587"/>
      <c r="CV13" s="587"/>
      <c r="CW13" s="587"/>
      <c r="CX13" s="587"/>
      <c r="CY13" s="588"/>
      <c r="CZ13" s="639">
        <v>17.3</v>
      </c>
      <c r="DA13" s="639"/>
      <c r="DB13" s="639"/>
      <c r="DC13" s="639"/>
      <c r="DD13" s="592">
        <v>66093907</v>
      </c>
      <c r="DE13" s="587"/>
      <c r="DF13" s="587"/>
      <c r="DG13" s="587"/>
      <c r="DH13" s="587"/>
      <c r="DI13" s="587"/>
      <c r="DJ13" s="587"/>
      <c r="DK13" s="587"/>
      <c r="DL13" s="587"/>
      <c r="DM13" s="587"/>
      <c r="DN13" s="587"/>
      <c r="DO13" s="587"/>
      <c r="DP13" s="588"/>
      <c r="DQ13" s="592">
        <v>33696010</v>
      </c>
      <c r="DR13" s="587"/>
      <c r="DS13" s="587"/>
      <c r="DT13" s="587"/>
      <c r="DU13" s="587"/>
      <c r="DV13" s="587"/>
      <c r="DW13" s="587"/>
      <c r="DX13" s="587"/>
      <c r="DY13" s="587"/>
      <c r="DZ13" s="587"/>
      <c r="EA13" s="587"/>
      <c r="EB13" s="587"/>
      <c r="EC13" s="622"/>
    </row>
    <row r="14" spans="2:143" ht="11.25" customHeight="1" x14ac:dyDescent="0.15">
      <c r="B14" s="583" t="s">
        <v>240</v>
      </c>
      <c r="C14" s="584"/>
      <c r="D14" s="584"/>
      <c r="E14" s="584"/>
      <c r="F14" s="584"/>
      <c r="G14" s="584"/>
      <c r="H14" s="584"/>
      <c r="I14" s="584"/>
      <c r="J14" s="584"/>
      <c r="K14" s="584"/>
      <c r="L14" s="584"/>
      <c r="M14" s="584"/>
      <c r="N14" s="584"/>
      <c r="O14" s="584"/>
      <c r="P14" s="584"/>
      <c r="Q14" s="585"/>
      <c r="R14" s="586">
        <v>8261791</v>
      </c>
      <c r="S14" s="587"/>
      <c r="T14" s="587"/>
      <c r="U14" s="587"/>
      <c r="V14" s="587"/>
      <c r="W14" s="587"/>
      <c r="X14" s="587"/>
      <c r="Y14" s="588"/>
      <c r="Z14" s="639">
        <v>1.4</v>
      </c>
      <c r="AA14" s="639"/>
      <c r="AB14" s="639"/>
      <c r="AC14" s="639"/>
      <c r="AD14" s="640">
        <v>8261791</v>
      </c>
      <c r="AE14" s="640"/>
      <c r="AF14" s="640"/>
      <c r="AG14" s="640"/>
      <c r="AH14" s="640"/>
      <c r="AI14" s="640"/>
      <c r="AJ14" s="640"/>
      <c r="AK14" s="640"/>
      <c r="AL14" s="609">
        <v>4</v>
      </c>
      <c r="AM14" s="641"/>
      <c r="AN14" s="641"/>
      <c r="AO14" s="642"/>
      <c r="AP14" s="583" t="s">
        <v>241</v>
      </c>
      <c r="AQ14" s="584"/>
      <c r="AR14" s="584"/>
      <c r="AS14" s="584"/>
      <c r="AT14" s="584"/>
      <c r="AU14" s="584"/>
      <c r="AV14" s="584"/>
      <c r="AW14" s="584"/>
      <c r="AX14" s="584"/>
      <c r="AY14" s="584"/>
      <c r="AZ14" s="584"/>
      <c r="BA14" s="584"/>
      <c r="BB14" s="584"/>
      <c r="BC14" s="584"/>
      <c r="BD14" s="584"/>
      <c r="BE14" s="584"/>
      <c r="BF14" s="585"/>
      <c r="BG14" s="586">
        <v>1098724</v>
      </c>
      <c r="BH14" s="587"/>
      <c r="BI14" s="587"/>
      <c r="BJ14" s="587"/>
      <c r="BK14" s="587"/>
      <c r="BL14" s="587"/>
      <c r="BM14" s="587"/>
      <c r="BN14" s="588"/>
      <c r="BO14" s="639">
        <v>0.6</v>
      </c>
      <c r="BP14" s="639"/>
      <c r="BQ14" s="639"/>
      <c r="BR14" s="639"/>
      <c r="BS14" s="592" t="s">
        <v>114</v>
      </c>
      <c r="BT14" s="587"/>
      <c r="BU14" s="587"/>
      <c r="BV14" s="587"/>
      <c r="BW14" s="587"/>
      <c r="BX14" s="587"/>
      <c r="BY14" s="587"/>
      <c r="BZ14" s="587"/>
      <c r="CA14" s="587"/>
      <c r="CB14" s="622"/>
      <c r="CD14" s="623" t="s">
        <v>242</v>
      </c>
      <c r="CE14" s="620"/>
      <c r="CF14" s="620"/>
      <c r="CG14" s="620"/>
      <c r="CH14" s="620"/>
      <c r="CI14" s="620"/>
      <c r="CJ14" s="620"/>
      <c r="CK14" s="620"/>
      <c r="CL14" s="620"/>
      <c r="CM14" s="620"/>
      <c r="CN14" s="620"/>
      <c r="CO14" s="620"/>
      <c r="CP14" s="620"/>
      <c r="CQ14" s="621"/>
      <c r="CR14" s="586">
        <v>12779219</v>
      </c>
      <c r="CS14" s="587"/>
      <c r="CT14" s="587"/>
      <c r="CU14" s="587"/>
      <c r="CV14" s="587"/>
      <c r="CW14" s="587"/>
      <c r="CX14" s="587"/>
      <c r="CY14" s="588"/>
      <c r="CZ14" s="639">
        <v>2.4</v>
      </c>
      <c r="DA14" s="639"/>
      <c r="DB14" s="639"/>
      <c r="DC14" s="639"/>
      <c r="DD14" s="592">
        <v>1830234</v>
      </c>
      <c r="DE14" s="587"/>
      <c r="DF14" s="587"/>
      <c r="DG14" s="587"/>
      <c r="DH14" s="587"/>
      <c r="DI14" s="587"/>
      <c r="DJ14" s="587"/>
      <c r="DK14" s="587"/>
      <c r="DL14" s="587"/>
      <c r="DM14" s="587"/>
      <c r="DN14" s="587"/>
      <c r="DO14" s="587"/>
      <c r="DP14" s="588"/>
      <c r="DQ14" s="592">
        <v>11728983</v>
      </c>
      <c r="DR14" s="587"/>
      <c r="DS14" s="587"/>
      <c r="DT14" s="587"/>
      <c r="DU14" s="587"/>
      <c r="DV14" s="587"/>
      <c r="DW14" s="587"/>
      <c r="DX14" s="587"/>
      <c r="DY14" s="587"/>
      <c r="DZ14" s="587"/>
      <c r="EA14" s="587"/>
      <c r="EB14" s="587"/>
      <c r="EC14" s="622"/>
    </row>
    <row r="15" spans="2:143" ht="11.25" customHeight="1" x14ac:dyDescent="0.15">
      <c r="B15" s="583" t="s">
        <v>243</v>
      </c>
      <c r="C15" s="584"/>
      <c r="D15" s="584"/>
      <c r="E15" s="584"/>
      <c r="F15" s="584"/>
      <c r="G15" s="584"/>
      <c r="H15" s="584"/>
      <c r="I15" s="584"/>
      <c r="J15" s="584"/>
      <c r="K15" s="584"/>
      <c r="L15" s="584"/>
      <c r="M15" s="584"/>
      <c r="N15" s="584"/>
      <c r="O15" s="584"/>
      <c r="P15" s="584"/>
      <c r="Q15" s="585"/>
      <c r="R15" s="586">
        <v>489052</v>
      </c>
      <c r="S15" s="587"/>
      <c r="T15" s="587"/>
      <c r="U15" s="587"/>
      <c r="V15" s="587"/>
      <c r="W15" s="587"/>
      <c r="X15" s="587"/>
      <c r="Y15" s="588"/>
      <c r="Z15" s="639">
        <v>0.1</v>
      </c>
      <c r="AA15" s="639"/>
      <c r="AB15" s="639"/>
      <c r="AC15" s="639"/>
      <c r="AD15" s="640">
        <v>489052</v>
      </c>
      <c r="AE15" s="640"/>
      <c r="AF15" s="640"/>
      <c r="AG15" s="640"/>
      <c r="AH15" s="640"/>
      <c r="AI15" s="640"/>
      <c r="AJ15" s="640"/>
      <c r="AK15" s="640"/>
      <c r="AL15" s="609">
        <v>0.2</v>
      </c>
      <c r="AM15" s="641"/>
      <c r="AN15" s="641"/>
      <c r="AO15" s="642"/>
      <c r="AP15" s="583" t="s">
        <v>244</v>
      </c>
      <c r="AQ15" s="584"/>
      <c r="AR15" s="584"/>
      <c r="AS15" s="584"/>
      <c r="AT15" s="584"/>
      <c r="AU15" s="584"/>
      <c r="AV15" s="584"/>
      <c r="AW15" s="584"/>
      <c r="AX15" s="584"/>
      <c r="AY15" s="584"/>
      <c r="AZ15" s="584"/>
      <c r="BA15" s="584"/>
      <c r="BB15" s="584"/>
      <c r="BC15" s="584"/>
      <c r="BD15" s="584"/>
      <c r="BE15" s="584"/>
      <c r="BF15" s="585"/>
      <c r="BG15" s="586">
        <v>9042871</v>
      </c>
      <c r="BH15" s="587"/>
      <c r="BI15" s="587"/>
      <c r="BJ15" s="587"/>
      <c r="BK15" s="587"/>
      <c r="BL15" s="587"/>
      <c r="BM15" s="587"/>
      <c r="BN15" s="588"/>
      <c r="BO15" s="639">
        <v>5.0999999999999996</v>
      </c>
      <c r="BP15" s="639"/>
      <c r="BQ15" s="639"/>
      <c r="BR15" s="639"/>
      <c r="BS15" s="592" t="s">
        <v>114</v>
      </c>
      <c r="BT15" s="587"/>
      <c r="BU15" s="587"/>
      <c r="BV15" s="587"/>
      <c r="BW15" s="587"/>
      <c r="BX15" s="587"/>
      <c r="BY15" s="587"/>
      <c r="BZ15" s="587"/>
      <c r="CA15" s="587"/>
      <c r="CB15" s="622"/>
      <c r="CD15" s="623" t="s">
        <v>245</v>
      </c>
      <c r="CE15" s="620"/>
      <c r="CF15" s="620"/>
      <c r="CG15" s="620"/>
      <c r="CH15" s="620"/>
      <c r="CI15" s="620"/>
      <c r="CJ15" s="620"/>
      <c r="CK15" s="620"/>
      <c r="CL15" s="620"/>
      <c r="CM15" s="620"/>
      <c r="CN15" s="620"/>
      <c r="CO15" s="620"/>
      <c r="CP15" s="620"/>
      <c r="CQ15" s="621"/>
      <c r="CR15" s="586">
        <v>40414875</v>
      </c>
      <c r="CS15" s="587"/>
      <c r="CT15" s="587"/>
      <c r="CU15" s="587"/>
      <c r="CV15" s="587"/>
      <c r="CW15" s="587"/>
      <c r="CX15" s="587"/>
      <c r="CY15" s="588"/>
      <c r="CZ15" s="639">
        <v>7.5</v>
      </c>
      <c r="DA15" s="639"/>
      <c r="DB15" s="639"/>
      <c r="DC15" s="639"/>
      <c r="DD15" s="592">
        <v>7158116</v>
      </c>
      <c r="DE15" s="587"/>
      <c r="DF15" s="587"/>
      <c r="DG15" s="587"/>
      <c r="DH15" s="587"/>
      <c r="DI15" s="587"/>
      <c r="DJ15" s="587"/>
      <c r="DK15" s="587"/>
      <c r="DL15" s="587"/>
      <c r="DM15" s="587"/>
      <c r="DN15" s="587"/>
      <c r="DO15" s="587"/>
      <c r="DP15" s="588"/>
      <c r="DQ15" s="592">
        <v>31203797</v>
      </c>
      <c r="DR15" s="587"/>
      <c r="DS15" s="587"/>
      <c r="DT15" s="587"/>
      <c r="DU15" s="587"/>
      <c r="DV15" s="587"/>
      <c r="DW15" s="587"/>
      <c r="DX15" s="587"/>
      <c r="DY15" s="587"/>
      <c r="DZ15" s="587"/>
      <c r="EA15" s="587"/>
      <c r="EB15" s="587"/>
      <c r="EC15" s="622"/>
    </row>
    <row r="16" spans="2:143" ht="11.25" customHeight="1" x14ac:dyDescent="0.15">
      <c r="B16" s="583" t="s">
        <v>246</v>
      </c>
      <c r="C16" s="584"/>
      <c r="D16" s="584"/>
      <c r="E16" s="584"/>
      <c r="F16" s="584"/>
      <c r="G16" s="584"/>
      <c r="H16" s="584"/>
      <c r="I16" s="584"/>
      <c r="J16" s="584"/>
      <c r="K16" s="584"/>
      <c r="L16" s="584"/>
      <c r="M16" s="584"/>
      <c r="N16" s="584"/>
      <c r="O16" s="584"/>
      <c r="P16" s="584"/>
      <c r="Q16" s="585"/>
      <c r="R16" s="586">
        <v>41237808</v>
      </c>
      <c r="S16" s="587"/>
      <c r="T16" s="587"/>
      <c r="U16" s="587"/>
      <c r="V16" s="587"/>
      <c r="W16" s="587"/>
      <c r="X16" s="587"/>
      <c r="Y16" s="588"/>
      <c r="Z16" s="639">
        <v>7.1</v>
      </c>
      <c r="AA16" s="639"/>
      <c r="AB16" s="639"/>
      <c r="AC16" s="639"/>
      <c r="AD16" s="640">
        <v>20444644</v>
      </c>
      <c r="AE16" s="640"/>
      <c r="AF16" s="640"/>
      <c r="AG16" s="640"/>
      <c r="AH16" s="640"/>
      <c r="AI16" s="640"/>
      <c r="AJ16" s="640"/>
      <c r="AK16" s="640"/>
      <c r="AL16" s="609">
        <v>9.8000000000000007</v>
      </c>
      <c r="AM16" s="641"/>
      <c r="AN16" s="641"/>
      <c r="AO16" s="642"/>
      <c r="AP16" s="583" t="s">
        <v>247</v>
      </c>
      <c r="AQ16" s="584"/>
      <c r="AR16" s="584"/>
      <c r="AS16" s="584"/>
      <c r="AT16" s="584"/>
      <c r="AU16" s="584"/>
      <c r="AV16" s="584"/>
      <c r="AW16" s="584"/>
      <c r="AX16" s="584"/>
      <c r="AY16" s="584"/>
      <c r="AZ16" s="584"/>
      <c r="BA16" s="584"/>
      <c r="BB16" s="584"/>
      <c r="BC16" s="584"/>
      <c r="BD16" s="584"/>
      <c r="BE16" s="584"/>
      <c r="BF16" s="585"/>
      <c r="BG16" s="586">
        <v>1310</v>
      </c>
      <c r="BH16" s="587"/>
      <c r="BI16" s="587"/>
      <c r="BJ16" s="587"/>
      <c r="BK16" s="587"/>
      <c r="BL16" s="587"/>
      <c r="BM16" s="587"/>
      <c r="BN16" s="588"/>
      <c r="BO16" s="639">
        <v>0</v>
      </c>
      <c r="BP16" s="639"/>
      <c r="BQ16" s="639"/>
      <c r="BR16" s="639"/>
      <c r="BS16" s="592" t="s">
        <v>114</v>
      </c>
      <c r="BT16" s="587"/>
      <c r="BU16" s="587"/>
      <c r="BV16" s="587"/>
      <c r="BW16" s="587"/>
      <c r="BX16" s="587"/>
      <c r="BY16" s="587"/>
      <c r="BZ16" s="587"/>
      <c r="CA16" s="587"/>
      <c r="CB16" s="622"/>
      <c r="CD16" s="623" t="s">
        <v>248</v>
      </c>
      <c r="CE16" s="620"/>
      <c r="CF16" s="620"/>
      <c r="CG16" s="620"/>
      <c r="CH16" s="620"/>
      <c r="CI16" s="620"/>
      <c r="CJ16" s="620"/>
      <c r="CK16" s="620"/>
      <c r="CL16" s="620"/>
      <c r="CM16" s="620"/>
      <c r="CN16" s="620"/>
      <c r="CO16" s="620"/>
      <c r="CP16" s="620"/>
      <c r="CQ16" s="621"/>
      <c r="CR16" s="586">
        <v>28434663</v>
      </c>
      <c r="CS16" s="587"/>
      <c r="CT16" s="587"/>
      <c r="CU16" s="587"/>
      <c r="CV16" s="587"/>
      <c r="CW16" s="587"/>
      <c r="CX16" s="587"/>
      <c r="CY16" s="588"/>
      <c r="CZ16" s="639">
        <v>5.3</v>
      </c>
      <c r="DA16" s="639"/>
      <c r="DB16" s="639"/>
      <c r="DC16" s="639"/>
      <c r="DD16" s="592" t="s">
        <v>114</v>
      </c>
      <c r="DE16" s="587"/>
      <c r="DF16" s="587"/>
      <c r="DG16" s="587"/>
      <c r="DH16" s="587"/>
      <c r="DI16" s="587"/>
      <c r="DJ16" s="587"/>
      <c r="DK16" s="587"/>
      <c r="DL16" s="587"/>
      <c r="DM16" s="587"/>
      <c r="DN16" s="587"/>
      <c r="DO16" s="587"/>
      <c r="DP16" s="588"/>
      <c r="DQ16" s="592">
        <v>4150715</v>
      </c>
      <c r="DR16" s="587"/>
      <c r="DS16" s="587"/>
      <c r="DT16" s="587"/>
      <c r="DU16" s="587"/>
      <c r="DV16" s="587"/>
      <c r="DW16" s="587"/>
      <c r="DX16" s="587"/>
      <c r="DY16" s="587"/>
      <c r="DZ16" s="587"/>
      <c r="EA16" s="587"/>
      <c r="EB16" s="587"/>
      <c r="EC16" s="622"/>
    </row>
    <row r="17" spans="2:133" ht="11.25" customHeight="1" x14ac:dyDescent="0.15">
      <c r="B17" s="583" t="s">
        <v>249</v>
      </c>
      <c r="C17" s="584"/>
      <c r="D17" s="584"/>
      <c r="E17" s="584"/>
      <c r="F17" s="584"/>
      <c r="G17" s="584"/>
      <c r="H17" s="584"/>
      <c r="I17" s="584"/>
      <c r="J17" s="584"/>
      <c r="K17" s="584"/>
      <c r="L17" s="584"/>
      <c r="M17" s="584"/>
      <c r="N17" s="584"/>
      <c r="O17" s="584"/>
      <c r="P17" s="584"/>
      <c r="Q17" s="585"/>
      <c r="R17" s="586">
        <v>20444644</v>
      </c>
      <c r="S17" s="587"/>
      <c r="T17" s="587"/>
      <c r="U17" s="587"/>
      <c r="V17" s="587"/>
      <c r="W17" s="587"/>
      <c r="X17" s="587"/>
      <c r="Y17" s="588"/>
      <c r="Z17" s="639">
        <v>3.5</v>
      </c>
      <c r="AA17" s="639"/>
      <c r="AB17" s="639"/>
      <c r="AC17" s="639"/>
      <c r="AD17" s="640">
        <v>20444644</v>
      </c>
      <c r="AE17" s="640"/>
      <c r="AF17" s="640"/>
      <c r="AG17" s="640"/>
      <c r="AH17" s="640"/>
      <c r="AI17" s="640"/>
      <c r="AJ17" s="640"/>
      <c r="AK17" s="640"/>
      <c r="AL17" s="609">
        <v>9.8000000000000007</v>
      </c>
      <c r="AM17" s="641"/>
      <c r="AN17" s="641"/>
      <c r="AO17" s="642"/>
      <c r="AP17" s="583" t="s">
        <v>250</v>
      </c>
      <c r="AQ17" s="584"/>
      <c r="AR17" s="584"/>
      <c r="AS17" s="584"/>
      <c r="AT17" s="584"/>
      <c r="AU17" s="584"/>
      <c r="AV17" s="584"/>
      <c r="AW17" s="584"/>
      <c r="AX17" s="584"/>
      <c r="AY17" s="584"/>
      <c r="AZ17" s="584"/>
      <c r="BA17" s="584"/>
      <c r="BB17" s="584"/>
      <c r="BC17" s="584"/>
      <c r="BD17" s="584"/>
      <c r="BE17" s="584"/>
      <c r="BF17" s="585"/>
      <c r="BG17" s="586">
        <v>54646</v>
      </c>
      <c r="BH17" s="587"/>
      <c r="BI17" s="587"/>
      <c r="BJ17" s="587"/>
      <c r="BK17" s="587"/>
      <c r="BL17" s="587"/>
      <c r="BM17" s="587"/>
      <c r="BN17" s="588"/>
      <c r="BO17" s="639">
        <v>0</v>
      </c>
      <c r="BP17" s="639"/>
      <c r="BQ17" s="639"/>
      <c r="BR17" s="639"/>
      <c r="BS17" s="592" t="s">
        <v>114</v>
      </c>
      <c r="BT17" s="587"/>
      <c r="BU17" s="587"/>
      <c r="BV17" s="587"/>
      <c r="BW17" s="587"/>
      <c r="BX17" s="587"/>
      <c r="BY17" s="587"/>
      <c r="BZ17" s="587"/>
      <c r="CA17" s="587"/>
      <c r="CB17" s="622"/>
      <c r="CD17" s="623" t="s">
        <v>251</v>
      </c>
      <c r="CE17" s="620"/>
      <c r="CF17" s="620"/>
      <c r="CG17" s="620"/>
      <c r="CH17" s="620"/>
      <c r="CI17" s="620"/>
      <c r="CJ17" s="620"/>
      <c r="CK17" s="620"/>
      <c r="CL17" s="620"/>
      <c r="CM17" s="620"/>
      <c r="CN17" s="620"/>
      <c r="CO17" s="620"/>
      <c r="CP17" s="620"/>
      <c r="CQ17" s="621"/>
      <c r="CR17" s="586">
        <v>65243504</v>
      </c>
      <c r="CS17" s="587"/>
      <c r="CT17" s="587"/>
      <c r="CU17" s="587"/>
      <c r="CV17" s="587"/>
      <c r="CW17" s="587"/>
      <c r="CX17" s="587"/>
      <c r="CY17" s="588"/>
      <c r="CZ17" s="639">
        <v>12.1</v>
      </c>
      <c r="DA17" s="639"/>
      <c r="DB17" s="639"/>
      <c r="DC17" s="639"/>
      <c r="DD17" s="592" t="s">
        <v>114</v>
      </c>
      <c r="DE17" s="587"/>
      <c r="DF17" s="587"/>
      <c r="DG17" s="587"/>
      <c r="DH17" s="587"/>
      <c r="DI17" s="587"/>
      <c r="DJ17" s="587"/>
      <c r="DK17" s="587"/>
      <c r="DL17" s="587"/>
      <c r="DM17" s="587"/>
      <c r="DN17" s="587"/>
      <c r="DO17" s="587"/>
      <c r="DP17" s="588"/>
      <c r="DQ17" s="592">
        <v>60007947</v>
      </c>
      <c r="DR17" s="587"/>
      <c r="DS17" s="587"/>
      <c r="DT17" s="587"/>
      <c r="DU17" s="587"/>
      <c r="DV17" s="587"/>
      <c r="DW17" s="587"/>
      <c r="DX17" s="587"/>
      <c r="DY17" s="587"/>
      <c r="DZ17" s="587"/>
      <c r="EA17" s="587"/>
      <c r="EB17" s="587"/>
      <c r="EC17" s="622"/>
    </row>
    <row r="18" spans="2:133" ht="11.25" customHeight="1" x14ac:dyDescent="0.15">
      <c r="B18" s="583" t="s">
        <v>252</v>
      </c>
      <c r="C18" s="584"/>
      <c r="D18" s="584"/>
      <c r="E18" s="584"/>
      <c r="F18" s="584"/>
      <c r="G18" s="584"/>
      <c r="H18" s="584"/>
      <c r="I18" s="584"/>
      <c r="J18" s="584"/>
      <c r="K18" s="584"/>
      <c r="L18" s="584"/>
      <c r="M18" s="584"/>
      <c r="N18" s="584"/>
      <c r="O18" s="584"/>
      <c r="P18" s="584"/>
      <c r="Q18" s="585"/>
      <c r="R18" s="586">
        <v>1200068</v>
      </c>
      <c r="S18" s="587"/>
      <c r="T18" s="587"/>
      <c r="U18" s="587"/>
      <c r="V18" s="587"/>
      <c r="W18" s="587"/>
      <c r="X18" s="587"/>
      <c r="Y18" s="588"/>
      <c r="Z18" s="639">
        <v>0.2</v>
      </c>
      <c r="AA18" s="639"/>
      <c r="AB18" s="639"/>
      <c r="AC18" s="639"/>
      <c r="AD18" s="640" t="s">
        <v>114</v>
      </c>
      <c r="AE18" s="640"/>
      <c r="AF18" s="640"/>
      <c r="AG18" s="640"/>
      <c r="AH18" s="640"/>
      <c r="AI18" s="640"/>
      <c r="AJ18" s="640"/>
      <c r="AK18" s="640"/>
      <c r="AL18" s="609" t="s">
        <v>114</v>
      </c>
      <c r="AM18" s="641"/>
      <c r="AN18" s="641"/>
      <c r="AO18" s="642"/>
      <c r="AP18" s="583" t="s">
        <v>253</v>
      </c>
      <c r="AQ18" s="584"/>
      <c r="AR18" s="584"/>
      <c r="AS18" s="584"/>
      <c r="AT18" s="584"/>
      <c r="AU18" s="584"/>
      <c r="AV18" s="584"/>
      <c r="AW18" s="584"/>
      <c r="AX18" s="584"/>
      <c r="AY18" s="584"/>
      <c r="AZ18" s="584"/>
      <c r="BA18" s="584"/>
      <c r="BB18" s="584"/>
      <c r="BC18" s="584"/>
      <c r="BD18" s="584"/>
      <c r="BE18" s="584"/>
      <c r="BF18" s="585"/>
      <c r="BG18" s="586" t="s">
        <v>114</v>
      </c>
      <c r="BH18" s="587"/>
      <c r="BI18" s="587"/>
      <c r="BJ18" s="587"/>
      <c r="BK18" s="587"/>
      <c r="BL18" s="587"/>
      <c r="BM18" s="587"/>
      <c r="BN18" s="588"/>
      <c r="BO18" s="639" t="s">
        <v>114</v>
      </c>
      <c r="BP18" s="639"/>
      <c r="BQ18" s="639"/>
      <c r="BR18" s="639"/>
      <c r="BS18" s="592" t="s">
        <v>114</v>
      </c>
      <c r="BT18" s="587"/>
      <c r="BU18" s="587"/>
      <c r="BV18" s="587"/>
      <c r="BW18" s="587"/>
      <c r="BX18" s="587"/>
      <c r="BY18" s="587"/>
      <c r="BZ18" s="587"/>
      <c r="CA18" s="587"/>
      <c r="CB18" s="622"/>
      <c r="CD18" s="623" t="s">
        <v>254</v>
      </c>
      <c r="CE18" s="620"/>
      <c r="CF18" s="620"/>
      <c r="CG18" s="620"/>
      <c r="CH18" s="620"/>
      <c r="CI18" s="620"/>
      <c r="CJ18" s="620"/>
      <c r="CK18" s="620"/>
      <c r="CL18" s="620"/>
      <c r="CM18" s="620"/>
      <c r="CN18" s="620"/>
      <c r="CO18" s="620"/>
      <c r="CP18" s="620"/>
      <c r="CQ18" s="621"/>
      <c r="CR18" s="586">
        <v>22231074</v>
      </c>
      <c r="CS18" s="587"/>
      <c r="CT18" s="587"/>
      <c r="CU18" s="587"/>
      <c r="CV18" s="587"/>
      <c r="CW18" s="587"/>
      <c r="CX18" s="587"/>
      <c r="CY18" s="588"/>
      <c r="CZ18" s="639">
        <v>4.0999999999999996</v>
      </c>
      <c r="DA18" s="639"/>
      <c r="DB18" s="639"/>
      <c r="DC18" s="639"/>
      <c r="DD18" s="592" t="s">
        <v>114</v>
      </c>
      <c r="DE18" s="587"/>
      <c r="DF18" s="587"/>
      <c r="DG18" s="587"/>
      <c r="DH18" s="587"/>
      <c r="DI18" s="587"/>
      <c r="DJ18" s="587"/>
      <c r="DK18" s="587"/>
      <c r="DL18" s="587"/>
      <c r="DM18" s="587"/>
      <c r="DN18" s="587"/>
      <c r="DO18" s="587"/>
      <c r="DP18" s="588"/>
      <c r="DQ18" s="592">
        <v>5460738</v>
      </c>
      <c r="DR18" s="587"/>
      <c r="DS18" s="587"/>
      <c r="DT18" s="587"/>
      <c r="DU18" s="587"/>
      <c r="DV18" s="587"/>
      <c r="DW18" s="587"/>
      <c r="DX18" s="587"/>
      <c r="DY18" s="587"/>
      <c r="DZ18" s="587"/>
      <c r="EA18" s="587"/>
      <c r="EB18" s="587"/>
      <c r="EC18" s="622"/>
    </row>
    <row r="19" spans="2:133" ht="11.25" customHeight="1" x14ac:dyDescent="0.15">
      <c r="B19" s="583" t="s">
        <v>255</v>
      </c>
      <c r="C19" s="584"/>
      <c r="D19" s="584"/>
      <c r="E19" s="584"/>
      <c r="F19" s="584"/>
      <c r="G19" s="584"/>
      <c r="H19" s="584"/>
      <c r="I19" s="584"/>
      <c r="J19" s="584"/>
      <c r="K19" s="584"/>
      <c r="L19" s="584"/>
      <c r="M19" s="584"/>
      <c r="N19" s="584"/>
      <c r="O19" s="584"/>
      <c r="P19" s="584"/>
      <c r="Q19" s="585"/>
      <c r="R19" s="586">
        <v>19593096</v>
      </c>
      <c r="S19" s="587"/>
      <c r="T19" s="587"/>
      <c r="U19" s="587"/>
      <c r="V19" s="587"/>
      <c r="W19" s="587"/>
      <c r="X19" s="587"/>
      <c r="Y19" s="588"/>
      <c r="Z19" s="639">
        <v>3.4</v>
      </c>
      <c r="AA19" s="639"/>
      <c r="AB19" s="639"/>
      <c r="AC19" s="639"/>
      <c r="AD19" s="640" t="s">
        <v>114</v>
      </c>
      <c r="AE19" s="640"/>
      <c r="AF19" s="640"/>
      <c r="AG19" s="640"/>
      <c r="AH19" s="640"/>
      <c r="AI19" s="640"/>
      <c r="AJ19" s="640"/>
      <c r="AK19" s="640"/>
      <c r="AL19" s="609" t="s">
        <v>114</v>
      </c>
      <c r="AM19" s="641"/>
      <c r="AN19" s="641"/>
      <c r="AO19" s="642"/>
      <c r="AP19" s="583" t="s">
        <v>256</v>
      </c>
      <c r="AQ19" s="584"/>
      <c r="AR19" s="584"/>
      <c r="AS19" s="584"/>
      <c r="AT19" s="584"/>
      <c r="AU19" s="584"/>
      <c r="AV19" s="584"/>
      <c r="AW19" s="584"/>
      <c r="AX19" s="584"/>
      <c r="AY19" s="584"/>
      <c r="AZ19" s="584"/>
      <c r="BA19" s="584"/>
      <c r="BB19" s="584"/>
      <c r="BC19" s="584"/>
      <c r="BD19" s="584"/>
      <c r="BE19" s="584"/>
      <c r="BF19" s="585"/>
      <c r="BG19" s="586">
        <v>17990360</v>
      </c>
      <c r="BH19" s="587"/>
      <c r="BI19" s="587"/>
      <c r="BJ19" s="587"/>
      <c r="BK19" s="587"/>
      <c r="BL19" s="587"/>
      <c r="BM19" s="587"/>
      <c r="BN19" s="588"/>
      <c r="BO19" s="639">
        <v>10.199999999999999</v>
      </c>
      <c r="BP19" s="639"/>
      <c r="BQ19" s="639"/>
      <c r="BR19" s="639"/>
      <c r="BS19" s="592" t="s">
        <v>114</v>
      </c>
      <c r="BT19" s="587"/>
      <c r="BU19" s="587"/>
      <c r="BV19" s="587"/>
      <c r="BW19" s="587"/>
      <c r="BX19" s="587"/>
      <c r="BY19" s="587"/>
      <c r="BZ19" s="587"/>
      <c r="CA19" s="587"/>
      <c r="CB19" s="622"/>
      <c r="CD19" s="623" t="s">
        <v>257</v>
      </c>
      <c r="CE19" s="620"/>
      <c r="CF19" s="620"/>
      <c r="CG19" s="620"/>
      <c r="CH19" s="620"/>
      <c r="CI19" s="620"/>
      <c r="CJ19" s="620"/>
      <c r="CK19" s="620"/>
      <c r="CL19" s="620"/>
      <c r="CM19" s="620"/>
      <c r="CN19" s="620"/>
      <c r="CO19" s="620"/>
      <c r="CP19" s="620"/>
      <c r="CQ19" s="621"/>
      <c r="CR19" s="586" t="s">
        <v>114</v>
      </c>
      <c r="CS19" s="587"/>
      <c r="CT19" s="587"/>
      <c r="CU19" s="587"/>
      <c r="CV19" s="587"/>
      <c r="CW19" s="587"/>
      <c r="CX19" s="587"/>
      <c r="CY19" s="588"/>
      <c r="CZ19" s="639" t="s">
        <v>114</v>
      </c>
      <c r="DA19" s="639"/>
      <c r="DB19" s="639"/>
      <c r="DC19" s="639"/>
      <c r="DD19" s="592" t="s">
        <v>114</v>
      </c>
      <c r="DE19" s="587"/>
      <c r="DF19" s="587"/>
      <c r="DG19" s="587"/>
      <c r="DH19" s="587"/>
      <c r="DI19" s="587"/>
      <c r="DJ19" s="587"/>
      <c r="DK19" s="587"/>
      <c r="DL19" s="587"/>
      <c r="DM19" s="587"/>
      <c r="DN19" s="587"/>
      <c r="DO19" s="587"/>
      <c r="DP19" s="588"/>
      <c r="DQ19" s="592" t="s">
        <v>114</v>
      </c>
      <c r="DR19" s="587"/>
      <c r="DS19" s="587"/>
      <c r="DT19" s="587"/>
      <c r="DU19" s="587"/>
      <c r="DV19" s="587"/>
      <c r="DW19" s="587"/>
      <c r="DX19" s="587"/>
      <c r="DY19" s="587"/>
      <c r="DZ19" s="587"/>
      <c r="EA19" s="587"/>
      <c r="EB19" s="587"/>
      <c r="EC19" s="622"/>
    </row>
    <row r="20" spans="2:133" ht="11.25" customHeight="1" x14ac:dyDescent="0.15">
      <c r="B20" s="583" t="s">
        <v>258</v>
      </c>
      <c r="C20" s="584"/>
      <c r="D20" s="584"/>
      <c r="E20" s="584"/>
      <c r="F20" s="584"/>
      <c r="G20" s="584"/>
      <c r="H20" s="584"/>
      <c r="I20" s="584"/>
      <c r="J20" s="584"/>
      <c r="K20" s="584"/>
      <c r="L20" s="584"/>
      <c r="M20" s="584"/>
      <c r="N20" s="584"/>
      <c r="O20" s="584"/>
      <c r="P20" s="584"/>
      <c r="Q20" s="585"/>
      <c r="R20" s="586">
        <v>242410635</v>
      </c>
      <c r="S20" s="587"/>
      <c r="T20" s="587"/>
      <c r="U20" s="587"/>
      <c r="V20" s="587"/>
      <c r="W20" s="587"/>
      <c r="X20" s="587"/>
      <c r="Y20" s="588"/>
      <c r="Z20" s="639">
        <v>42</v>
      </c>
      <c r="AA20" s="639"/>
      <c r="AB20" s="639"/>
      <c r="AC20" s="639"/>
      <c r="AD20" s="640">
        <v>205435117</v>
      </c>
      <c r="AE20" s="640"/>
      <c r="AF20" s="640"/>
      <c r="AG20" s="640"/>
      <c r="AH20" s="640"/>
      <c r="AI20" s="640"/>
      <c r="AJ20" s="640"/>
      <c r="AK20" s="640"/>
      <c r="AL20" s="609">
        <v>98.5</v>
      </c>
      <c r="AM20" s="641"/>
      <c r="AN20" s="641"/>
      <c r="AO20" s="642"/>
      <c r="AP20" s="583" t="s">
        <v>259</v>
      </c>
      <c r="AQ20" s="584"/>
      <c r="AR20" s="584"/>
      <c r="AS20" s="584"/>
      <c r="AT20" s="584"/>
      <c r="AU20" s="584"/>
      <c r="AV20" s="584"/>
      <c r="AW20" s="584"/>
      <c r="AX20" s="584"/>
      <c r="AY20" s="584"/>
      <c r="AZ20" s="584"/>
      <c r="BA20" s="584"/>
      <c r="BB20" s="584"/>
      <c r="BC20" s="584"/>
      <c r="BD20" s="584"/>
      <c r="BE20" s="584"/>
      <c r="BF20" s="585"/>
      <c r="BG20" s="586">
        <v>17990360</v>
      </c>
      <c r="BH20" s="587"/>
      <c r="BI20" s="587"/>
      <c r="BJ20" s="587"/>
      <c r="BK20" s="587"/>
      <c r="BL20" s="587"/>
      <c r="BM20" s="587"/>
      <c r="BN20" s="588"/>
      <c r="BO20" s="639">
        <v>10.199999999999999</v>
      </c>
      <c r="BP20" s="639"/>
      <c r="BQ20" s="639"/>
      <c r="BR20" s="639"/>
      <c r="BS20" s="592" t="s">
        <v>114</v>
      </c>
      <c r="BT20" s="587"/>
      <c r="BU20" s="587"/>
      <c r="BV20" s="587"/>
      <c r="BW20" s="587"/>
      <c r="BX20" s="587"/>
      <c r="BY20" s="587"/>
      <c r="BZ20" s="587"/>
      <c r="CA20" s="587"/>
      <c r="CB20" s="622"/>
      <c r="CD20" s="623" t="s">
        <v>260</v>
      </c>
      <c r="CE20" s="620"/>
      <c r="CF20" s="620"/>
      <c r="CG20" s="620"/>
      <c r="CH20" s="620"/>
      <c r="CI20" s="620"/>
      <c r="CJ20" s="620"/>
      <c r="CK20" s="620"/>
      <c r="CL20" s="620"/>
      <c r="CM20" s="620"/>
      <c r="CN20" s="620"/>
      <c r="CO20" s="620"/>
      <c r="CP20" s="620"/>
      <c r="CQ20" s="621"/>
      <c r="CR20" s="586">
        <v>539894283</v>
      </c>
      <c r="CS20" s="587"/>
      <c r="CT20" s="587"/>
      <c r="CU20" s="587"/>
      <c r="CV20" s="587"/>
      <c r="CW20" s="587"/>
      <c r="CX20" s="587"/>
      <c r="CY20" s="588"/>
      <c r="CZ20" s="639">
        <v>100</v>
      </c>
      <c r="DA20" s="639"/>
      <c r="DB20" s="639"/>
      <c r="DC20" s="639"/>
      <c r="DD20" s="592">
        <v>83827731</v>
      </c>
      <c r="DE20" s="587"/>
      <c r="DF20" s="587"/>
      <c r="DG20" s="587"/>
      <c r="DH20" s="587"/>
      <c r="DI20" s="587"/>
      <c r="DJ20" s="587"/>
      <c r="DK20" s="587"/>
      <c r="DL20" s="587"/>
      <c r="DM20" s="587"/>
      <c r="DN20" s="587"/>
      <c r="DO20" s="587"/>
      <c r="DP20" s="588"/>
      <c r="DQ20" s="592">
        <v>281728002</v>
      </c>
      <c r="DR20" s="587"/>
      <c r="DS20" s="587"/>
      <c r="DT20" s="587"/>
      <c r="DU20" s="587"/>
      <c r="DV20" s="587"/>
      <c r="DW20" s="587"/>
      <c r="DX20" s="587"/>
      <c r="DY20" s="587"/>
      <c r="DZ20" s="587"/>
      <c r="EA20" s="587"/>
      <c r="EB20" s="587"/>
      <c r="EC20" s="622"/>
    </row>
    <row r="21" spans="2:133" ht="11.25" customHeight="1" x14ac:dyDescent="0.15">
      <c r="B21" s="583" t="s">
        <v>261</v>
      </c>
      <c r="C21" s="584"/>
      <c r="D21" s="584"/>
      <c r="E21" s="584"/>
      <c r="F21" s="584"/>
      <c r="G21" s="584"/>
      <c r="H21" s="584"/>
      <c r="I21" s="584"/>
      <c r="J21" s="584"/>
      <c r="K21" s="584"/>
      <c r="L21" s="584"/>
      <c r="M21" s="584"/>
      <c r="N21" s="584"/>
      <c r="O21" s="584"/>
      <c r="P21" s="584"/>
      <c r="Q21" s="585"/>
      <c r="R21" s="586">
        <v>385695</v>
      </c>
      <c r="S21" s="587"/>
      <c r="T21" s="587"/>
      <c r="U21" s="587"/>
      <c r="V21" s="587"/>
      <c r="W21" s="587"/>
      <c r="X21" s="587"/>
      <c r="Y21" s="588"/>
      <c r="Z21" s="639">
        <v>0.1</v>
      </c>
      <c r="AA21" s="639"/>
      <c r="AB21" s="639"/>
      <c r="AC21" s="639"/>
      <c r="AD21" s="640">
        <v>385695</v>
      </c>
      <c r="AE21" s="640"/>
      <c r="AF21" s="640"/>
      <c r="AG21" s="640"/>
      <c r="AH21" s="640"/>
      <c r="AI21" s="640"/>
      <c r="AJ21" s="640"/>
      <c r="AK21" s="640"/>
      <c r="AL21" s="609">
        <v>0.2</v>
      </c>
      <c r="AM21" s="641"/>
      <c r="AN21" s="641"/>
      <c r="AO21" s="642"/>
      <c r="AP21" s="677" t="s">
        <v>262</v>
      </c>
      <c r="AQ21" s="687"/>
      <c r="AR21" s="687"/>
      <c r="AS21" s="687"/>
      <c r="AT21" s="687"/>
      <c r="AU21" s="687"/>
      <c r="AV21" s="687"/>
      <c r="AW21" s="687"/>
      <c r="AX21" s="687"/>
      <c r="AY21" s="687"/>
      <c r="AZ21" s="687"/>
      <c r="BA21" s="687"/>
      <c r="BB21" s="687"/>
      <c r="BC21" s="687"/>
      <c r="BD21" s="687"/>
      <c r="BE21" s="687"/>
      <c r="BF21" s="679"/>
      <c r="BG21" s="586">
        <v>205402</v>
      </c>
      <c r="BH21" s="587"/>
      <c r="BI21" s="587"/>
      <c r="BJ21" s="587"/>
      <c r="BK21" s="587"/>
      <c r="BL21" s="587"/>
      <c r="BM21" s="587"/>
      <c r="BN21" s="588"/>
      <c r="BO21" s="639">
        <v>0.1</v>
      </c>
      <c r="BP21" s="639"/>
      <c r="BQ21" s="639"/>
      <c r="BR21" s="639"/>
      <c r="BS21" s="592" t="s">
        <v>114</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263</v>
      </c>
      <c r="C22" s="584"/>
      <c r="D22" s="584"/>
      <c r="E22" s="584"/>
      <c r="F22" s="584"/>
      <c r="G22" s="584"/>
      <c r="H22" s="584"/>
      <c r="I22" s="584"/>
      <c r="J22" s="584"/>
      <c r="K22" s="584"/>
      <c r="L22" s="584"/>
      <c r="M22" s="584"/>
      <c r="N22" s="584"/>
      <c r="O22" s="584"/>
      <c r="P22" s="584"/>
      <c r="Q22" s="585"/>
      <c r="R22" s="586">
        <v>3177635</v>
      </c>
      <c r="S22" s="587"/>
      <c r="T22" s="587"/>
      <c r="U22" s="587"/>
      <c r="V22" s="587"/>
      <c r="W22" s="587"/>
      <c r="X22" s="587"/>
      <c r="Y22" s="588"/>
      <c r="Z22" s="639">
        <v>0.6</v>
      </c>
      <c r="AA22" s="639"/>
      <c r="AB22" s="639"/>
      <c r="AC22" s="639"/>
      <c r="AD22" s="640" t="s">
        <v>114</v>
      </c>
      <c r="AE22" s="640"/>
      <c r="AF22" s="640"/>
      <c r="AG22" s="640"/>
      <c r="AH22" s="640"/>
      <c r="AI22" s="640"/>
      <c r="AJ22" s="640"/>
      <c r="AK22" s="640"/>
      <c r="AL22" s="609" t="s">
        <v>114</v>
      </c>
      <c r="AM22" s="641"/>
      <c r="AN22" s="641"/>
      <c r="AO22" s="642"/>
      <c r="AP22" s="677" t="s">
        <v>264</v>
      </c>
      <c r="AQ22" s="687"/>
      <c r="AR22" s="687"/>
      <c r="AS22" s="687"/>
      <c r="AT22" s="687"/>
      <c r="AU22" s="687"/>
      <c r="AV22" s="687"/>
      <c r="AW22" s="687"/>
      <c r="AX22" s="687"/>
      <c r="AY22" s="687"/>
      <c r="AZ22" s="687"/>
      <c r="BA22" s="687"/>
      <c r="BB22" s="687"/>
      <c r="BC22" s="687"/>
      <c r="BD22" s="687"/>
      <c r="BE22" s="687"/>
      <c r="BF22" s="679"/>
      <c r="BG22" s="586">
        <v>4995510</v>
      </c>
      <c r="BH22" s="587"/>
      <c r="BI22" s="587"/>
      <c r="BJ22" s="587"/>
      <c r="BK22" s="587"/>
      <c r="BL22" s="587"/>
      <c r="BM22" s="587"/>
      <c r="BN22" s="588"/>
      <c r="BO22" s="639">
        <v>2.8</v>
      </c>
      <c r="BP22" s="639"/>
      <c r="BQ22" s="639"/>
      <c r="BR22" s="639"/>
      <c r="BS22" s="592" t="s">
        <v>114</v>
      </c>
      <c r="BT22" s="587"/>
      <c r="BU22" s="587"/>
      <c r="BV22" s="587"/>
      <c r="BW22" s="587"/>
      <c r="BX22" s="587"/>
      <c r="BY22" s="587"/>
      <c r="BZ22" s="587"/>
      <c r="CA22" s="587"/>
      <c r="CB22" s="622"/>
      <c r="CD22" s="691" t="s">
        <v>265</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266</v>
      </c>
      <c r="C23" s="584"/>
      <c r="D23" s="584"/>
      <c r="E23" s="584"/>
      <c r="F23" s="584"/>
      <c r="G23" s="584"/>
      <c r="H23" s="584"/>
      <c r="I23" s="584"/>
      <c r="J23" s="584"/>
      <c r="K23" s="584"/>
      <c r="L23" s="584"/>
      <c r="M23" s="584"/>
      <c r="N23" s="584"/>
      <c r="O23" s="584"/>
      <c r="P23" s="584"/>
      <c r="Q23" s="585"/>
      <c r="R23" s="586">
        <v>7640553</v>
      </c>
      <c r="S23" s="587"/>
      <c r="T23" s="587"/>
      <c r="U23" s="587"/>
      <c r="V23" s="587"/>
      <c r="W23" s="587"/>
      <c r="X23" s="587"/>
      <c r="Y23" s="588"/>
      <c r="Z23" s="639">
        <v>1.3</v>
      </c>
      <c r="AA23" s="639"/>
      <c r="AB23" s="639"/>
      <c r="AC23" s="639"/>
      <c r="AD23" s="640">
        <v>1723842</v>
      </c>
      <c r="AE23" s="640"/>
      <c r="AF23" s="640"/>
      <c r="AG23" s="640"/>
      <c r="AH23" s="640"/>
      <c r="AI23" s="640"/>
      <c r="AJ23" s="640"/>
      <c r="AK23" s="640"/>
      <c r="AL23" s="609">
        <v>0.8</v>
      </c>
      <c r="AM23" s="641"/>
      <c r="AN23" s="641"/>
      <c r="AO23" s="642"/>
      <c r="AP23" s="677" t="s">
        <v>267</v>
      </c>
      <c r="AQ23" s="687"/>
      <c r="AR23" s="687"/>
      <c r="AS23" s="687"/>
      <c r="AT23" s="687"/>
      <c r="AU23" s="687"/>
      <c r="AV23" s="687"/>
      <c r="AW23" s="687"/>
      <c r="AX23" s="687"/>
      <c r="AY23" s="687"/>
      <c r="AZ23" s="687"/>
      <c r="BA23" s="687"/>
      <c r="BB23" s="687"/>
      <c r="BC23" s="687"/>
      <c r="BD23" s="687"/>
      <c r="BE23" s="687"/>
      <c r="BF23" s="679"/>
      <c r="BG23" s="586">
        <v>12789448</v>
      </c>
      <c r="BH23" s="587"/>
      <c r="BI23" s="587"/>
      <c r="BJ23" s="587"/>
      <c r="BK23" s="587"/>
      <c r="BL23" s="587"/>
      <c r="BM23" s="587"/>
      <c r="BN23" s="588"/>
      <c r="BO23" s="639">
        <v>7.3</v>
      </c>
      <c r="BP23" s="639"/>
      <c r="BQ23" s="639"/>
      <c r="BR23" s="639"/>
      <c r="BS23" s="592" t="s">
        <v>114</v>
      </c>
      <c r="BT23" s="587"/>
      <c r="BU23" s="587"/>
      <c r="BV23" s="587"/>
      <c r="BW23" s="587"/>
      <c r="BX23" s="587"/>
      <c r="BY23" s="587"/>
      <c r="BZ23" s="587"/>
      <c r="CA23" s="587"/>
      <c r="CB23" s="622"/>
      <c r="CD23" s="691" t="s">
        <v>206</v>
      </c>
      <c r="CE23" s="692"/>
      <c r="CF23" s="692"/>
      <c r="CG23" s="692"/>
      <c r="CH23" s="692"/>
      <c r="CI23" s="692"/>
      <c r="CJ23" s="692"/>
      <c r="CK23" s="692"/>
      <c r="CL23" s="692"/>
      <c r="CM23" s="692"/>
      <c r="CN23" s="692"/>
      <c r="CO23" s="692"/>
      <c r="CP23" s="692"/>
      <c r="CQ23" s="693"/>
      <c r="CR23" s="691" t="s">
        <v>268</v>
      </c>
      <c r="CS23" s="692"/>
      <c r="CT23" s="692"/>
      <c r="CU23" s="692"/>
      <c r="CV23" s="692"/>
      <c r="CW23" s="692"/>
      <c r="CX23" s="692"/>
      <c r="CY23" s="693"/>
      <c r="CZ23" s="691" t="s">
        <v>269</v>
      </c>
      <c r="DA23" s="692"/>
      <c r="DB23" s="692"/>
      <c r="DC23" s="693"/>
      <c r="DD23" s="691" t="s">
        <v>270</v>
      </c>
      <c r="DE23" s="692"/>
      <c r="DF23" s="692"/>
      <c r="DG23" s="692"/>
      <c r="DH23" s="692"/>
      <c r="DI23" s="692"/>
      <c r="DJ23" s="692"/>
      <c r="DK23" s="693"/>
      <c r="DL23" s="694" t="s">
        <v>271</v>
      </c>
      <c r="DM23" s="695"/>
      <c r="DN23" s="695"/>
      <c r="DO23" s="695"/>
      <c r="DP23" s="695"/>
      <c r="DQ23" s="695"/>
      <c r="DR23" s="695"/>
      <c r="DS23" s="695"/>
      <c r="DT23" s="695"/>
      <c r="DU23" s="695"/>
      <c r="DV23" s="696"/>
      <c r="DW23" s="691" t="s">
        <v>272</v>
      </c>
      <c r="DX23" s="692"/>
      <c r="DY23" s="692"/>
      <c r="DZ23" s="692"/>
      <c r="EA23" s="692"/>
      <c r="EB23" s="692"/>
      <c r="EC23" s="693"/>
    </row>
    <row r="24" spans="2:133" ht="11.25" customHeight="1" x14ac:dyDescent="0.15">
      <c r="B24" s="583" t="s">
        <v>273</v>
      </c>
      <c r="C24" s="584"/>
      <c r="D24" s="584"/>
      <c r="E24" s="584"/>
      <c r="F24" s="584"/>
      <c r="G24" s="584"/>
      <c r="H24" s="584"/>
      <c r="I24" s="584"/>
      <c r="J24" s="584"/>
      <c r="K24" s="584"/>
      <c r="L24" s="584"/>
      <c r="M24" s="584"/>
      <c r="N24" s="584"/>
      <c r="O24" s="584"/>
      <c r="P24" s="584"/>
      <c r="Q24" s="585"/>
      <c r="R24" s="586">
        <v>4075074</v>
      </c>
      <c r="S24" s="587"/>
      <c r="T24" s="587"/>
      <c r="U24" s="587"/>
      <c r="V24" s="587"/>
      <c r="W24" s="587"/>
      <c r="X24" s="587"/>
      <c r="Y24" s="588"/>
      <c r="Z24" s="639">
        <v>0.7</v>
      </c>
      <c r="AA24" s="639"/>
      <c r="AB24" s="639"/>
      <c r="AC24" s="639"/>
      <c r="AD24" s="640" t="s">
        <v>114</v>
      </c>
      <c r="AE24" s="640"/>
      <c r="AF24" s="640"/>
      <c r="AG24" s="640"/>
      <c r="AH24" s="640"/>
      <c r="AI24" s="640"/>
      <c r="AJ24" s="640"/>
      <c r="AK24" s="640"/>
      <c r="AL24" s="609" t="s">
        <v>114</v>
      </c>
      <c r="AM24" s="641"/>
      <c r="AN24" s="641"/>
      <c r="AO24" s="642"/>
      <c r="AP24" s="677" t="s">
        <v>274</v>
      </c>
      <c r="AQ24" s="687"/>
      <c r="AR24" s="687"/>
      <c r="AS24" s="687"/>
      <c r="AT24" s="687"/>
      <c r="AU24" s="687"/>
      <c r="AV24" s="687"/>
      <c r="AW24" s="687"/>
      <c r="AX24" s="687"/>
      <c r="AY24" s="687"/>
      <c r="AZ24" s="687"/>
      <c r="BA24" s="687"/>
      <c r="BB24" s="687"/>
      <c r="BC24" s="687"/>
      <c r="BD24" s="687"/>
      <c r="BE24" s="687"/>
      <c r="BF24" s="679"/>
      <c r="BG24" s="586" t="s">
        <v>114</v>
      </c>
      <c r="BH24" s="587"/>
      <c r="BI24" s="587"/>
      <c r="BJ24" s="587"/>
      <c r="BK24" s="587"/>
      <c r="BL24" s="587"/>
      <c r="BM24" s="587"/>
      <c r="BN24" s="588"/>
      <c r="BO24" s="639" t="s">
        <v>114</v>
      </c>
      <c r="BP24" s="639"/>
      <c r="BQ24" s="639"/>
      <c r="BR24" s="639"/>
      <c r="BS24" s="592" t="s">
        <v>114</v>
      </c>
      <c r="BT24" s="587"/>
      <c r="BU24" s="587"/>
      <c r="BV24" s="587"/>
      <c r="BW24" s="587"/>
      <c r="BX24" s="587"/>
      <c r="BY24" s="587"/>
      <c r="BZ24" s="587"/>
      <c r="CA24" s="587"/>
      <c r="CB24" s="622"/>
      <c r="CD24" s="643" t="s">
        <v>275</v>
      </c>
      <c r="CE24" s="644"/>
      <c r="CF24" s="644"/>
      <c r="CG24" s="644"/>
      <c r="CH24" s="644"/>
      <c r="CI24" s="644"/>
      <c r="CJ24" s="644"/>
      <c r="CK24" s="644"/>
      <c r="CL24" s="644"/>
      <c r="CM24" s="644"/>
      <c r="CN24" s="644"/>
      <c r="CO24" s="644"/>
      <c r="CP24" s="644"/>
      <c r="CQ24" s="645"/>
      <c r="CR24" s="636">
        <v>212877944</v>
      </c>
      <c r="CS24" s="637"/>
      <c r="CT24" s="637"/>
      <c r="CU24" s="637"/>
      <c r="CV24" s="637"/>
      <c r="CW24" s="637"/>
      <c r="CX24" s="637"/>
      <c r="CY24" s="684"/>
      <c r="CZ24" s="688">
        <v>39.4</v>
      </c>
      <c r="DA24" s="689"/>
      <c r="DB24" s="689"/>
      <c r="DC24" s="690"/>
      <c r="DD24" s="683">
        <v>148253819</v>
      </c>
      <c r="DE24" s="637"/>
      <c r="DF24" s="637"/>
      <c r="DG24" s="637"/>
      <c r="DH24" s="637"/>
      <c r="DI24" s="637"/>
      <c r="DJ24" s="637"/>
      <c r="DK24" s="684"/>
      <c r="DL24" s="683">
        <v>145938058</v>
      </c>
      <c r="DM24" s="637"/>
      <c r="DN24" s="637"/>
      <c r="DO24" s="637"/>
      <c r="DP24" s="637"/>
      <c r="DQ24" s="637"/>
      <c r="DR24" s="637"/>
      <c r="DS24" s="637"/>
      <c r="DT24" s="637"/>
      <c r="DU24" s="637"/>
      <c r="DV24" s="684"/>
      <c r="DW24" s="685">
        <v>62.1</v>
      </c>
      <c r="DX24" s="654"/>
      <c r="DY24" s="654"/>
      <c r="DZ24" s="654"/>
      <c r="EA24" s="654"/>
      <c r="EB24" s="654"/>
      <c r="EC24" s="686"/>
    </row>
    <row r="25" spans="2:133" ht="11.25" customHeight="1" x14ac:dyDescent="0.15">
      <c r="B25" s="583" t="s">
        <v>276</v>
      </c>
      <c r="C25" s="584"/>
      <c r="D25" s="584"/>
      <c r="E25" s="584"/>
      <c r="F25" s="584"/>
      <c r="G25" s="584"/>
      <c r="H25" s="584"/>
      <c r="I25" s="584"/>
      <c r="J25" s="584"/>
      <c r="K25" s="584"/>
      <c r="L25" s="584"/>
      <c r="M25" s="584"/>
      <c r="N25" s="584"/>
      <c r="O25" s="584"/>
      <c r="P25" s="584"/>
      <c r="Q25" s="585"/>
      <c r="R25" s="586">
        <v>117108368</v>
      </c>
      <c r="S25" s="587"/>
      <c r="T25" s="587"/>
      <c r="U25" s="587"/>
      <c r="V25" s="587"/>
      <c r="W25" s="587"/>
      <c r="X25" s="587"/>
      <c r="Y25" s="588"/>
      <c r="Z25" s="639">
        <v>20.3</v>
      </c>
      <c r="AA25" s="639"/>
      <c r="AB25" s="639"/>
      <c r="AC25" s="639"/>
      <c r="AD25" s="640" t="s">
        <v>114</v>
      </c>
      <c r="AE25" s="640"/>
      <c r="AF25" s="640"/>
      <c r="AG25" s="640"/>
      <c r="AH25" s="640"/>
      <c r="AI25" s="640"/>
      <c r="AJ25" s="640"/>
      <c r="AK25" s="640"/>
      <c r="AL25" s="609" t="s">
        <v>114</v>
      </c>
      <c r="AM25" s="641"/>
      <c r="AN25" s="641"/>
      <c r="AO25" s="642"/>
      <c r="AP25" s="677" t="s">
        <v>277</v>
      </c>
      <c r="AQ25" s="687"/>
      <c r="AR25" s="687"/>
      <c r="AS25" s="687"/>
      <c r="AT25" s="687"/>
      <c r="AU25" s="687"/>
      <c r="AV25" s="687"/>
      <c r="AW25" s="687"/>
      <c r="AX25" s="687"/>
      <c r="AY25" s="687"/>
      <c r="AZ25" s="687"/>
      <c r="BA25" s="687"/>
      <c r="BB25" s="687"/>
      <c r="BC25" s="687"/>
      <c r="BD25" s="687"/>
      <c r="BE25" s="687"/>
      <c r="BF25" s="679"/>
      <c r="BG25" s="586" t="s">
        <v>114</v>
      </c>
      <c r="BH25" s="587"/>
      <c r="BI25" s="587"/>
      <c r="BJ25" s="587"/>
      <c r="BK25" s="587"/>
      <c r="BL25" s="587"/>
      <c r="BM25" s="587"/>
      <c r="BN25" s="588"/>
      <c r="BO25" s="639" t="s">
        <v>114</v>
      </c>
      <c r="BP25" s="639"/>
      <c r="BQ25" s="639"/>
      <c r="BR25" s="639"/>
      <c r="BS25" s="592" t="s">
        <v>114</v>
      </c>
      <c r="BT25" s="587"/>
      <c r="BU25" s="587"/>
      <c r="BV25" s="587"/>
      <c r="BW25" s="587"/>
      <c r="BX25" s="587"/>
      <c r="BY25" s="587"/>
      <c r="BZ25" s="587"/>
      <c r="CA25" s="587"/>
      <c r="CB25" s="622"/>
      <c r="CD25" s="623" t="s">
        <v>278</v>
      </c>
      <c r="CE25" s="620"/>
      <c r="CF25" s="620"/>
      <c r="CG25" s="620"/>
      <c r="CH25" s="620"/>
      <c r="CI25" s="620"/>
      <c r="CJ25" s="620"/>
      <c r="CK25" s="620"/>
      <c r="CL25" s="620"/>
      <c r="CM25" s="620"/>
      <c r="CN25" s="620"/>
      <c r="CO25" s="620"/>
      <c r="CP25" s="620"/>
      <c r="CQ25" s="621"/>
      <c r="CR25" s="586">
        <v>62610763</v>
      </c>
      <c r="CS25" s="605"/>
      <c r="CT25" s="605"/>
      <c r="CU25" s="605"/>
      <c r="CV25" s="605"/>
      <c r="CW25" s="605"/>
      <c r="CX25" s="605"/>
      <c r="CY25" s="606"/>
      <c r="CZ25" s="589">
        <v>11.6</v>
      </c>
      <c r="DA25" s="607"/>
      <c r="DB25" s="607"/>
      <c r="DC25" s="608"/>
      <c r="DD25" s="592">
        <v>58382973</v>
      </c>
      <c r="DE25" s="605"/>
      <c r="DF25" s="605"/>
      <c r="DG25" s="605"/>
      <c r="DH25" s="605"/>
      <c r="DI25" s="605"/>
      <c r="DJ25" s="605"/>
      <c r="DK25" s="606"/>
      <c r="DL25" s="592">
        <v>58312929</v>
      </c>
      <c r="DM25" s="605"/>
      <c r="DN25" s="605"/>
      <c r="DO25" s="605"/>
      <c r="DP25" s="605"/>
      <c r="DQ25" s="605"/>
      <c r="DR25" s="605"/>
      <c r="DS25" s="605"/>
      <c r="DT25" s="605"/>
      <c r="DU25" s="605"/>
      <c r="DV25" s="606"/>
      <c r="DW25" s="609">
        <v>24.8</v>
      </c>
      <c r="DX25" s="610"/>
      <c r="DY25" s="610"/>
      <c r="DZ25" s="610"/>
      <c r="EA25" s="610"/>
      <c r="EB25" s="610"/>
      <c r="EC25" s="611"/>
    </row>
    <row r="26" spans="2:133" ht="11.25" customHeight="1" x14ac:dyDescent="0.15">
      <c r="B26" s="680" t="s">
        <v>279</v>
      </c>
      <c r="C26" s="681"/>
      <c r="D26" s="681"/>
      <c r="E26" s="681"/>
      <c r="F26" s="681"/>
      <c r="G26" s="681"/>
      <c r="H26" s="681"/>
      <c r="I26" s="681"/>
      <c r="J26" s="681"/>
      <c r="K26" s="681"/>
      <c r="L26" s="681"/>
      <c r="M26" s="681"/>
      <c r="N26" s="681"/>
      <c r="O26" s="681"/>
      <c r="P26" s="681"/>
      <c r="Q26" s="682"/>
      <c r="R26" s="586">
        <v>172935</v>
      </c>
      <c r="S26" s="587"/>
      <c r="T26" s="587"/>
      <c r="U26" s="587"/>
      <c r="V26" s="587"/>
      <c r="W26" s="587"/>
      <c r="X26" s="587"/>
      <c r="Y26" s="588"/>
      <c r="Z26" s="639">
        <v>0</v>
      </c>
      <c r="AA26" s="639"/>
      <c r="AB26" s="639"/>
      <c r="AC26" s="639"/>
      <c r="AD26" s="640">
        <v>172935</v>
      </c>
      <c r="AE26" s="640"/>
      <c r="AF26" s="640"/>
      <c r="AG26" s="640"/>
      <c r="AH26" s="640"/>
      <c r="AI26" s="640"/>
      <c r="AJ26" s="640"/>
      <c r="AK26" s="640"/>
      <c r="AL26" s="609">
        <v>0.1</v>
      </c>
      <c r="AM26" s="641"/>
      <c r="AN26" s="641"/>
      <c r="AO26" s="642"/>
      <c r="AP26" s="677" t="s">
        <v>280</v>
      </c>
      <c r="AQ26" s="678"/>
      <c r="AR26" s="678"/>
      <c r="AS26" s="678"/>
      <c r="AT26" s="678"/>
      <c r="AU26" s="678"/>
      <c r="AV26" s="678"/>
      <c r="AW26" s="678"/>
      <c r="AX26" s="678"/>
      <c r="AY26" s="678"/>
      <c r="AZ26" s="678"/>
      <c r="BA26" s="678"/>
      <c r="BB26" s="678"/>
      <c r="BC26" s="678"/>
      <c r="BD26" s="678"/>
      <c r="BE26" s="678"/>
      <c r="BF26" s="679"/>
      <c r="BG26" s="586" t="s">
        <v>114</v>
      </c>
      <c r="BH26" s="587"/>
      <c r="BI26" s="587"/>
      <c r="BJ26" s="587"/>
      <c r="BK26" s="587"/>
      <c r="BL26" s="587"/>
      <c r="BM26" s="587"/>
      <c r="BN26" s="588"/>
      <c r="BO26" s="639" t="s">
        <v>114</v>
      </c>
      <c r="BP26" s="639"/>
      <c r="BQ26" s="639"/>
      <c r="BR26" s="639"/>
      <c r="BS26" s="592" t="s">
        <v>114</v>
      </c>
      <c r="BT26" s="587"/>
      <c r="BU26" s="587"/>
      <c r="BV26" s="587"/>
      <c r="BW26" s="587"/>
      <c r="BX26" s="587"/>
      <c r="BY26" s="587"/>
      <c r="BZ26" s="587"/>
      <c r="CA26" s="587"/>
      <c r="CB26" s="622"/>
      <c r="CD26" s="623" t="s">
        <v>281</v>
      </c>
      <c r="CE26" s="620"/>
      <c r="CF26" s="620"/>
      <c r="CG26" s="620"/>
      <c r="CH26" s="620"/>
      <c r="CI26" s="620"/>
      <c r="CJ26" s="620"/>
      <c r="CK26" s="620"/>
      <c r="CL26" s="620"/>
      <c r="CM26" s="620"/>
      <c r="CN26" s="620"/>
      <c r="CO26" s="620"/>
      <c r="CP26" s="620"/>
      <c r="CQ26" s="621"/>
      <c r="CR26" s="586">
        <v>43042736</v>
      </c>
      <c r="CS26" s="587"/>
      <c r="CT26" s="587"/>
      <c r="CU26" s="587"/>
      <c r="CV26" s="587"/>
      <c r="CW26" s="587"/>
      <c r="CX26" s="587"/>
      <c r="CY26" s="588"/>
      <c r="CZ26" s="589">
        <v>8</v>
      </c>
      <c r="DA26" s="607"/>
      <c r="DB26" s="607"/>
      <c r="DC26" s="608"/>
      <c r="DD26" s="592">
        <v>39254233</v>
      </c>
      <c r="DE26" s="587"/>
      <c r="DF26" s="587"/>
      <c r="DG26" s="587"/>
      <c r="DH26" s="587"/>
      <c r="DI26" s="587"/>
      <c r="DJ26" s="587"/>
      <c r="DK26" s="588"/>
      <c r="DL26" s="592" t="s">
        <v>218</v>
      </c>
      <c r="DM26" s="587"/>
      <c r="DN26" s="587"/>
      <c r="DO26" s="587"/>
      <c r="DP26" s="587"/>
      <c r="DQ26" s="587"/>
      <c r="DR26" s="587"/>
      <c r="DS26" s="587"/>
      <c r="DT26" s="587"/>
      <c r="DU26" s="587"/>
      <c r="DV26" s="588"/>
      <c r="DW26" s="609" t="s">
        <v>218</v>
      </c>
      <c r="DX26" s="610"/>
      <c r="DY26" s="610"/>
      <c r="DZ26" s="610"/>
      <c r="EA26" s="610"/>
      <c r="EB26" s="610"/>
      <c r="EC26" s="611"/>
    </row>
    <row r="27" spans="2:133" ht="11.25" customHeight="1" x14ac:dyDescent="0.15">
      <c r="B27" s="583" t="s">
        <v>282</v>
      </c>
      <c r="C27" s="584"/>
      <c r="D27" s="584"/>
      <c r="E27" s="584"/>
      <c r="F27" s="584"/>
      <c r="G27" s="584"/>
      <c r="H27" s="584"/>
      <c r="I27" s="584"/>
      <c r="J27" s="584"/>
      <c r="K27" s="584"/>
      <c r="L27" s="584"/>
      <c r="M27" s="584"/>
      <c r="N27" s="584"/>
      <c r="O27" s="584"/>
      <c r="P27" s="584"/>
      <c r="Q27" s="585"/>
      <c r="R27" s="586">
        <v>23914399</v>
      </c>
      <c r="S27" s="587"/>
      <c r="T27" s="587"/>
      <c r="U27" s="587"/>
      <c r="V27" s="587"/>
      <c r="W27" s="587"/>
      <c r="X27" s="587"/>
      <c r="Y27" s="588"/>
      <c r="Z27" s="639">
        <v>4.0999999999999996</v>
      </c>
      <c r="AA27" s="639"/>
      <c r="AB27" s="639"/>
      <c r="AC27" s="639"/>
      <c r="AD27" s="640" t="s">
        <v>114</v>
      </c>
      <c r="AE27" s="640"/>
      <c r="AF27" s="640"/>
      <c r="AG27" s="640"/>
      <c r="AH27" s="640"/>
      <c r="AI27" s="640"/>
      <c r="AJ27" s="640"/>
      <c r="AK27" s="640"/>
      <c r="AL27" s="609" t="s">
        <v>114</v>
      </c>
      <c r="AM27" s="641"/>
      <c r="AN27" s="641"/>
      <c r="AO27" s="642"/>
      <c r="AP27" s="583" t="s">
        <v>283</v>
      </c>
      <c r="AQ27" s="584"/>
      <c r="AR27" s="584"/>
      <c r="AS27" s="584"/>
      <c r="AT27" s="584"/>
      <c r="AU27" s="584"/>
      <c r="AV27" s="584"/>
      <c r="AW27" s="584"/>
      <c r="AX27" s="584"/>
      <c r="AY27" s="584"/>
      <c r="AZ27" s="584"/>
      <c r="BA27" s="584"/>
      <c r="BB27" s="584"/>
      <c r="BC27" s="584"/>
      <c r="BD27" s="584"/>
      <c r="BE27" s="584"/>
      <c r="BF27" s="585"/>
      <c r="BG27" s="586">
        <v>175904623</v>
      </c>
      <c r="BH27" s="587"/>
      <c r="BI27" s="587"/>
      <c r="BJ27" s="587"/>
      <c r="BK27" s="587"/>
      <c r="BL27" s="587"/>
      <c r="BM27" s="587"/>
      <c r="BN27" s="588"/>
      <c r="BO27" s="639">
        <v>100</v>
      </c>
      <c r="BP27" s="639"/>
      <c r="BQ27" s="639"/>
      <c r="BR27" s="639"/>
      <c r="BS27" s="592">
        <v>3392906</v>
      </c>
      <c r="BT27" s="587"/>
      <c r="BU27" s="587"/>
      <c r="BV27" s="587"/>
      <c r="BW27" s="587"/>
      <c r="BX27" s="587"/>
      <c r="BY27" s="587"/>
      <c r="BZ27" s="587"/>
      <c r="CA27" s="587"/>
      <c r="CB27" s="622"/>
      <c r="CD27" s="623" t="s">
        <v>284</v>
      </c>
      <c r="CE27" s="620"/>
      <c r="CF27" s="620"/>
      <c r="CG27" s="620"/>
      <c r="CH27" s="620"/>
      <c r="CI27" s="620"/>
      <c r="CJ27" s="620"/>
      <c r="CK27" s="620"/>
      <c r="CL27" s="620"/>
      <c r="CM27" s="620"/>
      <c r="CN27" s="620"/>
      <c r="CO27" s="620"/>
      <c r="CP27" s="620"/>
      <c r="CQ27" s="621"/>
      <c r="CR27" s="586">
        <v>85199836</v>
      </c>
      <c r="CS27" s="605"/>
      <c r="CT27" s="605"/>
      <c r="CU27" s="605"/>
      <c r="CV27" s="605"/>
      <c r="CW27" s="605"/>
      <c r="CX27" s="605"/>
      <c r="CY27" s="606"/>
      <c r="CZ27" s="589">
        <v>15.8</v>
      </c>
      <c r="DA27" s="607"/>
      <c r="DB27" s="607"/>
      <c r="DC27" s="608"/>
      <c r="DD27" s="592">
        <v>30039058</v>
      </c>
      <c r="DE27" s="605"/>
      <c r="DF27" s="605"/>
      <c r="DG27" s="605"/>
      <c r="DH27" s="605"/>
      <c r="DI27" s="605"/>
      <c r="DJ27" s="605"/>
      <c r="DK27" s="606"/>
      <c r="DL27" s="592">
        <v>29910342</v>
      </c>
      <c r="DM27" s="605"/>
      <c r="DN27" s="605"/>
      <c r="DO27" s="605"/>
      <c r="DP27" s="605"/>
      <c r="DQ27" s="605"/>
      <c r="DR27" s="605"/>
      <c r="DS27" s="605"/>
      <c r="DT27" s="605"/>
      <c r="DU27" s="605"/>
      <c r="DV27" s="606"/>
      <c r="DW27" s="609">
        <v>12.7</v>
      </c>
      <c r="DX27" s="610"/>
      <c r="DY27" s="610"/>
      <c r="DZ27" s="610"/>
      <c r="EA27" s="610"/>
      <c r="EB27" s="610"/>
      <c r="EC27" s="611"/>
    </row>
    <row r="28" spans="2:133" ht="11.25" customHeight="1" x14ac:dyDescent="0.15">
      <c r="B28" s="583" t="s">
        <v>285</v>
      </c>
      <c r="C28" s="584"/>
      <c r="D28" s="584"/>
      <c r="E28" s="584"/>
      <c r="F28" s="584"/>
      <c r="G28" s="584"/>
      <c r="H28" s="584"/>
      <c r="I28" s="584"/>
      <c r="J28" s="584"/>
      <c r="K28" s="584"/>
      <c r="L28" s="584"/>
      <c r="M28" s="584"/>
      <c r="N28" s="584"/>
      <c r="O28" s="584"/>
      <c r="P28" s="584"/>
      <c r="Q28" s="585"/>
      <c r="R28" s="586">
        <v>7326150</v>
      </c>
      <c r="S28" s="587"/>
      <c r="T28" s="587"/>
      <c r="U28" s="587"/>
      <c r="V28" s="587"/>
      <c r="W28" s="587"/>
      <c r="X28" s="587"/>
      <c r="Y28" s="588"/>
      <c r="Z28" s="639">
        <v>1.3</v>
      </c>
      <c r="AA28" s="639"/>
      <c r="AB28" s="639"/>
      <c r="AC28" s="639"/>
      <c r="AD28" s="640">
        <v>547233</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286</v>
      </c>
      <c r="CE28" s="620"/>
      <c r="CF28" s="620"/>
      <c r="CG28" s="620"/>
      <c r="CH28" s="620"/>
      <c r="CI28" s="620"/>
      <c r="CJ28" s="620"/>
      <c r="CK28" s="620"/>
      <c r="CL28" s="620"/>
      <c r="CM28" s="620"/>
      <c r="CN28" s="620"/>
      <c r="CO28" s="620"/>
      <c r="CP28" s="620"/>
      <c r="CQ28" s="621"/>
      <c r="CR28" s="586">
        <v>65067345</v>
      </c>
      <c r="CS28" s="587"/>
      <c r="CT28" s="587"/>
      <c r="CU28" s="587"/>
      <c r="CV28" s="587"/>
      <c r="CW28" s="587"/>
      <c r="CX28" s="587"/>
      <c r="CY28" s="588"/>
      <c r="CZ28" s="589">
        <v>12.1</v>
      </c>
      <c r="DA28" s="607"/>
      <c r="DB28" s="607"/>
      <c r="DC28" s="608"/>
      <c r="DD28" s="592">
        <v>59831788</v>
      </c>
      <c r="DE28" s="587"/>
      <c r="DF28" s="587"/>
      <c r="DG28" s="587"/>
      <c r="DH28" s="587"/>
      <c r="DI28" s="587"/>
      <c r="DJ28" s="587"/>
      <c r="DK28" s="588"/>
      <c r="DL28" s="592">
        <v>57714787</v>
      </c>
      <c r="DM28" s="587"/>
      <c r="DN28" s="587"/>
      <c r="DO28" s="587"/>
      <c r="DP28" s="587"/>
      <c r="DQ28" s="587"/>
      <c r="DR28" s="587"/>
      <c r="DS28" s="587"/>
      <c r="DT28" s="587"/>
      <c r="DU28" s="587"/>
      <c r="DV28" s="588"/>
      <c r="DW28" s="609">
        <v>24.6</v>
      </c>
      <c r="DX28" s="610"/>
      <c r="DY28" s="610"/>
      <c r="DZ28" s="610"/>
      <c r="EA28" s="610"/>
      <c r="EB28" s="610"/>
      <c r="EC28" s="611"/>
    </row>
    <row r="29" spans="2:133" ht="11.25" customHeight="1" x14ac:dyDescent="0.15">
      <c r="B29" s="583" t="s">
        <v>287</v>
      </c>
      <c r="C29" s="584"/>
      <c r="D29" s="584"/>
      <c r="E29" s="584"/>
      <c r="F29" s="584"/>
      <c r="G29" s="584"/>
      <c r="H29" s="584"/>
      <c r="I29" s="584"/>
      <c r="J29" s="584"/>
      <c r="K29" s="584"/>
      <c r="L29" s="584"/>
      <c r="M29" s="584"/>
      <c r="N29" s="584"/>
      <c r="O29" s="584"/>
      <c r="P29" s="584"/>
      <c r="Q29" s="585"/>
      <c r="R29" s="586">
        <v>235338</v>
      </c>
      <c r="S29" s="587"/>
      <c r="T29" s="587"/>
      <c r="U29" s="587"/>
      <c r="V29" s="587"/>
      <c r="W29" s="587"/>
      <c r="X29" s="587"/>
      <c r="Y29" s="588"/>
      <c r="Z29" s="639">
        <v>0</v>
      </c>
      <c r="AA29" s="639"/>
      <c r="AB29" s="639"/>
      <c r="AC29" s="639"/>
      <c r="AD29" s="640" t="s">
        <v>114</v>
      </c>
      <c r="AE29" s="640"/>
      <c r="AF29" s="640"/>
      <c r="AG29" s="640"/>
      <c r="AH29" s="640"/>
      <c r="AI29" s="640"/>
      <c r="AJ29" s="640"/>
      <c r="AK29" s="640"/>
      <c r="AL29" s="609" t="s">
        <v>114</v>
      </c>
      <c r="AM29" s="641"/>
      <c r="AN29" s="641"/>
      <c r="AO29" s="642"/>
      <c r="AP29" s="646" t="s">
        <v>206</v>
      </c>
      <c r="AQ29" s="647"/>
      <c r="AR29" s="647"/>
      <c r="AS29" s="647"/>
      <c r="AT29" s="647"/>
      <c r="AU29" s="647"/>
      <c r="AV29" s="647"/>
      <c r="AW29" s="647"/>
      <c r="AX29" s="647"/>
      <c r="AY29" s="647"/>
      <c r="AZ29" s="647"/>
      <c r="BA29" s="647"/>
      <c r="BB29" s="647"/>
      <c r="BC29" s="647"/>
      <c r="BD29" s="647"/>
      <c r="BE29" s="647"/>
      <c r="BF29" s="648"/>
      <c r="BG29" s="646" t="s">
        <v>288</v>
      </c>
      <c r="BH29" s="662"/>
      <c r="BI29" s="662"/>
      <c r="BJ29" s="662"/>
      <c r="BK29" s="662"/>
      <c r="BL29" s="662"/>
      <c r="BM29" s="662"/>
      <c r="BN29" s="662"/>
      <c r="BO29" s="662"/>
      <c r="BP29" s="662"/>
      <c r="BQ29" s="663"/>
      <c r="BR29" s="646" t="s">
        <v>289</v>
      </c>
      <c r="BS29" s="662"/>
      <c r="BT29" s="662"/>
      <c r="BU29" s="662"/>
      <c r="BV29" s="662"/>
      <c r="BW29" s="662"/>
      <c r="BX29" s="662"/>
      <c r="BY29" s="662"/>
      <c r="BZ29" s="662"/>
      <c r="CA29" s="662"/>
      <c r="CB29" s="663"/>
      <c r="CD29" s="656" t="s">
        <v>290</v>
      </c>
      <c r="CE29" s="657"/>
      <c r="CF29" s="623" t="s">
        <v>58</v>
      </c>
      <c r="CG29" s="620"/>
      <c r="CH29" s="620"/>
      <c r="CI29" s="620"/>
      <c r="CJ29" s="620"/>
      <c r="CK29" s="620"/>
      <c r="CL29" s="620"/>
      <c r="CM29" s="620"/>
      <c r="CN29" s="620"/>
      <c r="CO29" s="620"/>
      <c r="CP29" s="620"/>
      <c r="CQ29" s="621"/>
      <c r="CR29" s="586">
        <v>65066246</v>
      </c>
      <c r="CS29" s="605"/>
      <c r="CT29" s="605"/>
      <c r="CU29" s="605"/>
      <c r="CV29" s="605"/>
      <c r="CW29" s="605"/>
      <c r="CX29" s="605"/>
      <c r="CY29" s="606"/>
      <c r="CZ29" s="589">
        <v>12.1</v>
      </c>
      <c r="DA29" s="607"/>
      <c r="DB29" s="607"/>
      <c r="DC29" s="608"/>
      <c r="DD29" s="592">
        <v>59830689</v>
      </c>
      <c r="DE29" s="605"/>
      <c r="DF29" s="605"/>
      <c r="DG29" s="605"/>
      <c r="DH29" s="605"/>
      <c r="DI29" s="605"/>
      <c r="DJ29" s="605"/>
      <c r="DK29" s="606"/>
      <c r="DL29" s="592">
        <v>57713688</v>
      </c>
      <c r="DM29" s="605"/>
      <c r="DN29" s="605"/>
      <c r="DO29" s="605"/>
      <c r="DP29" s="605"/>
      <c r="DQ29" s="605"/>
      <c r="DR29" s="605"/>
      <c r="DS29" s="605"/>
      <c r="DT29" s="605"/>
      <c r="DU29" s="605"/>
      <c r="DV29" s="606"/>
      <c r="DW29" s="609">
        <v>24.6</v>
      </c>
      <c r="DX29" s="610"/>
      <c r="DY29" s="610"/>
      <c r="DZ29" s="610"/>
      <c r="EA29" s="610"/>
      <c r="EB29" s="610"/>
      <c r="EC29" s="611"/>
    </row>
    <row r="30" spans="2:133" ht="11.25" customHeight="1" x14ac:dyDescent="0.15">
      <c r="B30" s="583" t="s">
        <v>291</v>
      </c>
      <c r="C30" s="584"/>
      <c r="D30" s="584"/>
      <c r="E30" s="584"/>
      <c r="F30" s="584"/>
      <c r="G30" s="584"/>
      <c r="H30" s="584"/>
      <c r="I30" s="584"/>
      <c r="J30" s="584"/>
      <c r="K30" s="584"/>
      <c r="L30" s="584"/>
      <c r="M30" s="584"/>
      <c r="N30" s="584"/>
      <c r="O30" s="584"/>
      <c r="P30" s="584"/>
      <c r="Q30" s="585"/>
      <c r="R30" s="586">
        <v>60116650</v>
      </c>
      <c r="S30" s="587"/>
      <c r="T30" s="587"/>
      <c r="U30" s="587"/>
      <c r="V30" s="587"/>
      <c r="W30" s="587"/>
      <c r="X30" s="587"/>
      <c r="Y30" s="588"/>
      <c r="Z30" s="639">
        <v>10.4</v>
      </c>
      <c r="AA30" s="639"/>
      <c r="AB30" s="639"/>
      <c r="AC30" s="639"/>
      <c r="AD30" s="640" t="s">
        <v>114</v>
      </c>
      <c r="AE30" s="640"/>
      <c r="AF30" s="640"/>
      <c r="AG30" s="640"/>
      <c r="AH30" s="640"/>
      <c r="AI30" s="640"/>
      <c r="AJ30" s="640"/>
      <c r="AK30" s="640"/>
      <c r="AL30" s="609" t="s">
        <v>114</v>
      </c>
      <c r="AM30" s="641"/>
      <c r="AN30" s="641"/>
      <c r="AO30" s="642"/>
      <c r="AP30" s="664" t="s">
        <v>292</v>
      </c>
      <c r="AQ30" s="665"/>
      <c r="AR30" s="665"/>
      <c r="AS30" s="665"/>
      <c r="AT30" s="670" t="s">
        <v>293</v>
      </c>
      <c r="AU30" s="182"/>
      <c r="AV30" s="182"/>
      <c r="AW30" s="182"/>
      <c r="AX30" s="673" t="s">
        <v>173</v>
      </c>
      <c r="AY30" s="674"/>
      <c r="AZ30" s="674"/>
      <c r="BA30" s="674"/>
      <c r="BB30" s="674"/>
      <c r="BC30" s="674"/>
      <c r="BD30" s="674"/>
      <c r="BE30" s="674"/>
      <c r="BF30" s="675"/>
      <c r="BG30" s="652">
        <v>98.8</v>
      </c>
      <c r="BH30" s="653"/>
      <c r="BI30" s="653"/>
      <c r="BJ30" s="653"/>
      <c r="BK30" s="653"/>
      <c r="BL30" s="653"/>
      <c r="BM30" s="654">
        <v>96.2</v>
      </c>
      <c r="BN30" s="653"/>
      <c r="BO30" s="653"/>
      <c r="BP30" s="653"/>
      <c r="BQ30" s="655"/>
      <c r="BR30" s="652">
        <v>98.6</v>
      </c>
      <c r="BS30" s="653"/>
      <c r="BT30" s="653"/>
      <c r="BU30" s="653"/>
      <c r="BV30" s="653"/>
      <c r="BW30" s="653"/>
      <c r="BX30" s="654">
        <v>95.2</v>
      </c>
      <c r="BY30" s="653"/>
      <c r="BZ30" s="653"/>
      <c r="CA30" s="653"/>
      <c r="CB30" s="655"/>
      <c r="CD30" s="658"/>
      <c r="CE30" s="659"/>
      <c r="CF30" s="623" t="s">
        <v>294</v>
      </c>
      <c r="CG30" s="620"/>
      <c r="CH30" s="620"/>
      <c r="CI30" s="620"/>
      <c r="CJ30" s="620"/>
      <c r="CK30" s="620"/>
      <c r="CL30" s="620"/>
      <c r="CM30" s="620"/>
      <c r="CN30" s="620"/>
      <c r="CO30" s="620"/>
      <c r="CP30" s="620"/>
      <c r="CQ30" s="621"/>
      <c r="CR30" s="586">
        <v>53818654</v>
      </c>
      <c r="CS30" s="587"/>
      <c r="CT30" s="587"/>
      <c r="CU30" s="587"/>
      <c r="CV30" s="587"/>
      <c r="CW30" s="587"/>
      <c r="CX30" s="587"/>
      <c r="CY30" s="588"/>
      <c r="CZ30" s="589">
        <v>10</v>
      </c>
      <c r="DA30" s="607"/>
      <c r="DB30" s="607"/>
      <c r="DC30" s="608"/>
      <c r="DD30" s="592">
        <v>48583097</v>
      </c>
      <c r="DE30" s="587"/>
      <c r="DF30" s="587"/>
      <c r="DG30" s="587"/>
      <c r="DH30" s="587"/>
      <c r="DI30" s="587"/>
      <c r="DJ30" s="587"/>
      <c r="DK30" s="588"/>
      <c r="DL30" s="592">
        <v>46466096</v>
      </c>
      <c r="DM30" s="587"/>
      <c r="DN30" s="587"/>
      <c r="DO30" s="587"/>
      <c r="DP30" s="587"/>
      <c r="DQ30" s="587"/>
      <c r="DR30" s="587"/>
      <c r="DS30" s="587"/>
      <c r="DT30" s="587"/>
      <c r="DU30" s="587"/>
      <c r="DV30" s="588"/>
      <c r="DW30" s="609">
        <v>19.8</v>
      </c>
      <c r="DX30" s="610"/>
      <c r="DY30" s="610"/>
      <c r="DZ30" s="610"/>
      <c r="EA30" s="610"/>
      <c r="EB30" s="610"/>
      <c r="EC30" s="611"/>
    </row>
    <row r="31" spans="2:133" ht="11.25" customHeight="1" x14ac:dyDescent="0.15">
      <c r="B31" s="583" t="s">
        <v>295</v>
      </c>
      <c r="C31" s="584"/>
      <c r="D31" s="584"/>
      <c r="E31" s="584"/>
      <c r="F31" s="584"/>
      <c r="G31" s="584"/>
      <c r="H31" s="584"/>
      <c r="I31" s="584"/>
      <c r="J31" s="584"/>
      <c r="K31" s="584"/>
      <c r="L31" s="584"/>
      <c r="M31" s="584"/>
      <c r="N31" s="584"/>
      <c r="O31" s="584"/>
      <c r="P31" s="584"/>
      <c r="Q31" s="585"/>
      <c r="R31" s="586">
        <v>21982999</v>
      </c>
      <c r="S31" s="587"/>
      <c r="T31" s="587"/>
      <c r="U31" s="587"/>
      <c r="V31" s="587"/>
      <c r="W31" s="587"/>
      <c r="X31" s="587"/>
      <c r="Y31" s="588"/>
      <c r="Z31" s="639">
        <v>3.8</v>
      </c>
      <c r="AA31" s="639"/>
      <c r="AB31" s="639"/>
      <c r="AC31" s="639"/>
      <c r="AD31" s="640" t="s">
        <v>114</v>
      </c>
      <c r="AE31" s="640"/>
      <c r="AF31" s="640"/>
      <c r="AG31" s="640"/>
      <c r="AH31" s="640"/>
      <c r="AI31" s="640"/>
      <c r="AJ31" s="640"/>
      <c r="AK31" s="640"/>
      <c r="AL31" s="609" t="s">
        <v>114</v>
      </c>
      <c r="AM31" s="641"/>
      <c r="AN31" s="641"/>
      <c r="AO31" s="642"/>
      <c r="AP31" s="666"/>
      <c r="AQ31" s="667"/>
      <c r="AR31" s="667"/>
      <c r="AS31" s="667"/>
      <c r="AT31" s="671"/>
      <c r="AU31" s="181" t="s">
        <v>296</v>
      </c>
      <c r="AV31" s="181"/>
      <c r="AW31" s="181"/>
      <c r="AX31" s="583" t="s">
        <v>297</v>
      </c>
      <c r="AY31" s="584"/>
      <c r="AZ31" s="584"/>
      <c r="BA31" s="584"/>
      <c r="BB31" s="584"/>
      <c r="BC31" s="584"/>
      <c r="BD31" s="584"/>
      <c r="BE31" s="584"/>
      <c r="BF31" s="585"/>
      <c r="BG31" s="650">
        <v>98.7</v>
      </c>
      <c r="BH31" s="605"/>
      <c r="BI31" s="605"/>
      <c r="BJ31" s="605"/>
      <c r="BK31" s="605"/>
      <c r="BL31" s="605"/>
      <c r="BM31" s="641">
        <v>95.9</v>
      </c>
      <c r="BN31" s="651"/>
      <c r="BO31" s="651"/>
      <c r="BP31" s="651"/>
      <c r="BQ31" s="615"/>
      <c r="BR31" s="650">
        <v>98.6</v>
      </c>
      <c r="BS31" s="605"/>
      <c r="BT31" s="605"/>
      <c r="BU31" s="605"/>
      <c r="BV31" s="605"/>
      <c r="BW31" s="605"/>
      <c r="BX31" s="641">
        <v>95.1</v>
      </c>
      <c r="BY31" s="651"/>
      <c r="BZ31" s="651"/>
      <c r="CA31" s="651"/>
      <c r="CB31" s="615"/>
      <c r="CD31" s="658"/>
      <c r="CE31" s="659"/>
      <c r="CF31" s="623" t="s">
        <v>298</v>
      </c>
      <c r="CG31" s="620"/>
      <c r="CH31" s="620"/>
      <c r="CI31" s="620"/>
      <c r="CJ31" s="620"/>
      <c r="CK31" s="620"/>
      <c r="CL31" s="620"/>
      <c r="CM31" s="620"/>
      <c r="CN31" s="620"/>
      <c r="CO31" s="620"/>
      <c r="CP31" s="620"/>
      <c r="CQ31" s="621"/>
      <c r="CR31" s="586">
        <v>11247592</v>
      </c>
      <c r="CS31" s="605"/>
      <c r="CT31" s="605"/>
      <c r="CU31" s="605"/>
      <c r="CV31" s="605"/>
      <c r="CW31" s="605"/>
      <c r="CX31" s="605"/>
      <c r="CY31" s="606"/>
      <c r="CZ31" s="589">
        <v>2.1</v>
      </c>
      <c r="DA31" s="607"/>
      <c r="DB31" s="607"/>
      <c r="DC31" s="608"/>
      <c r="DD31" s="592">
        <v>11247592</v>
      </c>
      <c r="DE31" s="605"/>
      <c r="DF31" s="605"/>
      <c r="DG31" s="605"/>
      <c r="DH31" s="605"/>
      <c r="DI31" s="605"/>
      <c r="DJ31" s="605"/>
      <c r="DK31" s="606"/>
      <c r="DL31" s="592">
        <v>11247592</v>
      </c>
      <c r="DM31" s="605"/>
      <c r="DN31" s="605"/>
      <c r="DO31" s="605"/>
      <c r="DP31" s="605"/>
      <c r="DQ31" s="605"/>
      <c r="DR31" s="605"/>
      <c r="DS31" s="605"/>
      <c r="DT31" s="605"/>
      <c r="DU31" s="605"/>
      <c r="DV31" s="606"/>
      <c r="DW31" s="609">
        <v>4.8</v>
      </c>
      <c r="DX31" s="610"/>
      <c r="DY31" s="610"/>
      <c r="DZ31" s="610"/>
      <c r="EA31" s="610"/>
      <c r="EB31" s="610"/>
      <c r="EC31" s="611"/>
    </row>
    <row r="32" spans="2:133" ht="11.25" customHeight="1" x14ac:dyDescent="0.15">
      <c r="B32" s="583" t="s">
        <v>299</v>
      </c>
      <c r="C32" s="584"/>
      <c r="D32" s="584"/>
      <c r="E32" s="584"/>
      <c r="F32" s="584"/>
      <c r="G32" s="584"/>
      <c r="H32" s="584"/>
      <c r="I32" s="584"/>
      <c r="J32" s="584"/>
      <c r="K32" s="584"/>
      <c r="L32" s="584"/>
      <c r="M32" s="584"/>
      <c r="N32" s="584"/>
      <c r="O32" s="584"/>
      <c r="P32" s="584"/>
      <c r="Q32" s="585"/>
      <c r="R32" s="586">
        <v>33365822</v>
      </c>
      <c r="S32" s="587"/>
      <c r="T32" s="587"/>
      <c r="U32" s="587"/>
      <c r="V32" s="587"/>
      <c r="W32" s="587"/>
      <c r="X32" s="587"/>
      <c r="Y32" s="588"/>
      <c r="Z32" s="639">
        <v>5.8</v>
      </c>
      <c r="AA32" s="639"/>
      <c r="AB32" s="639"/>
      <c r="AC32" s="639"/>
      <c r="AD32" s="640">
        <v>349824</v>
      </c>
      <c r="AE32" s="640"/>
      <c r="AF32" s="640"/>
      <c r="AG32" s="640"/>
      <c r="AH32" s="640"/>
      <c r="AI32" s="640"/>
      <c r="AJ32" s="640"/>
      <c r="AK32" s="640"/>
      <c r="AL32" s="609">
        <v>0.2</v>
      </c>
      <c r="AM32" s="641"/>
      <c r="AN32" s="641"/>
      <c r="AO32" s="642"/>
      <c r="AP32" s="668"/>
      <c r="AQ32" s="669"/>
      <c r="AR32" s="669"/>
      <c r="AS32" s="669"/>
      <c r="AT32" s="672"/>
      <c r="AU32" s="183"/>
      <c r="AV32" s="183"/>
      <c r="AW32" s="183"/>
      <c r="AX32" s="567" t="s">
        <v>300</v>
      </c>
      <c r="AY32" s="568"/>
      <c r="AZ32" s="568"/>
      <c r="BA32" s="568"/>
      <c r="BB32" s="568"/>
      <c r="BC32" s="568"/>
      <c r="BD32" s="568"/>
      <c r="BE32" s="568"/>
      <c r="BF32" s="569"/>
      <c r="BG32" s="649">
        <v>98.8</v>
      </c>
      <c r="BH32" s="571"/>
      <c r="BI32" s="571"/>
      <c r="BJ32" s="571"/>
      <c r="BK32" s="571"/>
      <c r="BL32" s="571"/>
      <c r="BM32" s="634">
        <v>96.1</v>
      </c>
      <c r="BN32" s="571"/>
      <c r="BO32" s="571"/>
      <c r="BP32" s="571"/>
      <c r="BQ32" s="628"/>
      <c r="BR32" s="649">
        <v>98.4</v>
      </c>
      <c r="BS32" s="571"/>
      <c r="BT32" s="571"/>
      <c r="BU32" s="571"/>
      <c r="BV32" s="571"/>
      <c r="BW32" s="571"/>
      <c r="BX32" s="634">
        <v>94.8</v>
      </c>
      <c r="BY32" s="571"/>
      <c r="BZ32" s="571"/>
      <c r="CA32" s="571"/>
      <c r="CB32" s="628"/>
      <c r="CD32" s="660"/>
      <c r="CE32" s="661"/>
      <c r="CF32" s="623" t="s">
        <v>301</v>
      </c>
      <c r="CG32" s="620"/>
      <c r="CH32" s="620"/>
      <c r="CI32" s="620"/>
      <c r="CJ32" s="620"/>
      <c r="CK32" s="620"/>
      <c r="CL32" s="620"/>
      <c r="CM32" s="620"/>
      <c r="CN32" s="620"/>
      <c r="CO32" s="620"/>
      <c r="CP32" s="620"/>
      <c r="CQ32" s="621"/>
      <c r="CR32" s="586">
        <v>1099</v>
      </c>
      <c r="CS32" s="587"/>
      <c r="CT32" s="587"/>
      <c r="CU32" s="587"/>
      <c r="CV32" s="587"/>
      <c r="CW32" s="587"/>
      <c r="CX32" s="587"/>
      <c r="CY32" s="588"/>
      <c r="CZ32" s="589">
        <v>0</v>
      </c>
      <c r="DA32" s="607"/>
      <c r="DB32" s="607"/>
      <c r="DC32" s="608"/>
      <c r="DD32" s="592">
        <v>1099</v>
      </c>
      <c r="DE32" s="587"/>
      <c r="DF32" s="587"/>
      <c r="DG32" s="587"/>
      <c r="DH32" s="587"/>
      <c r="DI32" s="587"/>
      <c r="DJ32" s="587"/>
      <c r="DK32" s="588"/>
      <c r="DL32" s="592">
        <v>1099</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302</v>
      </c>
      <c r="C33" s="584"/>
      <c r="D33" s="584"/>
      <c r="E33" s="584"/>
      <c r="F33" s="584"/>
      <c r="G33" s="584"/>
      <c r="H33" s="584"/>
      <c r="I33" s="584"/>
      <c r="J33" s="584"/>
      <c r="K33" s="584"/>
      <c r="L33" s="584"/>
      <c r="M33" s="584"/>
      <c r="N33" s="584"/>
      <c r="O33" s="584"/>
      <c r="P33" s="584"/>
      <c r="Q33" s="585"/>
      <c r="R33" s="586">
        <v>55274540</v>
      </c>
      <c r="S33" s="587"/>
      <c r="T33" s="587"/>
      <c r="U33" s="587"/>
      <c r="V33" s="587"/>
      <c r="W33" s="587"/>
      <c r="X33" s="587"/>
      <c r="Y33" s="588"/>
      <c r="Z33" s="639">
        <v>9.6</v>
      </c>
      <c r="AA33" s="639"/>
      <c r="AB33" s="639"/>
      <c r="AC33" s="639"/>
      <c r="AD33" s="640" t="s">
        <v>114</v>
      </c>
      <c r="AE33" s="640"/>
      <c r="AF33" s="640"/>
      <c r="AG33" s="640"/>
      <c r="AH33" s="640"/>
      <c r="AI33" s="640"/>
      <c r="AJ33" s="640"/>
      <c r="AK33" s="640"/>
      <c r="AL33" s="609" t="s">
        <v>114</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303</v>
      </c>
      <c r="CE33" s="620"/>
      <c r="CF33" s="620"/>
      <c r="CG33" s="620"/>
      <c r="CH33" s="620"/>
      <c r="CI33" s="620"/>
      <c r="CJ33" s="620"/>
      <c r="CK33" s="620"/>
      <c r="CL33" s="620"/>
      <c r="CM33" s="620"/>
      <c r="CN33" s="620"/>
      <c r="CO33" s="620"/>
      <c r="CP33" s="620"/>
      <c r="CQ33" s="621"/>
      <c r="CR33" s="586">
        <v>214770647</v>
      </c>
      <c r="CS33" s="605"/>
      <c r="CT33" s="605"/>
      <c r="CU33" s="605"/>
      <c r="CV33" s="605"/>
      <c r="CW33" s="605"/>
      <c r="CX33" s="605"/>
      <c r="CY33" s="606"/>
      <c r="CZ33" s="589">
        <v>39.799999999999997</v>
      </c>
      <c r="DA33" s="607"/>
      <c r="DB33" s="607"/>
      <c r="DC33" s="608"/>
      <c r="DD33" s="592">
        <v>112961723</v>
      </c>
      <c r="DE33" s="605"/>
      <c r="DF33" s="605"/>
      <c r="DG33" s="605"/>
      <c r="DH33" s="605"/>
      <c r="DI33" s="605"/>
      <c r="DJ33" s="605"/>
      <c r="DK33" s="606"/>
      <c r="DL33" s="592">
        <v>82668208</v>
      </c>
      <c r="DM33" s="605"/>
      <c r="DN33" s="605"/>
      <c r="DO33" s="605"/>
      <c r="DP33" s="605"/>
      <c r="DQ33" s="605"/>
      <c r="DR33" s="605"/>
      <c r="DS33" s="605"/>
      <c r="DT33" s="605"/>
      <c r="DU33" s="605"/>
      <c r="DV33" s="606"/>
      <c r="DW33" s="609">
        <v>35.200000000000003</v>
      </c>
      <c r="DX33" s="610"/>
      <c r="DY33" s="610"/>
      <c r="DZ33" s="610"/>
      <c r="EA33" s="610"/>
      <c r="EB33" s="610"/>
      <c r="EC33" s="611"/>
    </row>
    <row r="34" spans="2:133" ht="11.25" customHeight="1" x14ac:dyDescent="0.15">
      <c r="B34" s="583" t="s">
        <v>304</v>
      </c>
      <c r="C34" s="584"/>
      <c r="D34" s="584"/>
      <c r="E34" s="584"/>
      <c r="F34" s="584"/>
      <c r="G34" s="584"/>
      <c r="H34" s="584"/>
      <c r="I34" s="584"/>
      <c r="J34" s="584"/>
      <c r="K34" s="584"/>
      <c r="L34" s="584"/>
      <c r="M34" s="584"/>
      <c r="N34" s="584"/>
      <c r="O34" s="584"/>
      <c r="P34" s="584"/>
      <c r="Q34" s="585"/>
      <c r="R34" s="586" t="s">
        <v>114</v>
      </c>
      <c r="S34" s="587"/>
      <c r="T34" s="587"/>
      <c r="U34" s="587"/>
      <c r="V34" s="587"/>
      <c r="W34" s="587"/>
      <c r="X34" s="587"/>
      <c r="Y34" s="588"/>
      <c r="Z34" s="639" t="s">
        <v>114</v>
      </c>
      <c r="AA34" s="639"/>
      <c r="AB34" s="639"/>
      <c r="AC34" s="639"/>
      <c r="AD34" s="640" t="s">
        <v>114</v>
      </c>
      <c r="AE34" s="640"/>
      <c r="AF34" s="640"/>
      <c r="AG34" s="640"/>
      <c r="AH34" s="640"/>
      <c r="AI34" s="640"/>
      <c r="AJ34" s="640"/>
      <c r="AK34" s="640"/>
      <c r="AL34" s="609" t="s">
        <v>114</v>
      </c>
      <c r="AM34" s="641"/>
      <c r="AN34" s="641"/>
      <c r="AO34" s="642"/>
      <c r="AP34" s="186"/>
      <c r="AQ34" s="646" t="s">
        <v>305</v>
      </c>
      <c r="AR34" s="647"/>
      <c r="AS34" s="647"/>
      <c r="AT34" s="647"/>
      <c r="AU34" s="647"/>
      <c r="AV34" s="647"/>
      <c r="AW34" s="647"/>
      <c r="AX34" s="647"/>
      <c r="AY34" s="647"/>
      <c r="AZ34" s="647"/>
      <c r="BA34" s="647"/>
      <c r="BB34" s="647"/>
      <c r="BC34" s="647"/>
      <c r="BD34" s="647"/>
      <c r="BE34" s="647"/>
      <c r="BF34" s="648"/>
      <c r="BG34" s="646" t="s">
        <v>306</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307</v>
      </c>
      <c r="CE34" s="620"/>
      <c r="CF34" s="620"/>
      <c r="CG34" s="620"/>
      <c r="CH34" s="620"/>
      <c r="CI34" s="620"/>
      <c r="CJ34" s="620"/>
      <c r="CK34" s="620"/>
      <c r="CL34" s="620"/>
      <c r="CM34" s="620"/>
      <c r="CN34" s="620"/>
      <c r="CO34" s="620"/>
      <c r="CP34" s="620"/>
      <c r="CQ34" s="621"/>
      <c r="CR34" s="586">
        <v>58669529</v>
      </c>
      <c r="CS34" s="587"/>
      <c r="CT34" s="587"/>
      <c r="CU34" s="587"/>
      <c r="CV34" s="587"/>
      <c r="CW34" s="587"/>
      <c r="CX34" s="587"/>
      <c r="CY34" s="588"/>
      <c r="CZ34" s="589">
        <v>10.9</v>
      </c>
      <c r="DA34" s="607"/>
      <c r="DB34" s="607"/>
      <c r="DC34" s="608"/>
      <c r="DD34" s="592">
        <v>42284093</v>
      </c>
      <c r="DE34" s="587"/>
      <c r="DF34" s="587"/>
      <c r="DG34" s="587"/>
      <c r="DH34" s="587"/>
      <c r="DI34" s="587"/>
      <c r="DJ34" s="587"/>
      <c r="DK34" s="588"/>
      <c r="DL34" s="592">
        <v>38930417</v>
      </c>
      <c r="DM34" s="587"/>
      <c r="DN34" s="587"/>
      <c r="DO34" s="587"/>
      <c r="DP34" s="587"/>
      <c r="DQ34" s="587"/>
      <c r="DR34" s="587"/>
      <c r="DS34" s="587"/>
      <c r="DT34" s="587"/>
      <c r="DU34" s="587"/>
      <c r="DV34" s="588"/>
      <c r="DW34" s="609">
        <v>16.600000000000001</v>
      </c>
      <c r="DX34" s="610"/>
      <c r="DY34" s="610"/>
      <c r="DZ34" s="610"/>
      <c r="EA34" s="610"/>
      <c r="EB34" s="610"/>
      <c r="EC34" s="611"/>
    </row>
    <row r="35" spans="2:133" ht="11.25" customHeight="1" x14ac:dyDescent="0.15">
      <c r="B35" s="583" t="s">
        <v>308</v>
      </c>
      <c r="C35" s="584"/>
      <c r="D35" s="584"/>
      <c r="E35" s="584"/>
      <c r="F35" s="584"/>
      <c r="G35" s="584"/>
      <c r="H35" s="584"/>
      <c r="I35" s="584"/>
      <c r="J35" s="584"/>
      <c r="K35" s="584"/>
      <c r="L35" s="584"/>
      <c r="M35" s="584"/>
      <c r="N35" s="584"/>
      <c r="O35" s="584"/>
      <c r="P35" s="584"/>
      <c r="Q35" s="585"/>
      <c r="R35" s="586">
        <v>26305000</v>
      </c>
      <c r="S35" s="587"/>
      <c r="T35" s="587"/>
      <c r="U35" s="587"/>
      <c r="V35" s="587"/>
      <c r="W35" s="587"/>
      <c r="X35" s="587"/>
      <c r="Y35" s="588"/>
      <c r="Z35" s="639">
        <v>4.5999999999999996</v>
      </c>
      <c r="AA35" s="639"/>
      <c r="AB35" s="639"/>
      <c r="AC35" s="639"/>
      <c r="AD35" s="640" t="s">
        <v>114</v>
      </c>
      <c r="AE35" s="640"/>
      <c r="AF35" s="640"/>
      <c r="AG35" s="640"/>
      <c r="AH35" s="640"/>
      <c r="AI35" s="640"/>
      <c r="AJ35" s="640"/>
      <c r="AK35" s="640"/>
      <c r="AL35" s="609" t="s">
        <v>114</v>
      </c>
      <c r="AM35" s="641"/>
      <c r="AN35" s="641"/>
      <c r="AO35" s="642"/>
      <c r="AP35" s="186"/>
      <c r="AQ35" s="643" t="s">
        <v>309</v>
      </c>
      <c r="AR35" s="644"/>
      <c r="AS35" s="644"/>
      <c r="AT35" s="644"/>
      <c r="AU35" s="644"/>
      <c r="AV35" s="644"/>
      <c r="AW35" s="644"/>
      <c r="AX35" s="644"/>
      <c r="AY35" s="645"/>
      <c r="AZ35" s="636">
        <v>65859100</v>
      </c>
      <c r="BA35" s="637"/>
      <c r="BB35" s="637"/>
      <c r="BC35" s="637"/>
      <c r="BD35" s="637"/>
      <c r="BE35" s="637"/>
      <c r="BF35" s="638"/>
      <c r="BG35" s="643" t="s">
        <v>310</v>
      </c>
      <c r="BH35" s="644"/>
      <c r="BI35" s="644"/>
      <c r="BJ35" s="644"/>
      <c r="BK35" s="644"/>
      <c r="BL35" s="644"/>
      <c r="BM35" s="644"/>
      <c r="BN35" s="644"/>
      <c r="BO35" s="644"/>
      <c r="BP35" s="644"/>
      <c r="BQ35" s="644"/>
      <c r="BR35" s="644"/>
      <c r="BS35" s="644"/>
      <c r="BT35" s="644"/>
      <c r="BU35" s="645"/>
      <c r="BV35" s="636">
        <v>3152161</v>
      </c>
      <c r="BW35" s="637"/>
      <c r="BX35" s="637"/>
      <c r="BY35" s="637"/>
      <c r="BZ35" s="637"/>
      <c r="CA35" s="637"/>
      <c r="CB35" s="638"/>
      <c r="CD35" s="623" t="s">
        <v>311</v>
      </c>
      <c r="CE35" s="620"/>
      <c r="CF35" s="620"/>
      <c r="CG35" s="620"/>
      <c r="CH35" s="620"/>
      <c r="CI35" s="620"/>
      <c r="CJ35" s="620"/>
      <c r="CK35" s="620"/>
      <c r="CL35" s="620"/>
      <c r="CM35" s="620"/>
      <c r="CN35" s="620"/>
      <c r="CO35" s="620"/>
      <c r="CP35" s="620"/>
      <c r="CQ35" s="621"/>
      <c r="CR35" s="586">
        <v>8117388</v>
      </c>
      <c r="CS35" s="605"/>
      <c r="CT35" s="605"/>
      <c r="CU35" s="605"/>
      <c r="CV35" s="605"/>
      <c r="CW35" s="605"/>
      <c r="CX35" s="605"/>
      <c r="CY35" s="606"/>
      <c r="CZ35" s="589">
        <v>1.5</v>
      </c>
      <c r="DA35" s="607"/>
      <c r="DB35" s="607"/>
      <c r="DC35" s="608"/>
      <c r="DD35" s="592">
        <v>6133257</v>
      </c>
      <c r="DE35" s="605"/>
      <c r="DF35" s="605"/>
      <c r="DG35" s="605"/>
      <c r="DH35" s="605"/>
      <c r="DI35" s="605"/>
      <c r="DJ35" s="605"/>
      <c r="DK35" s="606"/>
      <c r="DL35" s="592">
        <v>6130834</v>
      </c>
      <c r="DM35" s="605"/>
      <c r="DN35" s="605"/>
      <c r="DO35" s="605"/>
      <c r="DP35" s="605"/>
      <c r="DQ35" s="605"/>
      <c r="DR35" s="605"/>
      <c r="DS35" s="605"/>
      <c r="DT35" s="605"/>
      <c r="DU35" s="605"/>
      <c r="DV35" s="606"/>
      <c r="DW35" s="609">
        <v>2.6</v>
      </c>
      <c r="DX35" s="610"/>
      <c r="DY35" s="610"/>
      <c r="DZ35" s="610"/>
      <c r="EA35" s="610"/>
      <c r="EB35" s="610"/>
      <c r="EC35" s="611"/>
    </row>
    <row r="36" spans="2:133" ht="11.25" customHeight="1" x14ac:dyDescent="0.15">
      <c r="B36" s="567" t="s">
        <v>312</v>
      </c>
      <c r="C36" s="568"/>
      <c r="D36" s="568"/>
      <c r="E36" s="568"/>
      <c r="F36" s="568"/>
      <c r="G36" s="568"/>
      <c r="H36" s="568"/>
      <c r="I36" s="568"/>
      <c r="J36" s="568"/>
      <c r="K36" s="568"/>
      <c r="L36" s="568"/>
      <c r="M36" s="568"/>
      <c r="N36" s="568"/>
      <c r="O36" s="568"/>
      <c r="P36" s="568"/>
      <c r="Q36" s="569"/>
      <c r="R36" s="570">
        <v>577186793</v>
      </c>
      <c r="S36" s="627"/>
      <c r="T36" s="627"/>
      <c r="U36" s="627"/>
      <c r="V36" s="627"/>
      <c r="W36" s="627"/>
      <c r="X36" s="627"/>
      <c r="Y36" s="630"/>
      <c r="Z36" s="631">
        <v>100</v>
      </c>
      <c r="AA36" s="631"/>
      <c r="AB36" s="631"/>
      <c r="AC36" s="631"/>
      <c r="AD36" s="632">
        <v>208614646</v>
      </c>
      <c r="AE36" s="632"/>
      <c r="AF36" s="632"/>
      <c r="AG36" s="632"/>
      <c r="AH36" s="632"/>
      <c r="AI36" s="632"/>
      <c r="AJ36" s="632"/>
      <c r="AK36" s="632"/>
      <c r="AL36" s="633">
        <v>100</v>
      </c>
      <c r="AM36" s="634"/>
      <c r="AN36" s="634"/>
      <c r="AO36" s="635"/>
      <c r="AQ36" s="612" t="s">
        <v>313</v>
      </c>
      <c r="AR36" s="613"/>
      <c r="AS36" s="613"/>
      <c r="AT36" s="613"/>
      <c r="AU36" s="613"/>
      <c r="AV36" s="613"/>
      <c r="AW36" s="613"/>
      <c r="AX36" s="613"/>
      <c r="AY36" s="614"/>
      <c r="AZ36" s="586">
        <v>21743067</v>
      </c>
      <c r="BA36" s="587"/>
      <c r="BB36" s="587"/>
      <c r="BC36" s="587"/>
      <c r="BD36" s="605"/>
      <c r="BE36" s="605"/>
      <c r="BF36" s="615"/>
      <c r="BG36" s="623" t="s">
        <v>314</v>
      </c>
      <c r="BH36" s="620"/>
      <c r="BI36" s="620"/>
      <c r="BJ36" s="620"/>
      <c r="BK36" s="620"/>
      <c r="BL36" s="620"/>
      <c r="BM36" s="620"/>
      <c r="BN36" s="620"/>
      <c r="BO36" s="620"/>
      <c r="BP36" s="620"/>
      <c r="BQ36" s="620"/>
      <c r="BR36" s="620"/>
      <c r="BS36" s="620"/>
      <c r="BT36" s="620"/>
      <c r="BU36" s="621"/>
      <c r="BV36" s="586">
        <v>1325866</v>
      </c>
      <c r="BW36" s="587"/>
      <c r="BX36" s="587"/>
      <c r="BY36" s="587"/>
      <c r="BZ36" s="587"/>
      <c r="CA36" s="587"/>
      <c r="CB36" s="622"/>
      <c r="CD36" s="623" t="s">
        <v>315</v>
      </c>
      <c r="CE36" s="620"/>
      <c r="CF36" s="620"/>
      <c r="CG36" s="620"/>
      <c r="CH36" s="620"/>
      <c r="CI36" s="620"/>
      <c r="CJ36" s="620"/>
      <c r="CK36" s="620"/>
      <c r="CL36" s="620"/>
      <c r="CM36" s="620"/>
      <c r="CN36" s="620"/>
      <c r="CO36" s="620"/>
      <c r="CP36" s="620"/>
      <c r="CQ36" s="621"/>
      <c r="CR36" s="586">
        <v>46193463</v>
      </c>
      <c r="CS36" s="587"/>
      <c r="CT36" s="587"/>
      <c r="CU36" s="587"/>
      <c r="CV36" s="587"/>
      <c r="CW36" s="587"/>
      <c r="CX36" s="587"/>
      <c r="CY36" s="588"/>
      <c r="CZ36" s="589">
        <v>8.6</v>
      </c>
      <c r="DA36" s="607"/>
      <c r="DB36" s="607"/>
      <c r="DC36" s="608"/>
      <c r="DD36" s="592">
        <v>30875597</v>
      </c>
      <c r="DE36" s="587"/>
      <c r="DF36" s="587"/>
      <c r="DG36" s="587"/>
      <c r="DH36" s="587"/>
      <c r="DI36" s="587"/>
      <c r="DJ36" s="587"/>
      <c r="DK36" s="588"/>
      <c r="DL36" s="592">
        <v>18915759</v>
      </c>
      <c r="DM36" s="587"/>
      <c r="DN36" s="587"/>
      <c r="DO36" s="587"/>
      <c r="DP36" s="587"/>
      <c r="DQ36" s="587"/>
      <c r="DR36" s="587"/>
      <c r="DS36" s="587"/>
      <c r="DT36" s="587"/>
      <c r="DU36" s="587"/>
      <c r="DV36" s="588"/>
      <c r="DW36" s="609">
        <v>8.1</v>
      </c>
      <c r="DX36" s="610"/>
      <c r="DY36" s="610"/>
      <c r="DZ36" s="610"/>
      <c r="EA36" s="610"/>
      <c r="EB36" s="610"/>
      <c r="EC36" s="611"/>
    </row>
    <row r="37" spans="2:133" ht="11.25" customHeight="1" x14ac:dyDescent="0.15">
      <c r="AQ37" s="612" t="s">
        <v>316</v>
      </c>
      <c r="AR37" s="613"/>
      <c r="AS37" s="613"/>
      <c r="AT37" s="613"/>
      <c r="AU37" s="613"/>
      <c r="AV37" s="613"/>
      <c r="AW37" s="613"/>
      <c r="AX37" s="613"/>
      <c r="AY37" s="614"/>
      <c r="AZ37" s="586">
        <v>10734778</v>
      </c>
      <c r="BA37" s="587"/>
      <c r="BB37" s="587"/>
      <c r="BC37" s="587"/>
      <c r="BD37" s="605"/>
      <c r="BE37" s="605"/>
      <c r="BF37" s="615"/>
      <c r="BG37" s="623" t="s">
        <v>317</v>
      </c>
      <c r="BH37" s="620"/>
      <c r="BI37" s="620"/>
      <c r="BJ37" s="620"/>
      <c r="BK37" s="620"/>
      <c r="BL37" s="620"/>
      <c r="BM37" s="620"/>
      <c r="BN37" s="620"/>
      <c r="BO37" s="620"/>
      <c r="BP37" s="620"/>
      <c r="BQ37" s="620"/>
      <c r="BR37" s="620"/>
      <c r="BS37" s="620"/>
      <c r="BT37" s="620"/>
      <c r="BU37" s="621"/>
      <c r="BV37" s="586">
        <v>149174</v>
      </c>
      <c r="BW37" s="587"/>
      <c r="BX37" s="587"/>
      <c r="BY37" s="587"/>
      <c r="BZ37" s="587"/>
      <c r="CA37" s="587"/>
      <c r="CB37" s="622"/>
      <c r="CD37" s="623" t="s">
        <v>318</v>
      </c>
      <c r="CE37" s="620"/>
      <c r="CF37" s="620"/>
      <c r="CG37" s="620"/>
      <c r="CH37" s="620"/>
      <c r="CI37" s="620"/>
      <c r="CJ37" s="620"/>
      <c r="CK37" s="620"/>
      <c r="CL37" s="620"/>
      <c r="CM37" s="620"/>
      <c r="CN37" s="620"/>
      <c r="CO37" s="620"/>
      <c r="CP37" s="620"/>
      <c r="CQ37" s="621"/>
      <c r="CR37" s="586">
        <v>89787</v>
      </c>
      <c r="CS37" s="605"/>
      <c r="CT37" s="605"/>
      <c r="CU37" s="605"/>
      <c r="CV37" s="605"/>
      <c r="CW37" s="605"/>
      <c r="CX37" s="605"/>
      <c r="CY37" s="606"/>
      <c r="CZ37" s="589">
        <v>0</v>
      </c>
      <c r="DA37" s="607"/>
      <c r="DB37" s="607"/>
      <c r="DC37" s="608"/>
      <c r="DD37" s="592">
        <v>89787</v>
      </c>
      <c r="DE37" s="605"/>
      <c r="DF37" s="605"/>
      <c r="DG37" s="605"/>
      <c r="DH37" s="605"/>
      <c r="DI37" s="605"/>
      <c r="DJ37" s="605"/>
      <c r="DK37" s="606"/>
      <c r="DL37" s="592">
        <v>25849</v>
      </c>
      <c r="DM37" s="605"/>
      <c r="DN37" s="605"/>
      <c r="DO37" s="605"/>
      <c r="DP37" s="605"/>
      <c r="DQ37" s="605"/>
      <c r="DR37" s="605"/>
      <c r="DS37" s="605"/>
      <c r="DT37" s="605"/>
      <c r="DU37" s="605"/>
      <c r="DV37" s="606"/>
      <c r="DW37" s="609">
        <v>0</v>
      </c>
      <c r="DX37" s="610"/>
      <c r="DY37" s="610"/>
      <c r="DZ37" s="610"/>
      <c r="EA37" s="610"/>
      <c r="EB37" s="610"/>
      <c r="EC37" s="611"/>
    </row>
    <row r="38" spans="2:133" ht="11.25" customHeight="1" x14ac:dyDescent="0.15">
      <c r="AQ38" s="612" t="s">
        <v>319</v>
      </c>
      <c r="AR38" s="613"/>
      <c r="AS38" s="613"/>
      <c r="AT38" s="613"/>
      <c r="AU38" s="613"/>
      <c r="AV38" s="613"/>
      <c r="AW38" s="613"/>
      <c r="AX38" s="613"/>
      <c r="AY38" s="614"/>
      <c r="AZ38" s="586">
        <v>2307516</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243950</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29559830</v>
      </c>
      <c r="CS38" s="587"/>
      <c r="CT38" s="587"/>
      <c r="CU38" s="587"/>
      <c r="CV38" s="587"/>
      <c r="CW38" s="587"/>
      <c r="CX38" s="587"/>
      <c r="CY38" s="588"/>
      <c r="CZ38" s="589">
        <v>5.5</v>
      </c>
      <c r="DA38" s="607"/>
      <c r="DB38" s="607"/>
      <c r="DC38" s="608"/>
      <c r="DD38" s="592">
        <v>25057029</v>
      </c>
      <c r="DE38" s="587"/>
      <c r="DF38" s="587"/>
      <c r="DG38" s="587"/>
      <c r="DH38" s="587"/>
      <c r="DI38" s="587"/>
      <c r="DJ38" s="587"/>
      <c r="DK38" s="588"/>
      <c r="DL38" s="592">
        <v>18691198</v>
      </c>
      <c r="DM38" s="587"/>
      <c r="DN38" s="587"/>
      <c r="DO38" s="587"/>
      <c r="DP38" s="587"/>
      <c r="DQ38" s="587"/>
      <c r="DR38" s="587"/>
      <c r="DS38" s="587"/>
      <c r="DT38" s="587"/>
      <c r="DU38" s="587"/>
      <c r="DV38" s="588"/>
      <c r="DW38" s="609">
        <v>8</v>
      </c>
      <c r="DX38" s="610"/>
      <c r="DY38" s="610"/>
      <c r="DZ38" s="610"/>
      <c r="EA38" s="610"/>
      <c r="EB38" s="610"/>
      <c r="EC38" s="611"/>
    </row>
    <row r="39" spans="2:133" ht="11.25" customHeight="1" x14ac:dyDescent="0.15">
      <c r="AQ39" s="612" t="s">
        <v>322</v>
      </c>
      <c r="AR39" s="613"/>
      <c r="AS39" s="613"/>
      <c r="AT39" s="613"/>
      <c r="AU39" s="613"/>
      <c r="AV39" s="613"/>
      <c r="AW39" s="613"/>
      <c r="AX39" s="613"/>
      <c r="AY39" s="614"/>
      <c r="AZ39" s="586">
        <v>1025902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91</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41380646</v>
      </c>
      <c r="CS39" s="605"/>
      <c r="CT39" s="605"/>
      <c r="CU39" s="605"/>
      <c r="CV39" s="605"/>
      <c r="CW39" s="605"/>
      <c r="CX39" s="605"/>
      <c r="CY39" s="606"/>
      <c r="CZ39" s="589">
        <v>7.7</v>
      </c>
      <c r="DA39" s="607"/>
      <c r="DB39" s="607"/>
      <c r="DC39" s="608"/>
      <c r="DD39" s="592">
        <v>6877118</v>
      </c>
      <c r="DE39" s="605"/>
      <c r="DF39" s="605"/>
      <c r="DG39" s="605"/>
      <c r="DH39" s="605"/>
      <c r="DI39" s="605"/>
      <c r="DJ39" s="605"/>
      <c r="DK39" s="606"/>
      <c r="DL39" s="592" t="s">
        <v>326</v>
      </c>
      <c r="DM39" s="605"/>
      <c r="DN39" s="605"/>
      <c r="DO39" s="605"/>
      <c r="DP39" s="605"/>
      <c r="DQ39" s="605"/>
      <c r="DR39" s="605"/>
      <c r="DS39" s="605"/>
      <c r="DT39" s="605"/>
      <c r="DU39" s="605"/>
      <c r="DV39" s="606"/>
      <c r="DW39" s="609" t="s">
        <v>326</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327</v>
      </c>
      <c r="AR40" s="613"/>
      <c r="AS40" s="613"/>
      <c r="AT40" s="613"/>
      <c r="AU40" s="613"/>
      <c r="AV40" s="613"/>
      <c r="AW40" s="613"/>
      <c r="AX40" s="613"/>
      <c r="AY40" s="614"/>
      <c r="AZ40" s="586">
        <v>11014457</v>
      </c>
      <c r="BA40" s="587"/>
      <c r="BB40" s="587"/>
      <c r="BC40" s="587"/>
      <c r="BD40" s="605"/>
      <c r="BE40" s="605"/>
      <c r="BF40" s="615"/>
      <c r="BG40" s="616"/>
      <c r="BH40" s="617"/>
      <c r="BI40" s="617"/>
      <c r="BJ40" s="617"/>
      <c r="BK40" s="617"/>
      <c r="BL40" s="187"/>
      <c r="BM40" s="620" t="s">
        <v>328</v>
      </c>
      <c r="BN40" s="620"/>
      <c r="BO40" s="620"/>
      <c r="BP40" s="620"/>
      <c r="BQ40" s="620"/>
      <c r="BR40" s="620"/>
      <c r="BS40" s="620"/>
      <c r="BT40" s="620"/>
      <c r="BU40" s="621"/>
      <c r="BV40" s="586">
        <v>117</v>
      </c>
      <c r="BW40" s="587"/>
      <c r="BX40" s="587"/>
      <c r="BY40" s="587"/>
      <c r="BZ40" s="587"/>
      <c r="CA40" s="587"/>
      <c r="CB40" s="622"/>
      <c r="CD40" s="623" t="s">
        <v>329</v>
      </c>
      <c r="CE40" s="620"/>
      <c r="CF40" s="620"/>
      <c r="CG40" s="620"/>
      <c r="CH40" s="620"/>
      <c r="CI40" s="620"/>
      <c r="CJ40" s="620"/>
      <c r="CK40" s="620"/>
      <c r="CL40" s="620"/>
      <c r="CM40" s="620"/>
      <c r="CN40" s="620"/>
      <c r="CO40" s="620"/>
      <c r="CP40" s="620"/>
      <c r="CQ40" s="621"/>
      <c r="CR40" s="586">
        <v>30849791</v>
      </c>
      <c r="CS40" s="587"/>
      <c r="CT40" s="587"/>
      <c r="CU40" s="587"/>
      <c r="CV40" s="587"/>
      <c r="CW40" s="587"/>
      <c r="CX40" s="587"/>
      <c r="CY40" s="588"/>
      <c r="CZ40" s="589">
        <v>5.7</v>
      </c>
      <c r="DA40" s="607"/>
      <c r="DB40" s="607"/>
      <c r="DC40" s="608"/>
      <c r="DD40" s="592">
        <v>1734629</v>
      </c>
      <c r="DE40" s="587"/>
      <c r="DF40" s="587"/>
      <c r="DG40" s="587"/>
      <c r="DH40" s="587"/>
      <c r="DI40" s="587"/>
      <c r="DJ40" s="587"/>
      <c r="DK40" s="588"/>
      <c r="DL40" s="592" t="s">
        <v>326</v>
      </c>
      <c r="DM40" s="587"/>
      <c r="DN40" s="587"/>
      <c r="DO40" s="587"/>
      <c r="DP40" s="587"/>
      <c r="DQ40" s="587"/>
      <c r="DR40" s="587"/>
      <c r="DS40" s="587"/>
      <c r="DT40" s="587"/>
      <c r="DU40" s="587"/>
      <c r="DV40" s="588"/>
      <c r="DW40" s="609" t="s">
        <v>326</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330</v>
      </c>
      <c r="AR41" s="625"/>
      <c r="AS41" s="625"/>
      <c r="AT41" s="625"/>
      <c r="AU41" s="625"/>
      <c r="AV41" s="625"/>
      <c r="AW41" s="625"/>
      <c r="AX41" s="625"/>
      <c r="AY41" s="626"/>
      <c r="AZ41" s="570">
        <v>19033380</v>
      </c>
      <c r="BA41" s="627"/>
      <c r="BB41" s="627"/>
      <c r="BC41" s="627"/>
      <c r="BD41" s="571"/>
      <c r="BE41" s="571"/>
      <c r="BF41" s="628"/>
      <c r="BG41" s="618"/>
      <c r="BH41" s="619"/>
      <c r="BI41" s="619"/>
      <c r="BJ41" s="619"/>
      <c r="BK41" s="619"/>
      <c r="BL41" s="189"/>
      <c r="BM41" s="625" t="s">
        <v>331</v>
      </c>
      <c r="BN41" s="625"/>
      <c r="BO41" s="625"/>
      <c r="BP41" s="625"/>
      <c r="BQ41" s="625"/>
      <c r="BR41" s="625"/>
      <c r="BS41" s="625"/>
      <c r="BT41" s="625"/>
      <c r="BU41" s="626"/>
      <c r="BV41" s="570">
        <v>270</v>
      </c>
      <c r="BW41" s="627"/>
      <c r="BX41" s="627"/>
      <c r="BY41" s="627"/>
      <c r="BZ41" s="627"/>
      <c r="CA41" s="627"/>
      <c r="CB41" s="629"/>
      <c r="CD41" s="623" t="s">
        <v>332</v>
      </c>
      <c r="CE41" s="620"/>
      <c r="CF41" s="620"/>
      <c r="CG41" s="620"/>
      <c r="CH41" s="620"/>
      <c r="CI41" s="620"/>
      <c r="CJ41" s="620"/>
      <c r="CK41" s="620"/>
      <c r="CL41" s="620"/>
      <c r="CM41" s="620"/>
      <c r="CN41" s="620"/>
      <c r="CO41" s="620"/>
      <c r="CP41" s="620"/>
      <c r="CQ41" s="621"/>
      <c r="CR41" s="586" t="s">
        <v>333</v>
      </c>
      <c r="CS41" s="605"/>
      <c r="CT41" s="605"/>
      <c r="CU41" s="605"/>
      <c r="CV41" s="605"/>
      <c r="CW41" s="605"/>
      <c r="CX41" s="605"/>
      <c r="CY41" s="606"/>
      <c r="CZ41" s="589" t="s">
        <v>333</v>
      </c>
      <c r="DA41" s="607"/>
      <c r="DB41" s="607"/>
      <c r="DC41" s="608"/>
      <c r="DD41" s="592" t="s">
        <v>333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335</v>
      </c>
      <c r="CE42" s="584"/>
      <c r="CF42" s="584"/>
      <c r="CG42" s="584"/>
      <c r="CH42" s="584"/>
      <c r="CI42" s="584"/>
      <c r="CJ42" s="584"/>
      <c r="CK42" s="584"/>
      <c r="CL42" s="584"/>
      <c r="CM42" s="584"/>
      <c r="CN42" s="584"/>
      <c r="CO42" s="584"/>
      <c r="CP42" s="584"/>
      <c r="CQ42" s="585"/>
      <c r="CR42" s="586">
        <v>112245692</v>
      </c>
      <c r="CS42" s="587"/>
      <c r="CT42" s="587"/>
      <c r="CU42" s="587"/>
      <c r="CV42" s="587"/>
      <c r="CW42" s="587"/>
      <c r="CX42" s="587"/>
      <c r="CY42" s="588"/>
      <c r="CZ42" s="589">
        <v>20.8</v>
      </c>
      <c r="DA42" s="590"/>
      <c r="DB42" s="590"/>
      <c r="DC42" s="591"/>
      <c r="DD42" s="592">
        <v>20512460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337</v>
      </c>
      <c r="CE43" s="584"/>
      <c r="CF43" s="584"/>
      <c r="CG43" s="584"/>
      <c r="CH43" s="584"/>
      <c r="CI43" s="584"/>
      <c r="CJ43" s="584"/>
      <c r="CK43" s="584"/>
      <c r="CL43" s="584"/>
      <c r="CM43" s="584"/>
      <c r="CN43" s="584"/>
      <c r="CO43" s="584"/>
      <c r="CP43" s="584"/>
      <c r="CQ43" s="585"/>
      <c r="CR43" s="586">
        <v>1725082</v>
      </c>
      <c r="CS43" s="605"/>
      <c r="CT43" s="605"/>
      <c r="CU43" s="605"/>
      <c r="CV43" s="605"/>
      <c r="CW43" s="605"/>
      <c r="CX43" s="605"/>
      <c r="CY43" s="606"/>
      <c r="CZ43" s="589">
        <v>0.3</v>
      </c>
      <c r="DA43" s="607"/>
      <c r="DB43" s="607"/>
      <c r="DC43" s="608"/>
      <c r="DD43" s="592">
        <v>1686867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338</v>
      </c>
      <c r="CD44" s="599" t="s">
        <v>290</v>
      </c>
      <c r="CE44" s="600"/>
      <c r="CF44" s="583" t="s">
        <v>339</v>
      </c>
      <c r="CG44" s="584"/>
      <c r="CH44" s="584"/>
      <c r="CI44" s="584"/>
      <c r="CJ44" s="584"/>
      <c r="CK44" s="584"/>
      <c r="CL44" s="584"/>
      <c r="CM44" s="584"/>
      <c r="CN44" s="584"/>
      <c r="CO44" s="584"/>
      <c r="CP44" s="584"/>
      <c r="CQ44" s="585"/>
      <c r="CR44" s="586">
        <v>83827731</v>
      </c>
      <c r="CS44" s="587"/>
      <c r="CT44" s="587"/>
      <c r="CU44" s="587"/>
      <c r="CV44" s="587"/>
      <c r="CW44" s="587"/>
      <c r="CX44" s="587"/>
      <c r="CY44" s="588"/>
      <c r="CZ44" s="589">
        <v>15.5</v>
      </c>
      <c r="DA44" s="590"/>
      <c r="DB44" s="590"/>
      <c r="DC44" s="591"/>
      <c r="DD44" s="592">
        <v>16378447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340</v>
      </c>
      <c r="CG45" s="584"/>
      <c r="CH45" s="584"/>
      <c r="CI45" s="584"/>
      <c r="CJ45" s="584"/>
      <c r="CK45" s="584"/>
      <c r="CL45" s="584"/>
      <c r="CM45" s="584"/>
      <c r="CN45" s="584"/>
      <c r="CO45" s="584"/>
      <c r="CP45" s="584"/>
      <c r="CQ45" s="585"/>
      <c r="CR45" s="586">
        <v>63555775</v>
      </c>
      <c r="CS45" s="605"/>
      <c r="CT45" s="605"/>
      <c r="CU45" s="605"/>
      <c r="CV45" s="605"/>
      <c r="CW45" s="605"/>
      <c r="CX45" s="605"/>
      <c r="CY45" s="606"/>
      <c r="CZ45" s="589">
        <v>11.8</v>
      </c>
      <c r="DA45" s="607"/>
      <c r="DB45" s="607"/>
      <c r="DC45" s="608"/>
      <c r="DD45" s="592">
        <v>3655087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341</v>
      </c>
      <c r="CG46" s="584"/>
      <c r="CH46" s="584"/>
      <c r="CI46" s="584"/>
      <c r="CJ46" s="584"/>
      <c r="CK46" s="584"/>
      <c r="CL46" s="584"/>
      <c r="CM46" s="584"/>
      <c r="CN46" s="584"/>
      <c r="CO46" s="584"/>
      <c r="CP46" s="584"/>
      <c r="CQ46" s="585"/>
      <c r="CR46" s="586">
        <v>19648684</v>
      </c>
      <c r="CS46" s="587"/>
      <c r="CT46" s="587"/>
      <c r="CU46" s="587"/>
      <c r="CV46" s="587"/>
      <c r="CW46" s="587"/>
      <c r="CX46" s="587"/>
      <c r="CY46" s="588"/>
      <c r="CZ46" s="589">
        <v>3.6</v>
      </c>
      <c r="DA46" s="590"/>
      <c r="DB46" s="590"/>
      <c r="DC46" s="591"/>
      <c r="DD46" s="592">
        <v>12624788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342</v>
      </c>
      <c r="CG47" s="584"/>
      <c r="CH47" s="584"/>
      <c r="CI47" s="584"/>
      <c r="CJ47" s="584"/>
      <c r="CK47" s="584"/>
      <c r="CL47" s="584"/>
      <c r="CM47" s="584"/>
      <c r="CN47" s="584"/>
      <c r="CO47" s="584"/>
      <c r="CP47" s="584"/>
      <c r="CQ47" s="585"/>
      <c r="CR47" s="586">
        <v>28417961</v>
      </c>
      <c r="CS47" s="605"/>
      <c r="CT47" s="605"/>
      <c r="CU47" s="605"/>
      <c r="CV47" s="605"/>
      <c r="CW47" s="605"/>
      <c r="CX47" s="605"/>
      <c r="CY47" s="606"/>
      <c r="CZ47" s="589">
        <v>5.3</v>
      </c>
      <c r="DA47" s="607"/>
      <c r="DB47" s="607"/>
      <c r="DC47" s="608"/>
      <c r="DD47" s="592">
        <v>4134013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343</v>
      </c>
      <c r="CG48" s="584"/>
      <c r="CH48" s="584"/>
      <c r="CI48" s="584"/>
      <c r="CJ48" s="584"/>
      <c r="CK48" s="584"/>
      <c r="CL48" s="584"/>
      <c r="CM48" s="584"/>
      <c r="CN48" s="584"/>
      <c r="CO48" s="584"/>
      <c r="CP48" s="584"/>
      <c r="CQ48" s="585"/>
      <c r="CR48" s="586" t="s">
        <v>326</v>
      </c>
      <c r="CS48" s="587"/>
      <c r="CT48" s="587"/>
      <c r="CU48" s="587"/>
      <c r="CV48" s="587"/>
      <c r="CW48" s="587"/>
      <c r="CX48" s="587"/>
      <c r="CY48" s="588"/>
      <c r="CZ48" s="589" t="s">
        <v>326</v>
      </c>
      <c r="DA48" s="590"/>
      <c r="DB48" s="590"/>
      <c r="DC48" s="591"/>
      <c r="DD48" s="592" t="s">
        <v>326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344</v>
      </c>
      <c r="CE49" s="568"/>
      <c r="CF49" s="568"/>
      <c r="CG49" s="568"/>
      <c r="CH49" s="568"/>
      <c r="CI49" s="568"/>
      <c r="CJ49" s="568"/>
      <c r="CK49" s="568"/>
      <c r="CL49" s="568"/>
      <c r="CM49" s="568"/>
      <c r="CN49" s="568"/>
      <c r="CO49" s="568"/>
      <c r="CP49" s="568"/>
      <c r="CQ49" s="569"/>
      <c r="CR49" s="570">
        <v>539894283</v>
      </c>
      <c r="CS49" s="571"/>
      <c r="CT49" s="571"/>
      <c r="CU49" s="571"/>
      <c r="CV49" s="571"/>
      <c r="CW49" s="571"/>
      <c r="CX49" s="571"/>
      <c r="CY49" s="572"/>
      <c r="CZ49" s="573">
        <v>100</v>
      </c>
      <c r="DA49" s="574"/>
      <c r="DB49" s="574"/>
      <c r="DC49" s="575"/>
      <c r="DD49" s="576">
        <v>281728002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25" t="s">
        <v>346</v>
      </c>
      <c r="DK2" s="1126"/>
      <c r="DL2" s="1126"/>
      <c r="DM2" s="1126"/>
      <c r="DN2" s="1126"/>
      <c r="DO2" s="1127"/>
      <c r="DP2" s="200"/>
      <c r="DQ2" s="1125" t="s">
        <v>347</v>
      </c>
      <c r="DR2" s="1126"/>
      <c r="DS2" s="1126"/>
      <c r="DT2" s="1126"/>
      <c r="DU2" s="1126"/>
      <c r="DV2" s="1126"/>
      <c r="DW2" s="1126"/>
      <c r="DX2" s="1126"/>
      <c r="DY2" s="1126"/>
      <c r="DZ2" s="112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2" t="s">
        <v>348</v>
      </c>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28"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7"/>
      <c r="BA5" s="207"/>
      <c r="BB5" s="207"/>
      <c r="BC5" s="207"/>
      <c r="BD5" s="207"/>
      <c r="BE5" s="208"/>
      <c r="BF5" s="208"/>
      <c r="BG5" s="208"/>
      <c r="BH5" s="208"/>
      <c r="BI5" s="208"/>
      <c r="BJ5" s="208"/>
      <c r="BK5" s="208"/>
      <c r="BL5" s="208"/>
      <c r="BM5" s="208"/>
      <c r="BN5" s="208"/>
      <c r="BO5" s="208"/>
      <c r="BP5" s="208"/>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111" t="s">
        <v>364</v>
      </c>
      <c r="DH5" s="1112"/>
      <c r="DI5" s="1112"/>
      <c r="DJ5" s="1112"/>
      <c r="DK5" s="1113"/>
      <c r="DL5" s="1111" t="s">
        <v>365</v>
      </c>
      <c r="DM5" s="1112"/>
      <c r="DN5" s="1112"/>
      <c r="DO5" s="1112"/>
      <c r="DP5" s="1113"/>
      <c r="DQ5" s="1000" t="s">
        <v>366</v>
      </c>
      <c r="DR5" s="1001"/>
      <c r="DS5" s="1001"/>
      <c r="DT5" s="1001"/>
      <c r="DU5" s="1002"/>
      <c r="DV5" s="1000" t="s">
        <v>357</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29"/>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14"/>
      <c r="DH6" s="1115"/>
      <c r="DI6" s="1115"/>
      <c r="DJ6" s="1115"/>
      <c r="DK6" s="1116"/>
      <c r="DL6" s="1114"/>
      <c r="DM6" s="1115"/>
      <c r="DN6" s="1115"/>
      <c r="DO6" s="1115"/>
      <c r="DP6" s="1116"/>
      <c r="DQ6" s="1003"/>
      <c r="DR6" s="1004"/>
      <c r="DS6" s="1004"/>
      <c r="DT6" s="1004"/>
      <c r="DU6" s="1005"/>
      <c r="DV6" s="1003"/>
      <c r="DW6" s="1004"/>
      <c r="DX6" s="1004"/>
      <c r="DY6" s="1004"/>
      <c r="DZ6" s="1017"/>
      <c r="EA6" s="205"/>
    </row>
    <row r="7" spans="1:131" s="206" customFormat="1" ht="26.25" customHeight="1" thickTop="1" x14ac:dyDescent="0.15">
      <c r="A7" s="209">
        <v>1</v>
      </c>
      <c r="B7" s="1036" t="s">
        <v>524</v>
      </c>
      <c r="C7" s="1037"/>
      <c r="D7" s="1037"/>
      <c r="E7" s="1037"/>
      <c r="F7" s="1037"/>
      <c r="G7" s="1037"/>
      <c r="H7" s="1037"/>
      <c r="I7" s="1037"/>
      <c r="J7" s="1037"/>
      <c r="K7" s="1037"/>
      <c r="L7" s="1037"/>
      <c r="M7" s="1037"/>
      <c r="N7" s="1037"/>
      <c r="O7" s="1037"/>
      <c r="P7" s="1038"/>
      <c r="Q7" s="1117">
        <v>577310</v>
      </c>
      <c r="R7" s="1118"/>
      <c r="S7" s="1118"/>
      <c r="T7" s="1118"/>
      <c r="U7" s="1118"/>
      <c r="V7" s="1118">
        <v>540475</v>
      </c>
      <c r="W7" s="1118"/>
      <c r="X7" s="1118"/>
      <c r="Y7" s="1118"/>
      <c r="Z7" s="1118"/>
      <c r="AA7" s="1119">
        <v>36835</v>
      </c>
      <c r="AB7" s="1120"/>
      <c r="AC7" s="1120"/>
      <c r="AD7" s="1120"/>
      <c r="AE7" s="1121"/>
      <c r="AF7" s="1122">
        <v>5926</v>
      </c>
      <c r="AG7" s="1123"/>
      <c r="AH7" s="1123"/>
      <c r="AI7" s="1123"/>
      <c r="AJ7" s="1124"/>
      <c r="AK7" s="1109">
        <v>60034</v>
      </c>
      <c r="AL7" s="1110"/>
      <c r="AM7" s="1110"/>
      <c r="AN7" s="1110"/>
      <c r="AO7" s="1110"/>
      <c r="AP7" s="1110">
        <v>815520</v>
      </c>
      <c r="AQ7" s="1110"/>
      <c r="AR7" s="1110"/>
      <c r="AS7" s="1110"/>
      <c r="AT7" s="1110"/>
      <c r="AU7" s="1107" t="s">
        <v>531</v>
      </c>
      <c r="AV7" s="1107"/>
      <c r="AW7" s="1107"/>
      <c r="AX7" s="1107"/>
      <c r="AY7" s="1108"/>
      <c r="AZ7" s="203"/>
      <c r="BA7" s="203"/>
      <c r="BB7" s="203"/>
      <c r="BC7" s="203"/>
      <c r="BD7" s="203"/>
      <c r="BE7" s="204"/>
      <c r="BF7" s="204"/>
      <c r="BG7" s="204"/>
      <c r="BH7" s="204"/>
      <c r="BI7" s="204"/>
      <c r="BJ7" s="204"/>
      <c r="BK7" s="204"/>
      <c r="BL7" s="204"/>
      <c r="BM7" s="204"/>
      <c r="BN7" s="204"/>
      <c r="BO7" s="204"/>
      <c r="BP7" s="204"/>
      <c r="BQ7" s="210">
        <v>1</v>
      </c>
      <c r="BR7" s="211"/>
      <c r="BS7" s="947" t="s">
        <v>551</v>
      </c>
      <c r="BT7" s="948"/>
      <c r="BU7" s="948"/>
      <c r="BV7" s="948"/>
      <c r="BW7" s="948"/>
      <c r="BX7" s="948"/>
      <c r="BY7" s="948"/>
      <c r="BZ7" s="948"/>
      <c r="CA7" s="948"/>
      <c r="CB7" s="948"/>
      <c r="CC7" s="948"/>
      <c r="CD7" s="948"/>
      <c r="CE7" s="948"/>
      <c r="CF7" s="948"/>
      <c r="CG7" s="949"/>
      <c r="CH7" s="1045">
        <v>1</v>
      </c>
      <c r="CI7" s="1046"/>
      <c r="CJ7" s="1046"/>
      <c r="CK7" s="1046"/>
      <c r="CL7" s="1047"/>
      <c r="CM7" s="1045">
        <v>106</v>
      </c>
      <c r="CN7" s="1046"/>
      <c r="CO7" s="1046"/>
      <c r="CP7" s="1046"/>
      <c r="CQ7" s="1047"/>
      <c r="CR7" s="1045">
        <v>100</v>
      </c>
      <c r="CS7" s="1046"/>
      <c r="CT7" s="1046"/>
      <c r="CU7" s="1046"/>
      <c r="CV7" s="1047"/>
      <c r="CW7" s="1045">
        <v>72</v>
      </c>
      <c r="CX7" s="1046"/>
      <c r="CY7" s="1046"/>
      <c r="CZ7" s="1046"/>
      <c r="DA7" s="1047"/>
      <c r="DB7" s="1045" t="s">
        <v>473</v>
      </c>
      <c r="DC7" s="1046"/>
      <c r="DD7" s="1046"/>
      <c r="DE7" s="1046"/>
      <c r="DF7" s="1047"/>
      <c r="DG7" s="1045" t="s">
        <v>473</v>
      </c>
      <c r="DH7" s="1046"/>
      <c r="DI7" s="1046"/>
      <c r="DJ7" s="1046"/>
      <c r="DK7" s="1047"/>
      <c r="DL7" s="1045" t="s">
        <v>473</v>
      </c>
      <c r="DM7" s="1046"/>
      <c r="DN7" s="1046"/>
      <c r="DO7" s="1046"/>
      <c r="DP7" s="1047"/>
      <c r="DQ7" s="1045" t="s">
        <v>473</v>
      </c>
      <c r="DR7" s="1046"/>
      <c r="DS7" s="1046"/>
      <c r="DT7" s="1046"/>
      <c r="DU7" s="1047"/>
      <c r="DV7" s="1048"/>
      <c r="DW7" s="1049"/>
      <c r="DX7" s="1049"/>
      <c r="DY7" s="1049"/>
      <c r="DZ7" s="1050"/>
      <c r="EA7" s="205"/>
    </row>
    <row r="8" spans="1:131" s="206" customFormat="1" ht="26.25" customHeight="1" x14ac:dyDescent="0.15">
      <c r="A8" s="212">
        <v>2</v>
      </c>
      <c r="B8" s="1036" t="s">
        <v>532</v>
      </c>
      <c r="C8" s="1037"/>
      <c r="D8" s="1037"/>
      <c r="E8" s="1037"/>
      <c r="F8" s="1037"/>
      <c r="G8" s="1037"/>
      <c r="H8" s="1037"/>
      <c r="I8" s="1037"/>
      <c r="J8" s="1037"/>
      <c r="K8" s="1037"/>
      <c r="L8" s="1037"/>
      <c r="M8" s="1037"/>
      <c r="N8" s="1037"/>
      <c r="O8" s="1037"/>
      <c r="P8" s="1038"/>
      <c r="Q8" s="1042">
        <v>6493</v>
      </c>
      <c r="R8" s="1043"/>
      <c r="S8" s="1043"/>
      <c r="T8" s="1043"/>
      <c r="U8" s="1043"/>
      <c r="V8" s="1043">
        <v>5587</v>
      </c>
      <c r="W8" s="1043"/>
      <c r="X8" s="1043"/>
      <c r="Y8" s="1043"/>
      <c r="Z8" s="1043"/>
      <c r="AA8" s="1044">
        <v>906</v>
      </c>
      <c r="AB8" s="1019"/>
      <c r="AC8" s="1019"/>
      <c r="AD8" s="1019"/>
      <c r="AE8" s="1020"/>
      <c r="AF8" s="1018">
        <v>654</v>
      </c>
      <c r="AG8" s="1019"/>
      <c r="AH8" s="1019"/>
      <c r="AI8" s="1019"/>
      <c r="AJ8" s="1020"/>
      <c r="AK8" s="1105">
        <v>3402</v>
      </c>
      <c r="AL8" s="1106"/>
      <c r="AM8" s="1106"/>
      <c r="AN8" s="1106"/>
      <c r="AO8" s="1106"/>
      <c r="AP8" s="1106">
        <v>24990</v>
      </c>
      <c r="AQ8" s="1106"/>
      <c r="AR8" s="1106"/>
      <c r="AS8" s="1106"/>
      <c r="AT8" s="1106"/>
      <c r="AU8" s="1107" t="s">
        <v>533</v>
      </c>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t="s">
        <v>586</v>
      </c>
      <c r="BS8" s="947" t="s">
        <v>552</v>
      </c>
      <c r="BT8" s="948"/>
      <c r="BU8" s="948"/>
      <c r="BV8" s="948"/>
      <c r="BW8" s="948"/>
      <c r="BX8" s="948"/>
      <c r="BY8" s="948"/>
      <c r="BZ8" s="948"/>
      <c r="CA8" s="948"/>
      <c r="CB8" s="948"/>
      <c r="CC8" s="948"/>
      <c r="CD8" s="948"/>
      <c r="CE8" s="948"/>
      <c r="CF8" s="948"/>
      <c r="CG8" s="949"/>
      <c r="CH8" s="1045">
        <v>-40</v>
      </c>
      <c r="CI8" s="1046"/>
      <c r="CJ8" s="1046"/>
      <c r="CK8" s="1046"/>
      <c r="CL8" s="1047"/>
      <c r="CM8" s="1045">
        <v>801</v>
      </c>
      <c r="CN8" s="1046"/>
      <c r="CO8" s="1046"/>
      <c r="CP8" s="1046"/>
      <c r="CQ8" s="1047"/>
      <c r="CR8" s="1045">
        <v>20</v>
      </c>
      <c r="CS8" s="1046"/>
      <c r="CT8" s="1046"/>
      <c r="CU8" s="1046"/>
      <c r="CV8" s="1047"/>
      <c r="CW8" s="1045">
        <v>52</v>
      </c>
      <c r="CX8" s="1046"/>
      <c r="CY8" s="1046"/>
      <c r="CZ8" s="1046"/>
      <c r="DA8" s="1047"/>
      <c r="DB8" s="1045">
        <v>6057</v>
      </c>
      <c r="DC8" s="1046"/>
      <c r="DD8" s="1046"/>
      <c r="DE8" s="1046"/>
      <c r="DF8" s="1047"/>
      <c r="DG8" s="1045" t="s">
        <v>473</v>
      </c>
      <c r="DH8" s="1046"/>
      <c r="DI8" s="1046"/>
      <c r="DJ8" s="1046"/>
      <c r="DK8" s="1047"/>
      <c r="DL8" s="1045" t="s">
        <v>473</v>
      </c>
      <c r="DM8" s="1046"/>
      <c r="DN8" s="1046"/>
      <c r="DO8" s="1046"/>
      <c r="DP8" s="1047"/>
      <c r="DQ8" s="1045">
        <v>5148</v>
      </c>
      <c r="DR8" s="1046"/>
      <c r="DS8" s="1046"/>
      <c r="DT8" s="1046"/>
      <c r="DU8" s="1047"/>
      <c r="DV8" s="1048"/>
      <c r="DW8" s="1049"/>
      <c r="DX8" s="1049"/>
      <c r="DY8" s="1049"/>
      <c r="DZ8" s="1050"/>
      <c r="EA8" s="205"/>
    </row>
    <row r="9" spans="1:131" s="206" customFormat="1" ht="26.25" customHeight="1" x14ac:dyDescent="0.15">
      <c r="A9" s="212">
        <v>3</v>
      </c>
      <c r="B9" s="1036" t="s">
        <v>534</v>
      </c>
      <c r="C9" s="1037"/>
      <c r="D9" s="1037"/>
      <c r="E9" s="1037"/>
      <c r="F9" s="1037"/>
      <c r="G9" s="1037"/>
      <c r="H9" s="1037"/>
      <c r="I9" s="1037"/>
      <c r="J9" s="1037"/>
      <c r="K9" s="1037"/>
      <c r="L9" s="1037"/>
      <c r="M9" s="1037"/>
      <c r="N9" s="1037"/>
      <c r="O9" s="1037"/>
      <c r="P9" s="1038"/>
      <c r="Q9" s="1042">
        <v>1164</v>
      </c>
      <c r="R9" s="1043"/>
      <c r="S9" s="1043"/>
      <c r="T9" s="1043"/>
      <c r="U9" s="1043"/>
      <c r="V9" s="1043">
        <v>1164</v>
      </c>
      <c r="W9" s="1043"/>
      <c r="X9" s="1043"/>
      <c r="Y9" s="1043"/>
      <c r="Z9" s="1043"/>
      <c r="AA9" s="1044" t="s">
        <v>473</v>
      </c>
      <c r="AB9" s="1019"/>
      <c r="AC9" s="1019"/>
      <c r="AD9" s="1019"/>
      <c r="AE9" s="1020"/>
      <c r="AF9" s="1018" t="s">
        <v>535</v>
      </c>
      <c r="AG9" s="1019"/>
      <c r="AH9" s="1019"/>
      <c r="AI9" s="1019"/>
      <c r="AJ9" s="1020"/>
      <c r="AK9" s="1105">
        <v>1055</v>
      </c>
      <c r="AL9" s="1106"/>
      <c r="AM9" s="1106"/>
      <c r="AN9" s="1106"/>
      <c r="AO9" s="1106"/>
      <c r="AP9" s="1106">
        <v>86</v>
      </c>
      <c r="AQ9" s="1106"/>
      <c r="AR9" s="1106"/>
      <c r="AS9" s="1106"/>
      <c r="AT9" s="1106"/>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947" t="s">
        <v>553</v>
      </c>
      <c r="BT9" s="948"/>
      <c r="BU9" s="948"/>
      <c r="BV9" s="948"/>
      <c r="BW9" s="948"/>
      <c r="BX9" s="948"/>
      <c r="BY9" s="948"/>
      <c r="BZ9" s="948"/>
      <c r="CA9" s="948"/>
      <c r="CB9" s="948"/>
      <c r="CC9" s="948"/>
      <c r="CD9" s="948"/>
      <c r="CE9" s="948"/>
      <c r="CF9" s="948"/>
      <c r="CG9" s="949"/>
      <c r="CH9" s="1045">
        <v>5</v>
      </c>
      <c r="CI9" s="1046"/>
      <c r="CJ9" s="1046"/>
      <c r="CK9" s="1046"/>
      <c r="CL9" s="1047"/>
      <c r="CM9" s="1045">
        <v>239</v>
      </c>
      <c r="CN9" s="1046"/>
      <c r="CO9" s="1046"/>
      <c r="CP9" s="1046"/>
      <c r="CQ9" s="1047"/>
      <c r="CR9" s="1045">
        <v>400</v>
      </c>
      <c r="CS9" s="1046"/>
      <c r="CT9" s="1046"/>
      <c r="CU9" s="1046"/>
      <c r="CV9" s="1047"/>
      <c r="CW9" s="1045">
        <v>76</v>
      </c>
      <c r="CX9" s="1046"/>
      <c r="CY9" s="1046"/>
      <c r="CZ9" s="1046"/>
      <c r="DA9" s="1047"/>
      <c r="DB9" s="1045" t="s">
        <v>473</v>
      </c>
      <c r="DC9" s="1046"/>
      <c r="DD9" s="1046"/>
      <c r="DE9" s="1046"/>
      <c r="DF9" s="1047"/>
      <c r="DG9" s="1045" t="s">
        <v>473</v>
      </c>
      <c r="DH9" s="1046"/>
      <c r="DI9" s="1046"/>
      <c r="DJ9" s="1046"/>
      <c r="DK9" s="1047"/>
      <c r="DL9" s="1045" t="s">
        <v>473</v>
      </c>
      <c r="DM9" s="1046"/>
      <c r="DN9" s="1046"/>
      <c r="DO9" s="1046"/>
      <c r="DP9" s="1047"/>
      <c r="DQ9" s="1045" t="s">
        <v>473</v>
      </c>
      <c r="DR9" s="1046"/>
      <c r="DS9" s="1046"/>
      <c r="DT9" s="1046"/>
      <c r="DU9" s="1047"/>
      <c r="DV9" s="1048"/>
      <c r="DW9" s="1049"/>
      <c r="DX9" s="1049"/>
      <c r="DY9" s="1049"/>
      <c r="DZ9" s="1050"/>
      <c r="EA9" s="205"/>
    </row>
    <row r="10" spans="1:131" s="206" customFormat="1" ht="26.25" customHeight="1" x14ac:dyDescent="0.15">
      <c r="A10" s="212">
        <v>4</v>
      </c>
      <c r="B10" s="1036" t="s">
        <v>536</v>
      </c>
      <c r="C10" s="1037"/>
      <c r="D10" s="1037"/>
      <c r="E10" s="1037"/>
      <c r="F10" s="1037"/>
      <c r="G10" s="1037"/>
      <c r="H10" s="1037"/>
      <c r="I10" s="1037"/>
      <c r="J10" s="1037"/>
      <c r="K10" s="1037"/>
      <c r="L10" s="1037"/>
      <c r="M10" s="1037"/>
      <c r="N10" s="1037"/>
      <c r="O10" s="1037"/>
      <c r="P10" s="1038"/>
      <c r="Q10" s="1042">
        <v>263</v>
      </c>
      <c r="R10" s="1043"/>
      <c r="S10" s="1043"/>
      <c r="T10" s="1043"/>
      <c r="U10" s="1043"/>
      <c r="V10" s="1043">
        <v>77</v>
      </c>
      <c r="W10" s="1043"/>
      <c r="X10" s="1043"/>
      <c r="Y10" s="1043"/>
      <c r="Z10" s="1043"/>
      <c r="AA10" s="1044">
        <v>186</v>
      </c>
      <c r="AB10" s="1019"/>
      <c r="AC10" s="1019"/>
      <c r="AD10" s="1019"/>
      <c r="AE10" s="1020"/>
      <c r="AF10" s="1018" t="s">
        <v>535</v>
      </c>
      <c r="AG10" s="1019"/>
      <c r="AH10" s="1019"/>
      <c r="AI10" s="1019"/>
      <c r="AJ10" s="1020"/>
      <c r="AK10" s="1105">
        <v>7</v>
      </c>
      <c r="AL10" s="1106"/>
      <c r="AM10" s="1106"/>
      <c r="AN10" s="1106"/>
      <c r="AO10" s="1106"/>
      <c r="AP10" s="1106">
        <v>849</v>
      </c>
      <c r="AQ10" s="1106"/>
      <c r="AR10" s="1106"/>
      <c r="AS10" s="1106"/>
      <c r="AT10" s="1106"/>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947" t="s">
        <v>554</v>
      </c>
      <c r="BT10" s="948"/>
      <c r="BU10" s="948"/>
      <c r="BV10" s="948"/>
      <c r="BW10" s="948"/>
      <c r="BX10" s="948"/>
      <c r="BY10" s="948"/>
      <c r="BZ10" s="948"/>
      <c r="CA10" s="948"/>
      <c r="CB10" s="948"/>
      <c r="CC10" s="948"/>
      <c r="CD10" s="948"/>
      <c r="CE10" s="948"/>
      <c r="CF10" s="948"/>
      <c r="CG10" s="949"/>
      <c r="CH10" s="1045">
        <v>0</v>
      </c>
      <c r="CI10" s="1046"/>
      <c r="CJ10" s="1046"/>
      <c r="CK10" s="1046"/>
      <c r="CL10" s="1047"/>
      <c r="CM10" s="1045">
        <v>59</v>
      </c>
      <c r="CN10" s="1046"/>
      <c r="CO10" s="1046"/>
      <c r="CP10" s="1046"/>
      <c r="CQ10" s="1047"/>
      <c r="CR10" s="1045">
        <v>3</v>
      </c>
      <c r="CS10" s="1046"/>
      <c r="CT10" s="1046"/>
      <c r="CU10" s="1046"/>
      <c r="CV10" s="1047"/>
      <c r="CW10" s="1045" t="s">
        <v>473</v>
      </c>
      <c r="CX10" s="1046"/>
      <c r="CY10" s="1046"/>
      <c r="CZ10" s="1046"/>
      <c r="DA10" s="1047"/>
      <c r="DB10" s="1045" t="s">
        <v>473</v>
      </c>
      <c r="DC10" s="1046"/>
      <c r="DD10" s="1046"/>
      <c r="DE10" s="1046"/>
      <c r="DF10" s="1047"/>
      <c r="DG10" s="1045" t="s">
        <v>473</v>
      </c>
      <c r="DH10" s="1046"/>
      <c r="DI10" s="1046"/>
      <c r="DJ10" s="1046"/>
      <c r="DK10" s="1047"/>
      <c r="DL10" s="1045" t="s">
        <v>473</v>
      </c>
      <c r="DM10" s="1046"/>
      <c r="DN10" s="1046"/>
      <c r="DO10" s="1046"/>
      <c r="DP10" s="1047"/>
      <c r="DQ10" s="1045" t="s">
        <v>473</v>
      </c>
      <c r="DR10" s="1046"/>
      <c r="DS10" s="1046"/>
      <c r="DT10" s="1046"/>
      <c r="DU10" s="1047"/>
      <c r="DV10" s="1048"/>
      <c r="DW10" s="1049"/>
      <c r="DX10" s="1049"/>
      <c r="DY10" s="1049"/>
      <c r="DZ10" s="1050"/>
      <c r="EA10" s="205"/>
    </row>
    <row r="11" spans="1:131" s="206" customFormat="1" ht="26.25" customHeight="1" x14ac:dyDescent="0.15">
      <c r="A11" s="212">
        <v>5</v>
      </c>
      <c r="B11" s="1036" t="s">
        <v>537</v>
      </c>
      <c r="C11" s="1037"/>
      <c r="D11" s="1037"/>
      <c r="E11" s="1037"/>
      <c r="F11" s="1037"/>
      <c r="G11" s="1037"/>
      <c r="H11" s="1037"/>
      <c r="I11" s="1037"/>
      <c r="J11" s="1037"/>
      <c r="K11" s="1037"/>
      <c r="L11" s="1037"/>
      <c r="M11" s="1037"/>
      <c r="N11" s="1037"/>
      <c r="O11" s="1037"/>
      <c r="P11" s="1038"/>
      <c r="Q11" s="1042">
        <v>1111</v>
      </c>
      <c r="R11" s="1043"/>
      <c r="S11" s="1043"/>
      <c r="T11" s="1043"/>
      <c r="U11" s="1043"/>
      <c r="V11" s="1043">
        <v>1091</v>
      </c>
      <c r="W11" s="1043"/>
      <c r="X11" s="1043"/>
      <c r="Y11" s="1043"/>
      <c r="Z11" s="1043"/>
      <c r="AA11" s="1044">
        <v>20</v>
      </c>
      <c r="AB11" s="1019"/>
      <c r="AC11" s="1019"/>
      <c r="AD11" s="1019"/>
      <c r="AE11" s="1020"/>
      <c r="AF11" s="1018">
        <v>19</v>
      </c>
      <c r="AG11" s="1019"/>
      <c r="AH11" s="1019"/>
      <c r="AI11" s="1019"/>
      <c r="AJ11" s="1020"/>
      <c r="AK11" s="1105">
        <v>219</v>
      </c>
      <c r="AL11" s="1106"/>
      <c r="AM11" s="1106"/>
      <c r="AN11" s="1106"/>
      <c r="AO11" s="1106"/>
      <c r="AP11" s="1106">
        <v>5991</v>
      </c>
      <c r="AQ11" s="1106"/>
      <c r="AR11" s="1106"/>
      <c r="AS11" s="1106"/>
      <c r="AT11" s="1106"/>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947" t="s">
        <v>555</v>
      </c>
      <c r="BT11" s="948"/>
      <c r="BU11" s="948"/>
      <c r="BV11" s="948"/>
      <c r="BW11" s="948"/>
      <c r="BX11" s="948"/>
      <c r="BY11" s="948"/>
      <c r="BZ11" s="948"/>
      <c r="CA11" s="948"/>
      <c r="CB11" s="948"/>
      <c r="CC11" s="948"/>
      <c r="CD11" s="948"/>
      <c r="CE11" s="948"/>
      <c r="CF11" s="948"/>
      <c r="CG11" s="949"/>
      <c r="CH11" s="1045">
        <v>0</v>
      </c>
      <c r="CI11" s="1046"/>
      <c r="CJ11" s="1046"/>
      <c r="CK11" s="1046"/>
      <c r="CL11" s="1047"/>
      <c r="CM11" s="1045">
        <v>24</v>
      </c>
      <c r="CN11" s="1046"/>
      <c r="CO11" s="1046"/>
      <c r="CP11" s="1046"/>
      <c r="CQ11" s="1047"/>
      <c r="CR11" s="1045" t="s">
        <v>473</v>
      </c>
      <c r="CS11" s="1046"/>
      <c r="CT11" s="1046"/>
      <c r="CU11" s="1046"/>
      <c r="CV11" s="1047"/>
      <c r="CW11" s="1045">
        <v>13</v>
      </c>
      <c r="CX11" s="1046"/>
      <c r="CY11" s="1046"/>
      <c r="CZ11" s="1046"/>
      <c r="DA11" s="1047"/>
      <c r="DB11" s="1045" t="s">
        <v>473</v>
      </c>
      <c r="DC11" s="1046"/>
      <c r="DD11" s="1046"/>
      <c r="DE11" s="1046"/>
      <c r="DF11" s="1047"/>
      <c r="DG11" s="1055" t="s">
        <v>473</v>
      </c>
      <c r="DH11" s="1056"/>
      <c r="DI11" s="1056"/>
      <c r="DJ11" s="1056"/>
      <c r="DK11" s="1057"/>
      <c r="DL11" s="1055" t="s">
        <v>473</v>
      </c>
      <c r="DM11" s="1056"/>
      <c r="DN11" s="1056"/>
      <c r="DO11" s="1056"/>
      <c r="DP11" s="1057"/>
      <c r="DQ11" s="1055" t="s">
        <v>473</v>
      </c>
      <c r="DR11" s="1056"/>
      <c r="DS11" s="1056"/>
      <c r="DT11" s="1056"/>
      <c r="DU11" s="1057"/>
      <c r="DV11" s="1058"/>
      <c r="DW11" s="1059"/>
      <c r="DX11" s="1059"/>
      <c r="DY11" s="1059"/>
      <c r="DZ11" s="1060"/>
      <c r="EA11" s="205"/>
    </row>
    <row r="12" spans="1:131" s="206" customFormat="1" ht="26.25" customHeight="1" x14ac:dyDescent="0.15">
      <c r="A12" s="212">
        <v>6</v>
      </c>
      <c r="B12" s="1036" t="s">
        <v>538</v>
      </c>
      <c r="C12" s="1037"/>
      <c r="D12" s="1037"/>
      <c r="E12" s="1037"/>
      <c r="F12" s="1037"/>
      <c r="G12" s="1037"/>
      <c r="H12" s="1037"/>
      <c r="I12" s="1037"/>
      <c r="J12" s="1037"/>
      <c r="K12" s="1037"/>
      <c r="L12" s="1037"/>
      <c r="M12" s="1037"/>
      <c r="N12" s="1037"/>
      <c r="O12" s="1037"/>
      <c r="P12" s="1038"/>
      <c r="Q12" s="1042">
        <v>124485</v>
      </c>
      <c r="R12" s="1043"/>
      <c r="S12" s="1043"/>
      <c r="T12" s="1043"/>
      <c r="U12" s="1043"/>
      <c r="V12" s="1043">
        <v>124485</v>
      </c>
      <c r="W12" s="1043"/>
      <c r="X12" s="1043"/>
      <c r="Y12" s="1043"/>
      <c r="Z12" s="1043"/>
      <c r="AA12" s="1044" t="s">
        <v>473</v>
      </c>
      <c r="AB12" s="1019"/>
      <c r="AC12" s="1019"/>
      <c r="AD12" s="1019"/>
      <c r="AE12" s="1020"/>
      <c r="AF12" s="1018" t="s">
        <v>535</v>
      </c>
      <c r="AG12" s="1019"/>
      <c r="AH12" s="1019"/>
      <c r="AI12" s="1019"/>
      <c r="AJ12" s="1020"/>
      <c r="AK12" s="1105">
        <v>80314</v>
      </c>
      <c r="AL12" s="1106"/>
      <c r="AM12" s="1106"/>
      <c r="AN12" s="1106"/>
      <c r="AO12" s="1106"/>
      <c r="AP12" s="1106" t="s">
        <v>535</v>
      </c>
      <c r="AQ12" s="1106"/>
      <c r="AR12" s="1106"/>
      <c r="AS12" s="1106"/>
      <c r="AT12" s="1106"/>
      <c r="AU12" s="1107" t="s">
        <v>539</v>
      </c>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947" t="s">
        <v>556</v>
      </c>
      <c r="BT12" s="948"/>
      <c r="BU12" s="948"/>
      <c r="BV12" s="948"/>
      <c r="BW12" s="948"/>
      <c r="BX12" s="948"/>
      <c r="BY12" s="948"/>
      <c r="BZ12" s="948"/>
      <c r="CA12" s="948"/>
      <c r="CB12" s="948"/>
      <c r="CC12" s="948"/>
      <c r="CD12" s="948"/>
      <c r="CE12" s="948"/>
      <c r="CF12" s="948"/>
      <c r="CG12" s="949"/>
      <c r="CH12" s="1045">
        <v>7</v>
      </c>
      <c r="CI12" s="1046"/>
      <c r="CJ12" s="1046"/>
      <c r="CK12" s="1046"/>
      <c r="CL12" s="1047"/>
      <c r="CM12" s="1045">
        <v>214</v>
      </c>
      <c r="CN12" s="1046"/>
      <c r="CO12" s="1046"/>
      <c r="CP12" s="1046"/>
      <c r="CQ12" s="1047"/>
      <c r="CR12" s="1045">
        <v>200</v>
      </c>
      <c r="CS12" s="1046"/>
      <c r="CT12" s="1046"/>
      <c r="CU12" s="1046"/>
      <c r="CV12" s="1047"/>
      <c r="CW12" s="1045">
        <v>29</v>
      </c>
      <c r="CX12" s="1046"/>
      <c r="CY12" s="1046"/>
      <c r="CZ12" s="1046"/>
      <c r="DA12" s="1047"/>
      <c r="DB12" s="1045" t="s">
        <v>473</v>
      </c>
      <c r="DC12" s="1046"/>
      <c r="DD12" s="1046"/>
      <c r="DE12" s="1046"/>
      <c r="DF12" s="1047"/>
      <c r="DG12" s="1045" t="s">
        <v>473</v>
      </c>
      <c r="DH12" s="1046"/>
      <c r="DI12" s="1046"/>
      <c r="DJ12" s="1046"/>
      <c r="DK12" s="1047"/>
      <c r="DL12" s="1045" t="s">
        <v>473</v>
      </c>
      <c r="DM12" s="1046"/>
      <c r="DN12" s="1046"/>
      <c r="DO12" s="1046"/>
      <c r="DP12" s="1047"/>
      <c r="DQ12" s="1045" t="s">
        <v>473</v>
      </c>
      <c r="DR12" s="1046"/>
      <c r="DS12" s="1046"/>
      <c r="DT12" s="1046"/>
      <c r="DU12" s="1047"/>
      <c r="DV12" s="1048"/>
      <c r="DW12" s="1049"/>
      <c r="DX12" s="1049"/>
      <c r="DY12" s="1049"/>
      <c r="DZ12" s="1050"/>
      <c r="EA12" s="205"/>
    </row>
    <row r="13" spans="1:131" s="206" customFormat="1" ht="26.25" customHeight="1" x14ac:dyDescent="0.15">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105"/>
      <c r="AL13" s="1106"/>
      <c r="AM13" s="1106"/>
      <c r="AN13" s="1106"/>
      <c r="AO13" s="1106"/>
      <c r="AP13" s="1106"/>
      <c r="AQ13" s="1106"/>
      <c r="AR13" s="1106"/>
      <c r="AS13" s="1106"/>
      <c r="AT13" s="1106"/>
      <c r="AU13" s="1103"/>
      <c r="AV13" s="1103"/>
      <c r="AW13" s="1103"/>
      <c r="AX13" s="1103"/>
      <c r="AY13" s="1104"/>
      <c r="AZ13" s="203"/>
      <c r="BA13" s="203"/>
      <c r="BB13" s="203"/>
      <c r="BC13" s="203"/>
      <c r="BD13" s="203"/>
      <c r="BE13" s="204"/>
      <c r="BF13" s="204"/>
      <c r="BG13" s="204"/>
      <c r="BH13" s="204"/>
      <c r="BI13" s="204"/>
      <c r="BJ13" s="204"/>
      <c r="BK13" s="204"/>
      <c r="BL13" s="204"/>
      <c r="BM13" s="204"/>
      <c r="BN13" s="204"/>
      <c r="BO13" s="204"/>
      <c r="BP13" s="204"/>
      <c r="BQ13" s="213">
        <v>7</v>
      </c>
      <c r="BR13" s="214"/>
      <c r="BS13" s="947" t="s">
        <v>557</v>
      </c>
      <c r="BT13" s="948"/>
      <c r="BU13" s="948"/>
      <c r="BV13" s="948"/>
      <c r="BW13" s="948"/>
      <c r="BX13" s="948"/>
      <c r="BY13" s="948"/>
      <c r="BZ13" s="948"/>
      <c r="CA13" s="948"/>
      <c r="CB13" s="948"/>
      <c r="CC13" s="948"/>
      <c r="CD13" s="948"/>
      <c r="CE13" s="948"/>
      <c r="CF13" s="948"/>
      <c r="CG13" s="949"/>
      <c r="CH13" s="1045">
        <v>52</v>
      </c>
      <c r="CI13" s="1046"/>
      <c r="CJ13" s="1046"/>
      <c r="CK13" s="1046"/>
      <c r="CL13" s="1047"/>
      <c r="CM13" s="1045">
        <v>202</v>
      </c>
      <c r="CN13" s="1046"/>
      <c r="CO13" s="1046"/>
      <c r="CP13" s="1046"/>
      <c r="CQ13" s="1047"/>
      <c r="CR13" s="1045">
        <v>100</v>
      </c>
      <c r="CS13" s="1046"/>
      <c r="CT13" s="1046"/>
      <c r="CU13" s="1046"/>
      <c r="CV13" s="1047"/>
      <c r="CW13" s="1045">
        <v>158</v>
      </c>
      <c r="CX13" s="1046"/>
      <c r="CY13" s="1046"/>
      <c r="CZ13" s="1046"/>
      <c r="DA13" s="1047"/>
      <c r="DB13" s="1045" t="s">
        <v>473</v>
      </c>
      <c r="DC13" s="1046"/>
      <c r="DD13" s="1046"/>
      <c r="DE13" s="1046"/>
      <c r="DF13" s="1047"/>
      <c r="DG13" s="1045" t="s">
        <v>473</v>
      </c>
      <c r="DH13" s="1046"/>
      <c r="DI13" s="1046"/>
      <c r="DJ13" s="1046"/>
      <c r="DK13" s="1047"/>
      <c r="DL13" s="1045" t="s">
        <v>473</v>
      </c>
      <c r="DM13" s="1046"/>
      <c r="DN13" s="1046"/>
      <c r="DO13" s="1046"/>
      <c r="DP13" s="1047"/>
      <c r="DQ13" s="1045" t="s">
        <v>473</v>
      </c>
      <c r="DR13" s="1046"/>
      <c r="DS13" s="1046"/>
      <c r="DT13" s="1046"/>
      <c r="DU13" s="1047"/>
      <c r="DV13" s="1048"/>
      <c r="DW13" s="1049"/>
      <c r="DX13" s="1049"/>
      <c r="DY13" s="1049"/>
      <c r="DZ13" s="1050"/>
      <c r="EA13" s="205"/>
    </row>
    <row r="14" spans="1:131" s="206" customFormat="1" ht="26.25" customHeight="1" x14ac:dyDescent="0.15">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105"/>
      <c r="AL14" s="1106"/>
      <c r="AM14" s="1106"/>
      <c r="AN14" s="1106"/>
      <c r="AO14" s="1106"/>
      <c r="AP14" s="1106"/>
      <c r="AQ14" s="1106"/>
      <c r="AR14" s="1106"/>
      <c r="AS14" s="1106"/>
      <c r="AT14" s="1106"/>
      <c r="AU14" s="1103"/>
      <c r="AV14" s="1103"/>
      <c r="AW14" s="1103"/>
      <c r="AX14" s="1103"/>
      <c r="AY14" s="1104"/>
      <c r="AZ14" s="203"/>
      <c r="BA14" s="203"/>
      <c r="BB14" s="203"/>
      <c r="BC14" s="203"/>
      <c r="BD14" s="203"/>
      <c r="BE14" s="204"/>
      <c r="BF14" s="204"/>
      <c r="BG14" s="204"/>
      <c r="BH14" s="204"/>
      <c r="BI14" s="204"/>
      <c r="BJ14" s="204"/>
      <c r="BK14" s="204"/>
      <c r="BL14" s="204"/>
      <c r="BM14" s="204"/>
      <c r="BN14" s="204"/>
      <c r="BO14" s="204"/>
      <c r="BP14" s="204"/>
      <c r="BQ14" s="213">
        <v>8</v>
      </c>
      <c r="BR14" s="214"/>
      <c r="BS14" s="947" t="s">
        <v>558</v>
      </c>
      <c r="BT14" s="948"/>
      <c r="BU14" s="948"/>
      <c r="BV14" s="948"/>
      <c r="BW14" s="948"/>
      <c r="BX14" s="948"/>
      <c r="BY14" s="948"/>
      <c r="BZ14" s="948"/>
      <c r="CA14" s="948"/>
      <c r="CB14" s="948"/>
      <c r="CC14" s="948"/>
      <c r="CD14" s="948"/>
      <c r="CE14" s="948"/>
      <c r="CF14" s="948"/>
      <c r="CG14" s="949"/>
      <c r="CH14" s="1045">
        <v>-9</v>
      </c>
      <c r="CI14" s="1046"/>
      <c r="CJ14" s="1046"/>
      <c r="CK14" s="1046"/>
      <c r="CL14" s="1047"/>
      <c r="CM14" s="1045">
        <v>1227</v>
      </c>
      <c r="CN14" s="1046"/>
      <c r="CO14" s="1046"/>
      <c r="CP14" s="1046"/>
      <c r="CQ14" s="1047"/>
      <c r="CR14" s="1045">
        <v>1000</v>
      </c>
      <c r="CS14" s="1046"/>
      <c r="CT14" s="1046"/>
      <c r="CU14" s="1046"/>
      <c r="CV14" s="1047"/>
      <c r="CW14" s="1045">
        <v>734</v>
      </c>
      <c r="CX14" s="1046"/>
      <c r="CY14" s="1046"/>
      <c r="CZ14" s="1046"/>
      <c r="DA14" s="1047"/>
      <c r="DB14" s="1045" t="s">
        <v>473</v>
      </c>
      <c r="DC14" s="1046"/>
      <c r="DD14" s="1046"/>
      <c r="DE14" s="1046"/>
      <c r="DF14" s="1047"/>
      <c r="DG14" s="1045" t="s">
        <v>473</v>
      </c>
      <c r="DH14" s="1046"/>
      <c r="DI14" s="1046"/>
      <c r="DJ14" s="1046"/>
      <c r="DK14" s="1047"/>
      <c r="DL14" s="1045" t="s">
        <v>473</v>
      </c>
      <c r="DM14" s="1046"/>
      <c r="DN14" s="1046"/>
      <c r="DO14" s="1046"/>
      <c r="DP14" s="1047"/>
      <c r="DQ14" s="1045" t="s">
        <v>473</v>
      </c>
      <c r="DR14" s="1046"/>
      <c r="DS14" s="1046"/>
      <c r="DT14" s="1046"/>
      <c r="DU14" s="1047"/>
      <c r="DV14" s="1048"/>
      <c r="DW14" s="1049"/>
      <c r="DX14" s="1049"/>
      <c r="DY14" s="1049"/>
      <c r="DZ14" s="1050"/>
      <c r="EA14" s="205"/>
    </row>
    <row r="15" spans="1:131" s="206" customFormat="1" ht="26.25" customHeight="1" x14ac:dyDescent="0.15">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105"/>
      <c r="AL15" s="1106"/>
      <c r="AM15" s="1106"/>
      <c r="AN15" s="1106"/>
      <c r="AO15" s="1106"/>
      <c r="AP15" s="1106"/>
      <c r="AQ15" s="1106"/>
      <c r="AR15" s="1106"/>
      <c r="AS15" s="1106"/>
      <c r="AT15" s="1106"/>
      <c r="AU15" s="1103"/>
      <c r="AV15" s="1103"/>
      <c r="AW15" s="1103"/>
      <c r="AX15" s="1103"/>
      <c r="AY15" s="1104"/>
      <c r="AZ15" s="203"/>
      <c r="BA15" s="203"/>
      <c r="BB15" s="203"/>
      <c r="BC15" s="203"/>
      <c r="BD15" s="203"/>
      <c r="BE15" s="204"/>
      <c r="BF15" s="204"/>
      <c r="BG15" s="204"/>
      <c r="BH15" s="204"/>
      <c r="BI15" s="204"/>
      <c r="BJ15" s="204"/>
      <c r="BK15" s="204"/>
      <c r="BL15" s="204"/>
      <c r="BM15" s="204"/>
      <c r="BN15" s="204"/>
      <c r="BO15" s="204"/>
      <c r="BP15" s="204"/>
      <c r="BQ15" s="213">
        <v>9</v>
      </c>
      <c r="BR15" s="214"/>
      <c r="BS15" s="947" t="s">
        <v>559</v>
      </c>
      <c r="BT15" s="948"/>
      <c r="BU15" s="948"/>
      <c r="BV15" s="948"/>
      <c r="BW15" s="948"/>
      <c r="BX15" s="948"/>
      <c r="BY15" s="948"/>
      <c r="BZ15" s="948"/>
      <c r="CA15" s="948"/>
      <c r="CB15" s="948"/>
      <c r="CC15" s="948"/>
      <c r="CD15" s="948"/>
      <c r="CE15" s="948"/>
      <c r="CF15" s="948"/>
      <c r="CG15" s="949"/>
      <c r="CH15" s="1045">
        <v>-43</v>
      </c>
      <c r="CI15" s="1046"/>
      <c r="CJ15" s="1046"/>
      <c r="CK15" s="1046"/>
      <c r="CL15" s="1047"/>
      <c r="CM15" s="1045">
        <v>1093</v>
      </c>
      <c r="CN15" s="1046"/>
      <c r="CO15" s="1046"/>
      <c r="CP15" s="1046"/>
      <c r="CQ15" s="1047"/>
      <c r="CR15" s="1045">
        <v>1000</v>
      </c>
      <c r="CS15" s="1046"/>
      <c r="CT15" s="1046"/>
      <c r="CU15" s="1046"/>
      <c r="CV15" s="1047"/>
      <c r="CW15" s="1045">
        <v>314</v>
      </c>
      <c r="CX15" s="1046"/>
      <c r="CY15" s="1046"/>
      <c r="CZ15" s="1046"/>
      <c r="DA15" s="1047"/>
      <c r="DB15" s="1045" t="s">
        <v>473</v>
      </c>
      <c r="DC15" s="1046"/>
      <c r="DD15" s="1046"/>
      <c r="DE15" s="1046"/>
      <c r="DF15" s="1047"/>
      <c r="DG15" s="1045" t="s">
        <v>473</v>
      </c>
      <c r="DH15" s="1046"/>
      <c r="DI15" s="1046"/>
      <c r="DJ15" s="1046"/>
      <c r="DK15" s="1047"/>
      <c r="DL15" s="1045" t="s">
        <v>473</v>
      </c>
      <c r="DM15" s="1046"/>
      <c r="DN15" s="1046"/>
      <c r="DO15" s="1046"/>
      <c r="DP15" s="1047"/>
      <c r="DQ15" s="1045" t="s">
        <v>473</v>
      </c>
      <c r="DR15" s="1046"/>
      <c r="DS15" s="1046"/>
      <c r="DT15" s="1046"/>
      <c r="DU15" s="1047"/>
      <c r="DV15" s="1048"/>
      <c r="DW15" s="1049"/>
      <c r="DX15" s="1049"/>
      <c r="DY15" s="1049"/>
      <c r="DZ15" s="1050"/>
      <c r="EA15" s="205"/>
    </row>
    <row r="16" spans="1:131" s="206" customFormat="1" ht="26.25" customHeight="1" x14ac:dyDescent="0.15">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105"/>
      <c r="AL16" s="1106"/>
      <c r="AM16" s="1106"/>
      <c r="AN16" s="1106"/>
      <c r="AO16" s="1106"/>
      <c r="AP16" s="1106"/>
      <c r="AQ16" s="1106"/>
      <c r="AR16" s="1106"/>
      <c r="AS16" s="1106"/>
      <c r="AT16" s="1106"/>
      <c r="AU16" s="1103"/>
      <c r="AV16" s="1103"/>
      <c r="AW16" s="1103"/>
      <c r="AX16" s="1103"/>
      <c r="AY16" s="1104"/>
      <c r="AZ16" s="203"/>
      <c r="BA16" s="203"/>
      <c r="BB16" s="203"/>
      <c r="BC16" s="203"/>
      <c r="BD16" s="203"/>
      <c r="BE16" s="204"/>
      <c r="BF16" s="204"/>
      <c r="BG16" s="204"/>
      <c r="BH16" s="204"/>
      <c r="BI16" s="204"/>
      <c r="BJ16" s="204"/>
      <c r="BK16" s="204"/>
      <c r="BL16" s="204"/>
      <c r="BM16" s="204"/>
      <c r="BN16" s="204"/>
      <c r="BO16" s="204"/>
      <c r="BP16" s="204"/>
      <c r="BQ16" s="213">
        <v>10</v>
      </c>
      <c r="BR16" s="214"/>
      <c r="BS16" s="947" t="s">
        <v>560</v>
      </c>
      <c r="BT16" s="948"/>
      <c r="BU16" s="948"/>
      <c r="BV16" s="948"/>
      <c r="BW16" s="948"/>
      <c r="BX16" s="948"/>
      <c r="BY16" s="948"/>
      <c r="BZ16" s="948"/>
      <c r="CA16" s="948"/>
      <c r="CB16" s="948"/>
      <c r="CC16" s="948"/>
      <c r="CD16" s="948"/>
      <c r="CE16" s="948"/>
      <c r="CF16" s="948"/>
      <c r="CG16" s="949"/>
      <c r="CH16" s="1045">
        <v>4</v>
      </c>
      <c r="CI16" s="1046"/>
      <c r="CJ16" s="1046"/>
      <c r="CK16" s="1046"/>
      <c r="CL16" s="1047"/>
      <c r="CM16" s="1045">
        <v>932</v>
      </c>
      <c r="CN16" s="1046"/>
      <c r="CO16" s="1046"/>
      <c r="CP16" s="1046"/>
      <c r="CQ16" s="1047"/>
      <c r="CR16" s="1045" t="s">
        <v>473</v>
      </c>
      <c r="CS16" s="1046"/>
      <c r="CT16" s="1046"/>
      <c r="CU16" s="1046"/>
      <c r="CV16" s="1047"/>
      <c r="CW16" s="1045">
        <v>511</v>
      </c>
      <c r="CX16" s="1046"/>
      <c r="CY16" s="1046"/>
      <c r="CZ16" s="1046"/>
      <c r="DA16" s="1047"/>
      <c r="DB16" s="1045">
        <v>16</v>
      </c>
      <c r="DC16" s="1046"/>
      <c r="DD16" s="1046"/>
      <c r="DE16" s="1046"/>
      <c r="DF16" s="1047"/>
      <c r="DG16" s="1055" t="s">
        <v>473</v>
      </c>
      <c r="DH16" s="1056"/>
      <c r="DI16" s="1056"/>
      <c r="DJ16" s="1056"/>
      <c r="DK16" s="1057"/>
      <c r="DL16" s="1055" t="s">
        <v>473</v>
      </c>
      <c r="DM16" s="1056"/>
      <c r="DN16" s="1056"/>
      <c r="DO16" s="1056"/>
      <c r="DP16" s="1057"/>
      <c r="DQ16" s="1055" t="s">
        <v>473</v>
      </c>
      <c r="DR16" s="1056"/>
      <c r="DS16" s="1056"/>
      <c r="DT16" s="1056"/>
      <c r="DU16" s="1057"/>
      <c r="DV16" s="1058"/>
      <c r="DW16" s="1059"/>
      <c r="DX16" s="1059"/>
      <c r="DY16" s="1059"/>
      <c r="DZ16" s="1060"/>
      <c r="EA16" s="205"/>
    </row>
    <row r="17" spans="1:131" s="206" customFormat="1" ht="26.25" customHeight="1" x14ac:dyDescent="0.15">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105"/>
      <c r="AL17" s="1106"/>
      <c r="AM17" s="1106"/>
      <c r="AN17" s="1106"/>
      <c r="AO17" s="1106"/>
      <c r="AP17" s="1106"/>
      <c r="AQ17" s="1106"/>
      <c r="AR17" s="1106"/>
      <c r="AS17" s="1106"/>
      <c r="AT17" s="1106"/>
      <c r="AU17" s="1103"/>
      <c r="AV17" s="1103"/>
      <c r="AW17" s="1103"/>
      <c r="AX17" s="1103"/>
      <c r="AY17" s="1104"/>
      <c r="AZ17" s="203"/>
      <c r="BA17" s="203"/>
      <c r="BB17" s="203"/>
      <c r="BC17" s="203"/>
      <c r="BD17" s="203"/>
      <c r="BE17" s="204"/>
      <c r="BF17" s="204"/>
      <c r="BG17" s="204"/>
      <c r="BH17" s="204"/>
      <c r="BI17" s="204"/>
      <c r="BJ17" s="204"/>
      <c r="BK17" s="204"/>
      <c r="BL17" s="204"/>
      <c r="BM17" s="204"/>
      <c r="BN17" s="204"/>
      <c r="BO17" s="204"/>
      <c r="BP17" s="204"/>
      <c r="BQ17" s="213">
        <v>11</v>
      </c>
      <c r="BR17" s="214"/>
      <c r="BS17" s="947" t="s">
        <v>561</v>
      </c>
      <c r="BT17" s="948"/>
      <c r="BU17" s="948"/>
      <c r="BV17" s="948"/>
      <c r="BW17" s="948"/>
      <c r="BX17" s="948"/>
      <c r="BY17" s="948"/>
      <c r="BZ17" s="948"/>
      <c r="CA17" s="948"/>
      <c r="CB17" s="948"/>
      <c r="CC17" s="948"/>
      <c r="CD17" s="948"/>
      <c r="CE17" s="948"/>
      <c r="CF17" s="948"/>
      <c r="CG17" s="949"/>
      <c r="CH17" s="1045">
        <v>1</v>
      </c>
      <c r="CI17" s="1046"/>
      <c r="CJ17" s="1046"/>
      <c r="CK17" s="1046"/>
      <c r="CL17" s="1047"/>
      <c r="CM17" s="1045">
        <v>29</v>
      </c>
      <c r="CN17" s="1046"/>
      <c r="CO17" s="1046"/>
      <c r="CP17" s="1046"/>
      <c r="CQ17" s="1047"/>
      <c r="CR17" s="1045">
        <v>30</v>
      </c>
      <c r="CS17" s="1046"/>
      <c r="CT17" s="1046"/>
      <c r="CU17" s="1046"/>
      <c r="CV17" s="1047"/>
      <c r="CW17" s="1045" t="s">
        <v>473</v>
      </c>
      <c r="CX17" s="1046"/>
      <c r="CY17" s="1046"/>
      <c r="CZ17" s="1046"/>
      <c r="DA17" s="1047"/>
      <c r="DB17" s="1045" t="s">
        <v>473</v>
      </c>
      <c r="DC17" s="1046"/>
      <c r="DD17" s="1046"/>
      <c r="DE17" s="1046"/>
      <c r="DF17" s="1047"/>
      <c r="DG17" s="1055" t="s">
        <v>473</v>
      </c>
      <c r="DH17" s="1056"/>
      <c r="DI17" s="1056"/>
      <c r="DJ17" s="1056"/>
      <c r="DK17" s="1057"/>
      <c r="DL17" s="1055" t="s">
        <v>473</v>
      </c>
      <c r="DM17" s="1056"/>
      <c r="DN17" s="1056"/>
      <c r="DO17" s="1056"/>
      <c r="DP17" s="1057"/>
      <c r="DQ17" s="1055" t="s">
        <v>473</v>
      </c>
      <c r="DR17" s="1056"/>
      <c r="DS17" s="1056"/>
      <c r="DT17" s="1056"/>
      <c r="DU17" s="1057"/>
      <c r="DV17" s="1058"/>
      <c r="DW17" s="1059"/>
      <c r="DX17" s="1059"/>
      <c r="DY17" s="1059"/>
      <c r="DZ17" s="1060"/>
      <c r="EA17" s="205"/>
    </row>
    <row r="18" spans="1:131" s="206" customFormat="1" ht="26.25" customHeight="1" x14ac:dyDescent="0.15">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105"/>
      <c r="AL18" s="1106"/>
      <c r="AM18" s="1106"/>
      <c r="AN18" s="1106"/>
      <c r="AO18" s="1106"/>
      <c r="AP18" s="1106"/>
      <c r="AQ18" s="1106"/>
      <c r="AR18" s="1106"/>
      <c r="AS18" s="1106"/>
      <c r="AT18" s="1106"/>
      <c r="AU18" s="1103"/>
      <c r="AV18" s="1103"/>
      <c r="AW18" s="1103"/>
      <c r="AX18" s="1103"/>
      <c r="AY18" s="1104"/>
      <c r="AZ18" s="203"/>
      <c r="BA18" s="203"/>
      <c r="BB18" s="203"/>
      <c r="BC18" s="203"/>
      <c r="BD18" s="203"/>
      <c r="BE18" s="204"/>
      <c r="BF18" s="204"/>
      <c r="BG18" s="204"/>
      <c r="BH18" s="204"/>
      <c r="BI18" s="204"/>
      <c r="BJ18" s="204"/>
      <c r="BK18" s="204"/>
      <c r="BL18" s="204"/>
      <c r="BM18" s="204"/>
      <c r="BN18" s="204"/>
      <c r="BO18" s="204"/>
      <c r="BP18" s="204"/>
      <c r="BQ18" s="213">
        <v>12</v>
      </c>
      <c r="BR18" s="214"/>
      <c r="BS18" s="947" t="s">
        <v>562</v>
      </c>
      <c r="BT18" s="948"/>
      <c r="BU18" s="948"/>
      <c r="BV18" s="948"/>
      <c r="BW18" s="948"/>
      <c r="BX18" s="948"/>
      <c r="BY18" s="948"/>
      <c r="BZ18" s="948"/>
      <c r="CA18" s="948"/>
      <c r="CB18" s="948"/>
      <c r="CC18" s="948"/>
      <c r="CD18" s="948"/>
      <c r="CE18" s="948"/>
      <c r="CF18" s="948"/>
      <c r="CG18" s="949"/>
      <c r="CH18" s="1045">
        <v>-4</v>
      </c>
      <c r="CI18" s="1046"/>
      <c r="CJ18" s="1046"/>
      <c r="CK18" s="1046"/>
      <c r="CL18" s="1047"/>
      <c r="CM18" s="1045">
        <v>219</v>
      </c>
      <c r="CN18" s="1046"/>
      <c r="CO18" s="1046"/>
      <c r="CP18" s="1046"/>
      <c r="CQ18" s="1047"/>
      <c r="CR18" s="1045">
        <v>200</v>
      </c>
      <c r="CS18" s="1046"/>
      <c r="CT18" s="1046"/>
      <c r="CU18" s="1046"/>
      <c r="CV18" s="1047"/>
      <c r="CW18" s="1045">
        <v>182</v>
      </c>
      <c r="CX18" s="1046"/>
      <c r="CY18" s="1046"/>
      <c r="CZ18" s="1046"/>
      <c r="DA18" s="1047"/>
      <c r="DB18" s="1045" t="s">
        <v>473</v>
      </c>
      <c r="DC18" s="1046"/>
      <c r="DD18" s="1046"/>
      <c r="DE18" s="1046"/>
      <c r="DF18" s="1047"/>
      <c r="DG18" s="1055" t="s">
        <v>473</v>
      </c>
      <c r="DH18" s="1056"/>
      <c r="DI18" s="1056"/>
      <c r="DJ18" s="1056"/>
      <c r="DK18" s="1057"/>
      <c r="DL18" s="1055" t="s">
        <v>473</v>
      </c>
      <c r="DM18" s="1056"/>
      <c r="DN18" s="1056"/>
      <c r="DO18" s="1056"/>
      <c r="DP18" s="1057"/>
      <c r="DQ18" s="1055" t="s">
        <v>473</v>
      </c>
      <c r="DR18" s="1056"/>
      <c r="DS18" s="1056"/>
      <c r="DT18" s="1056"/>
      <c r="DU18" s="1057"/>
      <c r="DV18" s="1058"/>
      <c r="DW18" s="1059"/>
      <c r="DX18" s="1059"/>
      <c r="DY18" s="1059"/>
      <c r="DZ18" s="1060"/>
      <c r="EA18" s="205"/>
    </row>
    <row r="19" spans="1:131" s="206" customFormat="1" ht="26.25" customHeight="1" x14ac:dyDescent="0.15">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105"/>
      <c r="AL19" s="1106"/>
      <c r="AM19" s="1106"/>
      <c r="AN19" s="1106"/>
      <c r="AO19" s="1106"/>
      <c r="AP19" s="1106"/>
      <c r="AQ19" s="1106"/>
      <c r="AR19" s="1106"/>
      <c r="AS19" s="1106"/>
      <c r="AT19" s="1106"/>
      <c r="AU19" s="1103"/>
      <c r="AV19" s="1103"/>
      <c r="AW19" s="1103"/>
      <c r="AX19" s="1103"/>
      <c r="AY19" s="1104"/>
      <c r="AZ19" s="203"/>
      <c r="BA19" s="203"/>
      <c r="BB19" s="203"/>
      <c r="BC19" s="203"/>
      <c r="BD19" s="203"/>
      <c r="BE19" s="204"/>
      <c r="BF19" s="204"/>
      <c r="BG19" s="204"/>
      <c r="BH19" s="204"/>
      <c r="BI19" s="204"/>
      <c r="BJ19" s="204"/>
      <c r="BK19" s="204"/>
      <c r="BL19" s="204"/>
      <c r="BM19" s="204"/>
      <c r="BN19" s="204"/>
      <c r="BO19" s="204"/>
      <c r="BP19" s="204"/>
      <c r="BQ19" s="213">
        <v>13</v>
      </c>
      <c r="BR19" s="214"/>
      <c r="BS19" s="947" t="s">
        <v>563</v>
      </c>
      <c r="BT19" s="948"/>
      <c r="BU19" s="948"/>
      <c r="BV19" s="948"/>
      <c r="BW19" s="948"/>
      <c r="BX19" s="948"/>
      <c r="BY19" s="948"/>
      <c r="BZ19" s="948"/>
      <c r="CA19" s="948"/>
      <c r="CB19" s="948"/>
      <c r="CC19" s="948"/>
      <c r="CD19" s="948"/>
      <c r="CE19" s="948"/>
      <c r="CF19" s="948"/>
      <c r="CG19" s="949"/>
      <c r="CH19" s="1045">
        <v>4</v>
      </c>
      <c r="CI19" s="1046"/>
      <c r="CJ19" s="1046"/>
      <c r="CK19" s="1046"/>
      <c r="CL19" s="1047"/>
      <c r="CM19" s="1045">
        <v>68</v>
      </c>
      <c r="CN19" s="1046"/>
      <c r="CO19" s="1046"/>
      <c r="CP19" s="1046"/>
      <c r="CQ19" s="1047"/>
      <c r="CR19" s="1045" t="s">
        <v>473</v>
      </c>
      <c r="CS19" s="1046"/>
      <c r="CT19" s="1046"/>
      <c r="CU19" s="1046"/>
      <c r="CV19" s="1047"/>
      <c r="CW19" s="1045">
        <v>61</v>
      </c>
      <c r="CX19" s="1046"/>
      <c r="CY19" s="1046"/>
      <c r="CZ19" s="1046"/>
      <c r="DA19" s="1047"/>
      <c r="DB19" s="1045" t="s">
        <v>473</v>
      </c>
      <c r="DC19" s="1046"/>
      <c r="DD19" s="1046"/>
      <c r="DE19" s="1046"/>
      <c r="DF19" s="1047"/>
      <c r="DG19" s="1055" t="s">
        <v>473</v>
      </c>
      <c r="DH19" s="1056"/>
      <c r="DI19" s="1056"/>
      <c r="DJ19" s="1056"/>
      <c r="DK19" s="1057"/>
      <c r="DL19" s="1055" t="s">
        <v>473</v>
      </c>
      <c r="DM19" s="1056"/>
      <c r="DN19" s="1056"/>
      <c r="DO19" s="1056"/>
      <c r="DP19" s="1057"/>
      <c r="DQ19" s="1055" t="s">
        <v>473</v>
      </c>
      <c r="DR19" s="1056"/>
      <c r="DS19" s="1056"/>
      <c r="DT19" s="1056"/>
      <c r="DU19" s="1057"/>
      <c r="DV19" s="1058"/>
      <c r="DW19" s="1059"/>
      <c r="DX19" s="1059"/>
      <c r="DY19" s="1059"/>
      <c r="DZ19" s="1060"/>
      <c r="EA19" s="205"/>
    </row>
    <row r="20" spans="1:131" s="206" customFormat="1" ht="26.25" customHeight="1" x14ac:dyDescent="0.15">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105"/>
      <c r="AL20" s="1106"/>
      <c r="AM20" s="1106"/>
      <c r="AN20" s="1106"/>
      <c r="AO20" s="1106"/>
      <c r="AP20" s="1106"/>
      <c r="AQ20" s="1106"/>
      <c r="AR20" s="1106"/>
      <c r="AS20" s="1106"/>
      <c r="AT20" s="1106"/>
      <c r="AU20" s="1103"/>
      <c r="AV20" s="1103"/>
      <c r="AW20" s="1103"/>
      <c r="AX20" s="1103"/>
      <c r="AY20" s="1104"/>
      <c r="AZ20" s="203"/>
      <c r="BA20" s="203"/>
      <c r="BB20" s="203"/>
      <c r="BC20" s="203"/>
      <c r="BD20" s="203"/>
      <c r="BE20" s="204"/>
      <c r="BF20" s="204"/>
      <c r="BG20" s="204"/>
      <c r="BH20" s="204"/>
      <c r="BI20" s="204"/>
      <c r="BJ20" s="204"/>
      <c r="BK20" s="204"/>
      <c r="BL20" s="204"/>
      <c r="BM20" s="204"/>
      <c r="BN20" s="204"/>
      <c r="BO20" s="204"/>
      <c r="BP20" s="204"/>
      <c r="BQ20" s="213">
        <v>14</v>
      </c>
      <c r="BR20" s="214"/>
      <c r="BS20" s="947" t="s">
        <v>564</v>
      </c>
      <c r="BT20" s="948"/>
      <c r="BU20" s="948"/>
      <c r="BV20" s="948"/>
      <c r="BW20" s="948"/>
      <c r="BX20" s="948"/>
      <c r="BY20" s="948"/>
      <c r="BZ20" s="948"/>
      <c r="CA20" s="948"/>
      <c r="CB20" s="948"/>
      <c r="CC20" s="948"/>
      <c r="CD20" s="948"/>
      <c r="CE20" s="948"/>
      <c r="CF20" s="948"/>
      <c r="CG20" s="949"/>
      <c r="CH20" s="1045">
        <v>169</v>
      </c>
      <c r="CI20" s="1046"/>
      <c r="CJ20" s="1046"/>
      <c r="CK20" s="1046"/>
      <c r="CL20" s="1047"/>
      <c r="CM20" s="1045">
        <v>3659</v>
      </c>
      <c r="CN20" s="1046"/>
      <c r="CO20" s="1046"/>
      <c r="CP20" s="1046"/>
      <c r="CQ20" s="1047"/>
      <c r="CR20" s="1045">
        <v>6</v>
      </c>
      <c r="CS20" s="1046"/>
      <c r="CT20" s="1046"/>
      <c r="CU20" s="1046"/>
      <c r="CV20" s="1047"/>
      <c r="CW20" s="1045">
        <v>680</v>
      </c>
      <c r="CX20" s="1046"/>
      <c r="CY20" s="1046"/>
      <c r="CZ20" s="1046"/>
      <c r="DA20" s="1047"/>
      <c r="DB20" s="1045" t="s">
        <v>473</v>
      </c>
      <c r="DC20" s="1046"/>
      <c r="DD20" s="1046"/>
      <c r="DE20" s="1046"/>
      <c r="DF20" s="1047"/>
      <c r="DG20" s="1045" t="s">
        <v>473</v>
      </c>
      <c r="DH20" s="1046"/>
      <c r="DI20" s="1046"/>
      <c r="DJ20" s="1046"/>
      <c r="DK20" s="1047"/>
      <c r="DL20" s="1045" t="s">
        <v>473</v>
      </c>
      <c r="DM20" s="1046"/>
      <c r="DN20" s="1046"/>
      <c r="DO20" s="1046"/>
      <c r="DP20" s="1047"/>
      <c r="DQ20" s="1045" t="s">
        <v>473</v>
      </c>
      <c r="DR20" s="1046"/>
      <c r="DS20" s="1046"/>
      <c r="DT20" s="1046"/>
      <c r="DU20" s="1047"/>
      <c r="DV20" s="1048"/>
      <c r="DW20" s="1049"/>
      <c r="DX20" s="1049"/>
      <c r="DY20" s="1049"/>
      <c r="DZ20" s="1050"/>
      <c r="EA20" s="205"/>
    </row>
    <row r="21" spans="1:131" s="206" customFormat="1" ht="26.25" customHeight="1" thickBot="1" x14ac:dyDescent="0.2">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105"/>
      <c r="AL21" s="1106"/>
      <c r="AM21" s="1106"/>
      <c r="AN21" s="1106"/>
      <c r="AO21" s="1106"/>
      <c r="AP21" s="1106"/>
      <c r="AQ21" s="1106"/>
      <c r="AR21" s="1106"/>
      <c r="AS21" s="1106"/>
      <c r="AT21" s="1106"/>
      <c r="AU21" s="1103"/>
      <c r="AV21" s="1103"/>
      <c r="AW21" s="1103"/>
      <c r="AX21" s="1103"/>
      <c r="AY21" s="1104"/>
      <c r="AZ21" s="203"/>
      <c r="BA21" s="203"/>
      <c r="BB21" s="203"/>
      <c r="BC21" s="203"/>
      <c r="BD21" s="203"/>
      <c r="BE21" s="204"/>
      <c r="BF21" s="204"/>
      <c r="BG21" s="204"/>
      <c r="BH21" s="204"/>
      <c r="BI21" s="204"/>
      <c r="BJ21" s="204"/>
      <c r="BK21" s="204"/>
      <c r="BL21" s="204"/>
      <c r="BM21" s="204"/>
      <c r="BN21" s="204"/>
      <c r="BO21" s="204"/>
      <c r="BP21" s="204"/>
      <c r="BQ21" s="213">
        <v>15</v>
      </c>
      <c r="BR21" s="214"/>
      <c r="BS21" s="947" t="s">
        <v>565</v>
      </c>
      <c r="BT21" s="948"/>
      <c r="BU21" s="948"/>
      <c r="BV21" s="948"/>
      <c r="BW21" s="948"/>
      <c r="BX21" s="948"/>
      <c r="BY21" s="948"/>
      <c r="BZ21" s="948"/>
      <c r="CA21" s="948"/>
      <c r="CB21" s="948"/>
      <c r="CC21" s="948"/>
      <c r="CD21" s="948"/>
      <c r="CE21" s="948"/>
      <c r="CF21" s="948"/>
      <c r="CG21" s="949"/>
      <c r="CH21" s="1045">
        <v>0</v>
      </c>
      <c r="CI21" s="1046"/>
      <c r="CJ21" s="1046"/>
      <c r="CK21" s="1046"/>
      <c r="CL21" s="1047"/>
      <c r="CM21" s="1045">
        <v>10</v>
      </c>
      <c r="CN21" s="1046"/>
      <c r="CO21" s="1046"/>
      <c r="CP21" s="1046"/>
      <c r="CQ21" s="1047"/>
      <c r="CR21" s="1045">
        <v>10</v>
      </c>
      <c r="CS21" s="1046"/>
      <c r="CT21" s="1046"/>
      <c r="CU21" s="1046"/>
      <c r="CV21" s="1047"/>
      <c r="CW21" s="1045" t="s">
        <v>473</v>
      </c>
      <c r="CX21" s="1046"/>
      <c r="CY21" s="1046"/>
      <c r="CZ21" s="1046"/>
      <c r="DA21" s="1047"/>
      <c r="DB21" s="1045" t="s">
        <v>473</v>
      </c>
      <c r="DC21" s="1046"/>
      <c r="DD21" s="1046"/>
      <c r="DE21" s="1046"/>
      <c r="DF21" s="1047"/>
      <c r="DG21" s="1045" t="s">
        <v>473</v>
      </c>
      <c r="DH21" s="1046"/>
      <c r="DI21" s="1046"/>
      <c r="DJ21" s="1046"/>
      <c r="DK21" s="1047"/>
      <c r="DL21" s="1045" t="s">
        <v>473</v>
      </c>
      <c r="DM21" s="1046"/>
      <c r="DN21" s="1046"/>
      <c r="DO21" s="1046"/>
      <c r="DP21" s="1047"/>
      <c r="DQ21" s="1045" t="s">
        <v>473</v>
      </c>
      <c r="DR21" s="1046"/>
      <c r="DS21" s="1046"/>
      <c r="DT21" s="1046"/>
      <c r="DU21" s="1047"/>
      <c r="DV21" s="1048"/>
      <c r="DW21" s="1049"/>
      <c r="DX21" s="1049"/>
      <c r="DY21" s="1049"/>
      <c r="DZ21" s="1050"/>
      <c r="EA21" s="205"/>
    </row>
    <row r="22" spans="1:131" s="206" customFormat="1" ht="26.25" customHeight="1" x14ac:dyDescent="0.15">
      <c r="A22" s="212">
        <v>16</v>
      </c>
      <c r="B22" s="1036"/>
      <c r="C22" s="1037"/>
      <c r="D22" s="1037"/>
      <c r="E22" s="1037"/>
      <c r="F22" s="1037"/>
      <c r="G22" s="1037"/>
      <c r="H22" s="1037"/>
      <c r="I22" s="1037"/>
      <c r="J22" s="1037"/>
      <c r="K22" s="1037"/>
      <c r="L22" s="1037"/>
      <c r="M22" s="1037"/>
      <c r="N22" s="1037"/>
      <c r="O22" s="1037"/>
      <c r="P22" s="1038"/>
      <c r="Q22" s="1100"/>
      <c r="R22" s="1101"/>
      <c r="S22" s="1101"/>
      <c r="T22" s="1101"/>
      <c r="U22" s="1101"/>
      <c r="V22" s="1101"/>
      <c r="W22" s="1101"/>
      <c r="X22" s="1101"/>
      <c r="Y22" s="1101"/>
      <c r="Z22" s="1101"/>
      <c r="AA22" s="1101"/>
      <c r="AB22" s="1101"/>
      <c r="AC22" s="1101"/>
      <c r="AD22" s="1101"/>
      <c r="AE22" s="1102"/>
      <c r="AF22" s="1018"/>
      <c r="AG22" s="1019"/>
      <c r="AH22" s="1019"/>
      <c r="AI22" s="1019"/>
      <c r="AJ22" s="1020"/>
      <c r="AK22" s="1096"/>
      <c r="AL22" s="1097"/>
      <c r="AM22" s="1097"/>
      <c r="AN22" s="1097"/>
      <c r="AO22" s="1097"/>
      <c r="AP22" s="1097"/>
      <c r="AQ22" s="1097"/>
      <c r="AR22" s="1097"/>
      <c r="AS22" s="1097"/>
      <c r="AT22" s="1097"/>
      <c r="AU22" s="1098"/>
      <c r="AV22" s="1098"/>
      <c r="AW22" s="1098"/>
      <c r="AX22" s="1098"/>
      <c r="AY22" s="1099"/>
      <c r="AZ22" s="1034" t="s">
        <v>367</v>
      </c>
      <c r="BA22" s="1034"/>
      <c r="BB22" s="1034"/>
      <c r="BC22" s="1034"/>
      <c r="BD22" s="1035"/>
      <c r="BE22" s="204"/>
      <c r="BF22" s="204"/>
      <c r="BG22" s="204"/>
      <c r="BH22" s="204"/>
      <c r="BI22" s="204"/>
      <c r="BJ22" s="204"/>
      <c r="BK22" s="204"/>
      <c r="BL22" s="204"/>
      <c r="BM22" s="204"/>
      <c r="BN22" s="204"/>
      <c r="BO22" s="204"/>
      <c r="BP22" s="204"/>
      <c r="BQ22" s="213">
        <v>16</v>
      </c>
      <c r="BR22" s="214"/>
      <c r="BS22" s="947" t="s">
        <v>566</v>
      </c>
      <c r="BT22" s="948"/>
      <c r="BU22" s="948"/>
      <c r="BV22" s="948"/>
      <c r="BW22" s="948"/>
      <c r="BX22" s="948"/>
      <c r="BY22" s="948"/>
      <c r="BZ22" s="948"/>
      <c r="CA22" s="948"/>
      <c r="CB22" s="948"/>
      <c r="CC22" s="948"/>
      <c r="CD22" s="948"/>
      <c r="CE22" s="948"/>
      <c r="CF22" s="948"/>
      <c r="CG22" s="949"/>
      <c r="CH22" s="1045">
        <v>16</v>
      </c>
      <c r="CI22" s="1046"/>
      <c r="CJ22" s="1046"/>
      <c r="CK22" s="1046"/>
      <c r="CL22" s="1047"/>
      <c r="CM22" s="1045">
        <v>360</v>
      </c>
      <c r="CN22" s="1046"/>
      <c r="CO22" s="1046"/>
      <c r="CP22" s="1046"/>
      <c r="CQ22" s="1047"/>
      <c r="CR22" s="1045">
        <v>50</v>
      </c>
      <c r="CS22" s="1046"/>
      <c r="CT22" s="1046"/>
      <c r="CU22" s="1046"/>
      <c r="CV22" s="1047"/>
      <c r="CW22" s="1045" t="s">
        <v>473</v>
      </c>
      <c r="CX22" s="1046"/>
      <c r="CY22" s="1046"/>
      <c r="CZ22" s="1046"/>
      <c r="DA22" s="1047"/>
      <c r="DB22" s="1045" t="s">
        <v>473</v>
      </c>
      <c r="DC22" s="1046"/>
      <c r="DD22" s="1046"/>
      <c r="DE22" s="1046"/>
      <c r="DF22" s="1047"/>
      <c r="DG22" s="1045" t="s">
        <v>473</v>
      </c>
      <c r="DH22" s="1046"/>
      <c r="DI22" s="1046"/>
      <c r="DJ22" s="1046"/>
      <c r="DK22" s="1047"/>
      <c r="DL22" s="1045" t="s">
        <v>473</v>
      </c>
      <c r="DM22" s="1046"/>
      <c r="DN22" s="1046"/>
      <c r="DO22" s="1046"/>
      <c r="DP22" s="1047"/>
      <c r="DQ22" s="1045" t="s">
        <v>473</v>
      </c>
      <c r="DR22" s="1046"/>
      <c r="DS22" s="1046"/>
      <c r="DT22" s="1046"/>
      <c r="DU22" s="1047"/>
      <c r="DV22" s="1048"/>
      <c r="DW22" s="1049"/>
      <c r="DX22" s="1049"/>
      <c r="DY22" s="1049"/>
      <c r="DZ22" s="1050"/>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87">
        <v>635615</v>
      </c>
      <c r="R23" s="1088"/>
      <c r="S23" s="1088"/>
      <c r="T23" s="1088"/>
      <c r="U23" s="1088"/>
      <c r="V23" s="1088">
        <v>597668</v>
      </c>
      <c r="W23" s="1088"/>
      <c r="X23" s="1088"/>
      <c r="Y23" s="1088"/>
      <c r="Z23" s="1088"/>
      <c r="AA23" s="1088">
        <v>37947</v>
      </c>
      <c r="AB23" s="1088"/>
      <c r="AC23" s="1088"/>
      <c r="AD23" s="1088"/>
      <c r="AE23" s="1089"/>
      <c r="AF23" s="1090">
        <v>6599</v>
      </c>
      <c r="AG23" s="1088"/>
      <c r="AH23" s="1088"/>
      <c r="AI23" s="1088"/>
      <c r="AJ23" s="1091"/>
      <c r="AK23" s="1092"/>
      <c r="AL23" s="1093"/>
      <c r="AM23" s="1093"/>
      <c r="AN23" s="1093"/>
      <c r="AO23" s="1093"/>
      <c r="AP23" s="1088">
        <v>847436</v>
      </c>
      <c r="AQ23" s="1088"/>
      <c r="AR23" s="1088"/>
      <c r="AS23" s="1088"/>
      <c r="AT23" s="1088"/>
      <c r="AU23" s="1094"/>
      <c r="AV23" s="1094"/>
      <c r="AW23" s="1094"/>
      <c r="AX23" s="1094"/>
      <c r="AY23" s="1095"/>
      <c r="AZ23" s="1084" t="s">
        <v>114</v>
      </c>
      <c r="BA23" s="1085"/>
      <c r="BB23" s="1085"/>
      <c r="BC23" s="1085"/>
      <c r="BD23" s="1086"/>
      <c r="BE23" s="204"/>
      <c r="BF23" s="204"/>
      <c r="BG23" s="204"/>
      <c r="BH23" s="204"/>
      <c r="BI23" s="204"/>
      <c r="BJ23" s="204"/>
      <c r="BK23" s="204"/>
      <c r="BL23" s="204"/>
      <c r="BM23" s="204"/>
      <c r="BN23" s="204"/>
      <c r="BO23" s="204"/>
      <c r="BP23" s="204"/>
      <c r="BQ23" s="213">
        <v>17</v>
      </c>
      <c r="BR23" s="214"/>
      <c r="BS23" s="947" t="s">
        <v>567</v>
      </c>
      <c r="BT23" s="948"/>
      <c r="BU23" s="948"/>
      <c r="BV23" s="948"/>
      <c r="BW23" s="948"/>
      <c r="BX23" s="948"/>
      <c r="BY23" s="948"/>
      <c r="BZ23" s="948"/>
      <c r="CA23" s="948"/>
      <c r="CB23" s="948"/>
      <c r="CC23" s="948"/>
      <c r="CD23" s="948"/>
      <c r="CE23" s="948"/>
      <c r="CF23" s="948"/>
      <c r="CG23" s="949"/>
      <c r="CH23" s="1045">
        <v>75</v>
      </c>
      <c r="CI23" s="1046"/>
      <c r="CJ23" s="1046"/>
      <c r="CK23" s="1046"/>
      <c r="CL23" s="1047"/>
      <c r="CM23" s="1045">
        <v>475</v>
      </c>
      <c r="CN23" s="1046"/>
      <c r="CO23" s="1046"/>
      <c r="CP23" s="1046"/>
      <c r="CQ23" s="1047"/>
      <c r="CR23" s="1045">
        <v>100</v>
      </c>
      <c r="CS23" s="1046"/>
      <c r="CT23" s="1046"/>
      <c r="CU23" s="1046"/>
      <c r="CV23" s="1047"/>
      <c r="CW23" s="1045">
        <v>399</v>
      </c>
      <c r="CX23" s="1046"/>
      <c r="CY23" s="1046"/>
      <c r="CZ23" s="1046"/>
      <c r="DA23" s="1047"/>
      <c r="DB23" s="1045" t="s">
        <v>473</v>
      </c>
      <c r="DC23" s="1046"/>
      <c r="DD23" s="1046"/>
      <c r="DE23" s="1046"/>
      <c r="DF23" s="1047"/>
      <c r="DG23" s="1045" t="s">
        <v>473</v>
      </c>
      <c r="DH23" s="1046"/>
      <c r="DI23" s="1046"/>
      <c r="DJ23" s="1046"/>
      <c r="DK23" s="1047"/>
      <c r="DL23" s="1045" t="s">
        <v>473</v>
      </c>
      <c r="DM23" s="1046"/>
      <c r="DN23" s="1046"/>
      <c r="DO23" s="1046"/>
      <c r="DP23" s="1047"/>
      <c r="DQ23" s="1045" t="s">
        <v>473</v>
      </c>
      <c r="DR23" s="1046"/>
      <c r="DS23" s="1046"/>
      <c r="DT23" s="1046"/>
      <c r="DU23" s="1047"/>
      <c r="DV23" s="1048"/>
      <c r="DW23" s="1049"/>
      <c r="DX23" s="1049"/>
      <c r="DY23" s="1049"/>
      <c r="DZ23" s="1050"/>
      <c r="EA23" s="205"/>
    </row>
    <row r="24" spans="1:131" s="206" customFormat="1" ht="26.25" customHeight="1" x14ac:dyDescent="0.15">
      <c r="A24" s="1083" t="s">
        <v>370</v>
      </c>
      <c r="B24" s="1083"/>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1083"/>
      <c r="AN24" s="1083"/>
      <c r="AO24" s="1083"/>
      <c r="AP24" s="1083"/>
      <c r="AQ24" s="1083"/>
      <c r="AR24" s="1083"/>
      <c r="AS24" s="1083"/>
      <c r="AT24" s="1083"/>
      <c r="AU24" s="1083"/>
      <c r="AV24" s="1083"/>
      <c r="AW24" s="1083"/>
      <c r="AX24" s="1083"/>
      <c r="AY24" s="1083"/>
      <c r="AZ24" s="203"/>
      <c r="BA24" s="203"/>
      <c r="BB24" s="203"/>
      <c r="BC24" s="203"/>
      <c r="BD24" s="203"/>
      <c r="BE24" s="204"/>
      <c r="BF24" s="204"/>
      <c r="BG24" s="204"/>
      <c r="BH24" s="204"/>
      <c r="BI24" s="204"/>
      <c r="BJ24" s="204"/>
      <c r="BK24" s="204"/>
      <c r="BL24" s="204"/>
      <c r="BM24" s="204"/>
      <c r="BN24" s="204"/>
      <c r="BO24" s="204"/>
      <c r="BP24" s="204"/>
      <c r="BQ24" s="213">
        <v>18</v>
      </c>
      <c r="BR24" s="214"/>
      <c r="BS24" s="947" t="s">
        <v>568</v>
      </c>
      <c r="BT24" s="948"/>
      <c r="BU24" s="948"/>
      <c r="BV24" s="948"/>
      <c r="BW24" s="948"/>
      <c r="BX24" s="948"/>
      <c r="BY24" s="948"/>
      <c r="BZ24" s="948"/>
      <c r="CA24" s="948"/>
      <c r="CB24" s="948"/>
      <c r="CC24" s="948"/>
      <c r="CD24" s="948"/>
      <c r="CE24" s="948"/>
      <c r="CF24" s="948"/>
      <c r="CG24" s="949"/>
      <c r="CH24" s="1045">
        <v>24</v>
      </c>
      <c r="CI24" s="1046"/>
      <c r="CJ24" s="1046"/>
      <c r="CK24" s="1046"/>
      <c r="CL24" s="1047"/>
      <c r="CM24" s="1045">
        <v>951</v>
      </c>
      <c r="CN24" s="1046"/>
      <c r="CO24" s="1046"/>
      <c r="CP24" s="1046"/>
      <c r="CQ24" s="1047"/>
      <c r="CR24" s="1045">
        <v>285</v>
      </c>
      <c r="CS24" s="1046"/>
      <c r="CT24" s="1046"/>
      <c r="CU24" s="1046"/>
      <c r="CV24" s="1047"/>
      <c r="CW24" s="1045" t="s">
        <v>473</v>
      </c>
      <c r="CX24" s="1046"/>
      <c r="CY24" s="1046"/>
      <c r="CZ24" s="1046"/>
      <c r="DA24" s="1047"/>
      <c r="DB24" s="1045" t="s">
        <v>473</v>
      </c>
      <c r="DC24" s="1046"/>
      <c r="DD24" s="1046"/>
      <c r="DE24" s="1046"/>
      <c r="DF24" s="1047"/>
      <c r="DG24" s="1045" t="s">
        <v>473</v>
      </c>
      <c r="DH24" s="1046"/>
      <c r="DI24" s="1046"/>
      <c r="DJ24" s="1046"/>
      <c r="DK24" s="1047"/>
      <c r="DL24" s="1045" t="s">
        <v>473</v>
      </c>
      <c r="DM24" s="1046"/>
      <c r="DN24" s="1046"/>
      <c r="DO24" s="1046"/>
      <c r="DP24" s="1047"/>
      <c r="DQ24" s="1045" t="s">
        <v>473</v>
      </c>
      <c r="DR24" s="1046"/>
      <c r="DS24" s="1046"/>
      <c r="DT24" s="1046"/>
      <c r="DU24" s="1047"/>
      <c r="DV24" s="1048"/>
      <c r="DW24" s="1049"/>
      <c r="DX24" s="1049"/>
      <c r="DY24" s="1049"/>
      <c r="DZ24" s="1050"/>
      <c r="EA24" s="205"/>
    </row>
    <row r="25" spans="1:131" s="198" customFormat="1" ht="26.25" customHeight="1" thickBot="1" x14ac:dyDescent="0.2">
      <c r="A25" s="1082" t="s">
        <v>371</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2"/>
      <c r="BH25" s="1082"/>
      <c r="BI25" s="1082"/>
      <c r="BJ25" s="203"/>
      <c r="BK25" s="203"/>
      <c r="BL25" s="203"/>
      <c r="BM25" s="203"/>
      <c r="BN25" s="203"/>
      <c r="BO25" s="216"/>
      <c r="BP25" s="216"/>
      <c r="BQ25" s="213">
        <v>19</v>
      </c>
      <c r="BR25" s="214"/>
      <c r="BS25" s="947" t="s">
        <v>569</v>
      </c>
      <c r="BT25" s="948"/>
      <c r="BU25" s="948"/>
      <c r="BV25" s="948"/>
      <c r="BW25" s="948"/>
      <c r="BX25" s="948"/>
      <c r="BY25" s="948"/>
      <c r="BZ25" s="948"/>
      <c r="CA25" s="948"/>
      <c r="CB25" s="948"/>
      <c r="CC25" s="948"/>
      <c r="CD25" s="948"/>
      <c r="CE25" s="948"/>
      <c r="CF25" s="948"/>
      <c r="CG25" s="949"/>
      <c r="CH25" s="1045">
        <v>46</v>
      </c>
      <c r="CI25" s="1046"/>
      <c r="CJ25" s="1046"/>
      <c r="CK25" s="1046"/>
      <c r="CL25" s="1047"/>
      <c r="CM25" s="1045">
        <v>2281</v>
      </c>
      <c r="CN25" s="1046"/>
      <c r="CO25" s="1046"/>
      <c r="CP25" s="1046"/>
      <c r="CQ25" s="1047"/>
      <c r="CR25" s="1045">
        <v>450</v>
      </c>
      <c r="CS25" s="1046"/>
      <c r="CT25" s="1046"/>
      <c r="CU25" s="1046"/>
      <c r="CV25" s="1047"/>
      <c r="CW25" s="1045" t="s">
        <v>473</v>
      </c>
      <c r="CX25" s="1046"/>
      <c r="CY25" s="1046"/>
      <c r="CZ25" s="1046"/>
      <c r="DA25" s="1047"/>
      <c r="DB25" s="1045" t="s">
        <v>473</v>
      </c>
      <c r="DC25" s="1046"/>
      <c r="DD25" s="1046"/>
      <c r="DE25" s="1046"/>
      <c r="DF25" s="1047"/>
      <c r="DG25" s="1045" t="s">
        <v>473</v>
      </c>
      <c r="DH25" s="1046"/>
      <c r="DI25" s="1046"/>
      <c r="DJ25" s="1046"/>
      <c r="DK25" s="1047"/>
      <c r="DL25" s="1045" t="s">
        <v>473</v>
      </c>
      <c r="DM25" s="1046"/>
      <c r="DN25" s="1046"/>
      <c r="DO25" s="1046"/>
      <c r="DP25" s="1047"/>
      <c r="DQ25" s="1045" t="s">
        <v>473</v>
      </c>
      <c r="DR25" s="1046"/>
      <c r="DS25" s="1046"/>
      <c r="DT25" s="1046"/>
      <c r="DU25" s="1047"/>
      <c r="DV25" s="1048"/>
      <c r="DW25" s="1049"/>
      <c r="DX25" s="1049"/>
      <c r="DY25" s="1049"/>
      <c r="DZ25" s="1050"/>
      <c r="EA25" s="197"/>
    </row>
    <row r="26" spans="1:131" s="198" customFormat="1" ht="26.25" customHeight="1" x14ac:dyDescent="0.15">
      <c r="A26" s="994" t="s">
        <v>350</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78" t="s">
        <v>375</v>
      </c>
      <c r="AG26" s="1007"/>
      <c r="AH26" s="1007"/>
      <c r="AI26" s="1007"/>
      <c r="AJ26" s="107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357</v>
      </c>
      <c r="BF26" s="1001"/>
      <c r="BG26" s="1001"/>
      <c r="BH26" s="1001"/>
      <c r="BI26" s="1016"/>
      <c r="BJ26" s="203"/>
      <c r="BK26" s="203"/>
      <c r="BL26" s="203"/>
      <c r="BM26" s="203"/>
      <c r="BN26" s="203"/>
      <c r="BO26" s="216"/>
      <c r="BP26" s="216"/>
      <c r="BQ26" s="213">
        <v>20</v>
      </c>
      <c r="BR26" s="214"/>
      <c r="BS26" s="947" t="s">
        <v>570</v>
      </c>
      <c r="BT26" s="948"/>
      <c r="BU26" s="948"/>
      <c r="BV26" s="948"/>
      <c r="BW26" s="948"/>
      <c r="BX26" s="948"/>
      <c r="BY26" s="948"/>
      <c r="BZ26" s="948"/>
      <c r="CA26" s="948"/>
      <c r="CB26" s="948"/>
      <c r="CC26" s="948"/>
      <c r="CD26" s="948"/>
      <c r="CE26" s="948"/>
      <c r="CF26" s="948"/>
      <c r="CG26" s="949"/>
      <c r="CH26" s="1045">
        <v>22</v>
      </c>
      <c r="CI26" s="1046"/>
      <c r="CJ26" s="1046"/>
      <c r="CK26" s="1046"/>
      <c r="CL26" s="1047"/>
      <c r="CM26" s="1045">
        <v>1202</v>
      </c>
      <c r="CN26" s="1046"/>
      <c r="CO26" s="1046"/>
      <c r="CP26" s="1046"/>
      <c r="CQ26" s="1047"/>
      <c r="CR26" s="1045">
        <v>710</v>
      </c>
      <c r="CS26" s="1046"/>
      <c r="CT26" s="1046"/>
      <c r="CU26" s="1046"/>
      <c r="CV26" s="1047"/>
      <c r="CW26" s="1045" t="s">
        <v>473</v>
      </c>
      <c r="CX26" s="1046"/>
      <c r="CY26" s="1046"/>
      <c r="CZ26" s="1046"/>
      <c r="DA26" s="1047"/>
      <c r="DB26" s="1045" t="s">
        <v>473</v>
      </c>
      <c r="DC26" s="1046"/>
      <c r="DD26" s="1046"/>
      <c r="DE26" s="1046"/>
      <c r="DF26" s="1047"/>
      <c r="DG26" s="1045" t="s">
        <v>473</v>
      </c>
      <c r="DH26" s="1046"/>
      <c r="DI26" s="1046"/>
      <c r="DJ26" s="1046"/>
      <c r="DK26" s="1047"/>
      <c r="DL26" s="1045" t="s">
        <v>473</v>
      </c>
      <c r="DM26" s="1046"/>
      <c r="DN26" s="1046"/>
      <c r="DO26" s="1046"/>
      <c r="DP26" s="1047"/>
      <c r="DQ26" s="1045" t="s">
        <v>473</v>
      </c>
      <c r="DR26" s="1046"/>
      <c r="DS26" s="1046"/>
      <c r="DT26" s="1046"/>
      <c r="DU26" s="1047"/>
      <c r="DV26" s="1048"/>
      <c r="DW26" s="1049"/>
      <c r="DX26" s="1049"/>
      <c r="DY26" s="1049"/>
      <c r="DZ26" s="1050"/>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80"/>
      <c r="AG27" s="1010"/>
      <c r="AH27" s="1010"/>
      <c r="AI27" s="1010"/>
      <c r="AJ27" s="108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947" t="s">
        <v>571</v>
      </c>
      <c r="BT27" s="948"/>
      <c r="BU27" s="948"/>
      <c r="BV27" s="948"/>
      <c r="BW27" s="948"/>
      <c r="BX27" s="948"/>
      <c r="BY27" s="948"/>
      <c r="BZ27" s="948"/>
      <c r="CA27" s="948"/>
      <c r="CB27" s="948"/>
      <c r="CC27" s="948"/>
      <c r="CD27" s="948"/>
      <c r="CE27" s="948"/>
      <c r="CF27" s="948"/>
      <c r="CG27" s="949"/>
      <c r="CH27" s="1045">
        <v>4</v>
      </c>
      <c r="CI27" s="1046"/>
      <c r="CJ27" s="1046"/>
      <c r="CK27" s="1046"/>
      <c r="CL27" s="1047"/>
      <c r="CM27" s="1045">
        <v>299</v>
      </c>
      <c r="CN27" s="1046"/>
      <c r="CO27" s="1046"/>
      <c r="CP27" s="1046"/>
      <c r="CQ27" s="1047"/>
      <c r="CR27" s="1045">
        <v>80</v>
      </c>
      <c r="CS27" s="1046"/>
      <c r="CT27" s="1046"/>
      <c r="CU27" s="1046"/>
      <c r="CV27" s="1047"/>
      <c r="CW27" s="1045">
        <v>173</v>
      </c>
      <c r="CX27" s="1046"/>
      <c r="CY27" s="1046"/>
      <c r="CZ27" s="1046"/>
      <c r="DA27" s="1047"/>
      <c r="DB27" s="1045">
        <v>6</v>
      </c>
      <c r="DC27" s="1046"/>
      <c r="DD27" s="1046"/>
      <c r="DE27" s="1046"/>
      <c r="DF27" s="1047"/>
      <c r="DG27" s="1045" t="s">
        <v>473</v>
      </c>
      <c r="DH27" s="1046"/>
      <c r="DI27" s="1046"/>
      <c r="DJ27" s="1046"/>
      <c r="DK27" s="1047"/>
      <c r="DL27" s="1045" t="s">
        <v>473</v>
      </c>
      <c r="DM27" s="1046"/>
      <c r="DN27" s="1046"/>
      <c r="DO27" s="1046"/>
      <c r="DP27" s="1047"/>
      <c r="DQ27" s="1045" t="s">
        <v>473</v>
      </c>
      <c r="DR27" s="1046"/>
      <c r="DS27" s="1046"/>
      <c r="DT27" s="1046"/>
      <c r="DU27" s="1047"/>
      <c r="DV27" s="1048"/>
      <c r="DW27" s="1049"/>
      <c r="DX27" s="1049"/>
      <c r="DY27" s="1049"/>
      <c r="DZ27" s="1050"/>
      <c r="EA27" s="197"/>
    </row>
    <row r="28" spans="1:131" s="198" customFormat="1" ht="26.25" customHeight="1" thickTop="1" x14ac:dyDescent="0.15">
      <c r="A28" s="217">
        <v>1</v>
      </c>
      <c r="B28" s="1036" t="s">
        <v>526</v>
      </c>
      <c r="C28" s="1037"/>
      <c r="D28" s="1037"/>
      <c r="E28" s="1037"/>
      <c r="F28" s="1037"/>
      <c r="G28" s="1037"/>
      <c r="H28" s="1037"/>
      <c r="I28" s="1037"/>
      <c r="J28" s="1037"/>
      <c r="K28" s="1037"/>
      <c r="L28" s="1037"/>
      <c r="M28" s="1037"/>
      <c r="N28" s="1037"/>
      <c r="O28" s="1037"/>
      <c r="P28" s="1038"/>
      <c r="Q28" s="1071">
        <v>104941</v>
      </c>
      <c r="R28" s="1072"/>
      <c r="S28" s="1072"/>
      <c r="T28" s="1072"/>
      <c r="U28" s="1072"/>
      <c r="V28" s="1072">
        <v>101789</v>
      </c>
      <c r="W28" s="1072"/>
      <c r="X28" s="1072"/>
      <c r="Y28" s="1072"/>
      <c r="Z28" s="1072"/>
      <c r="AA28" s="1072">
        <v>3152</v>
      </c>
      <c r="AB28" s="1072"/>
      <c r="AC28" s="1072"/>
      <c r="AD28" s="1072"/>
      <c r="AE28" s="1073"/>
      <c r="AF28" s="1074">
        <v>3152</v>
      </c>
      <c r="AG28" s="1072"/>
      <c r="AH28" s="1072"/>
      <c r="AI28" s="1072"/>
      <c r="AJ28" s="1075"/>
      <c r="AK28" s="1076">
        <v>11015</v>
      </c>
      <c r="AL28" s="1077"/>
      <c r="AM28" s="1077"/>
      <c r="AN28" s="1077"/>
      <c r="AO28" s="1077"/>
      <c r="AP28" s="1069" t="s">
        <v>535</v>
      </c>
      <c r="AQ28" s="1069"/>
      <c r="AR28" s="1069"/>
      <c r="AS28" s="1069"/>
      <c r="AT28" s="1069"/>
      <c r="AU28" s="1069" t="s">
        <v>535</v>
      </c>
      <c r="AV28" s="1069"/>
      <c r="AW28" s="1069"/>
      <c r="AX28" s="1069"/>
      <c r="AY28" s="1069"/>
      <c r="AZ28" s="1070" t="s">
        <v>535</v>
      </c>
      <c r="BA28" s="1070"/>
      <c r="BB28" s="1070"/>
      <c r="BC28" s="1070"/>
      <c r="BD28" s="1070"/>
      <c r="BE28" s="1064" t="s">
        <v>540</v>
      </c>
      <c r="BF28" s="1064"/>
      <c r="BG28" s="1064"/>
      <c r="BH28" s="1064"/>
      <c r="BI28" s="1065"/>
      <c r="BJ28" s="203"/>
      <c r="BK28" s="203"/>
      <c r="BL28" s="203"/>
      <c r="BM28" s="203"/>
      <c r="BN28" s="203"/>
      <c r="BO28" s="216"/>
      <c r="BP28" s="216"/>
      <c r="BQ28" s="213">
        <v>22</v>
      </c>
      <c r="BR28" s="214"/>
      <c r="BS28" s="947" t="s">
        <v>572</v>
      </c>
      <c r="BT28" s="948"/>
      <c r="BU28" s="948"/>
      <c r="BV28" s="948"/>
      <c r="BW28" s="948"/>
      <c r="BX28" s="948"/>
      <c r="BY28" s="948"/>
      <c r="BZ28" s="948"/>
      <c r="CA28" s="948"/>
      <c r="CB28" s="948"/>
      <c r="CC28" s="948"/>
      <c r="CD28" s="948"/>
      <c r="CE28" s="948"/>
      <c r="CF28" s="948"/>
      <c r="CG28" s="949"/>
      <c r="CH28" s="1045">
        <v>-8</v>
      </c>
      <c r="CI28" s="1046"/>
      <c r="CJ28" s="1046"/>
      <c r="CK28" s="1046"/>
      <c r="CL28" s="1047"/>
      <c r="CM28" s="1045">
        <v>1110</v>
      </c>
      <c r="CN28" s="1046"/>
      <c r="CO28" s="1046"/>
      <c r="CP28" s="1046"/>
      <c r="CQ28" s="1047"/>
      <c r="CR28" s="1045">
        <v>583</v>
      </c>
      <c r="CS28" s="1046"/>
      <c r="CT28" s="1046"/>
      <c r="CU28" s="1046"/>
      <c r="CV28" s="1047"/>
      <c r="CW28" s="1045" t="s">
        <v>473</v>
      </c>
      <c r="CX28" s="1046"/>
      <c r="CY28" s="1046"/>
      <c r="CZ28" s="1046"/>
      <c r="DA28" s="1047"/>
      <c r="DB28" s="1045" t="s">
        <v>473</v>
      </c>
      <c r="DC28" s="1046"/>
      <c r="DD28" s="1046"/>
      <c r="DE28" s="1046"/>
      <c r="DF28" s="1047"/>
      <c r="DG28" s="1045" t="s">
        <v>473</v>
      </c>
      <c r="DH28" s="1046"/>
      <c r="DI28" s="1046"/>
      <c r="DJ28" s="1046"/>
      <c r="DK28" s="1047"/>
      <c r="DL28" s="1045" t="s">
        <v>473</v>
      </c>
      <c r="DM28" s="1046"/>
      <c r="DN28" s="1046"/>
      <c r="DO28" s="1046"/>
      <c r="DP28" s="1047"/>
      <c r="DQ28" s="1045" t="s">
        <v>473</v>
      </c>
      <c r="DR28" s="1046"/>
      <c r="DS28" s="1046"/>
      <c r="DT28" s="1046"/>
      <c r="DU28" s="1047"/>
      <c r="DV28" s="1048"/>
      <c r="DW28" s="1049"/>
      <c r="DX28" s="1049"/>
      <c r="DY28" s="1049"/>
      <c r="DZ28" s="1050"/>
      <c r="EA28" s="197"/>
    </row>
    <row r="29" spans="1:131" s="198" customFormat="1" ht="26.25" customHeight="1" x14ac:dyDescent="0.15">
      <c r="A29" s="217">
        <v>2</v>
      </c>
      <c r="B29" s="1036" t="s">
        <v>541</v>
      </c>
      <c r="C29" s="1037"/>
      <c r="D29" s="1037"/>
      <c r="E29" s="1037"/>
      <c r="F29" s="1037"/>
      <c r="G29" s="1037"/>
      <c r="H29" s="1037"/>
      <c r="I29" s="1037"/>
      <c r="J29" s="1037"/>
      <c r="K29" s="1037"/>
      <c r="L29" s="1037"/>
      <c r="M29" s="1037"/>
      <c r="N29" s="1037"/>
      <c r="O29" s="1037"/>
      <c r="P29" s="1038"/>
      <c r="Q29" s="1042">
        <v>335</v>
      </c>
      <c r="R29" s="1043"/>
      <c r="S29" s="1043"/>
      <c r="T29" s="1043"/>
      <c r="U29" s="1043"/>
      <c r="V29" s="1043">
        <v>335</v>
      </c>
      <c r="W29" s="1043"/>
      <c r="X29" s="1043"/>
      <c r="Y29" s="1043"/>
      <c r="Z29" s="1043"/>
      <c r="AA29" s="1043" t="s">
        <v>473</v>
      </c>
      <c r="AB29" s="1043"/>
      <c r="AC29" s="1043"/>
      <c r="AD29" s="1043"/>
      <c r="AE29" s="1044"/>
      <c r="AF29" s="1051" t="s">
        <v>535</v>
      </c>
      <c r="AG29" s="1043"/>
      <c r="AH29" s="1043"/>
      <c r="AI29" s="1043"/>
      <c r="AJ29" s="1052"/>
      <c r="AK29" s="1053">
        <v>102</v>
      </c>
      <c r="AL29" s="1054"/>
      <c r="AM29" s="1054"/>
      <c r="AN29" s="1054"/>
      <c r="AO29" s="1054"/>
      <c r="AP29" s="965">
        <v>215</v>
      </c>
      <c r="AQ29" s="965"/>
      <c r="AR29" s="965"/>
      <c r="AS29" s="965"/>
      <c r="AT29" s="965"/>
      <c r="AU29" s="965">
        <v>85</v>
      </c>
      <c r="AV29" s="965"/>
      <c r="AW29" s="965"/>
      <c r="AX29" s="965"/>
      <c r="AY29" s="965"/>
      <c r="AZ29" s="1041" t="s">
        <v>473</v>
      </c>
      <c r="BA29" s="1041"/>
      <c r="BB29" s="1041"/>
      <c r="BC29" s="1041"/>
      <c r="BD29" s="1041"/>
      <c r="BE29" s="1031" t="s">
        <v>542</v>
      </c>
      <c r="BF29" s="1031"/>
      <c r="BG29" s="1031"/>
      <c r="BH29" s="1031"/>
      <c r="BI29" s="1032"/>
      <c r="BJ29" s="203"/>
      <c r="BK29" s="203"/>
      <c r="BL29" s="203"/>
      <c r="BM29" s="203"/>
      <c r="BN29" s="203"/>
      <c r="BO29" s="216"/>
      <c r="BP29" s="216"/>
      <c r="BQ29" s="213">
        <v>23</v>
      </c>
      <c r="BR29" s="214"/>
      <c r="BS29" s="1066" t="s">
        <v>573</v>
      </c>
      <c r="BT29" s="1067"/>
      <c r="BU29" s="1067"/>
      <c r="BV29" s="1067"/>
      <c r="BW29" s="1067"/>
      <c r="BX29" s="1067"/>
      <c r="BY29" s="1067"/>
      <c r="BZ29" s="1067"/>
      <c r="CA29" s="1067"/>
      <c r="CB29" s="1067"/>
      <c r="CC29" s="1067"/>
      <c r="CD29" s="1067"/>
      <c r="CE29" s="1067"/>
      <c r="CF29" s="1067"/>
      <c r="CG29" s="1068"/>
      <c r="CH29" s="1045">
        <v>2</v>
      </c>
      <c r="CI29" s="1046"/>
      <c r="CJ29" s="1046"/>
      <c r="CK29" s="1046"/>
      <c r="CL29" s="1047"/>
      <c r="CM29" s="1045">
        <v>600</v>
      </c>
      <c r="CN29" s="1046"/>
      <c r="CO29" s="1046"/>
      <c r="CP29" s="1046"/>
      <c r="CQ29" s="1047"/>
      <c r="CR29" s="1045">
        <v>275</v>
      </c>
      <c r="CS29" s="1046"/>
      <c r="CT29" s="1046"/>
      <c r="CU29" s="1046"/>
      <c r="CV29" s="1047"/>
      <c r="CW29" s="1045" t="s">
        <v>473</v>
      </c>
      <c r="CX29" s="1046"/>
      <c r="CY29" s="1046"/>
      <c r="CZ29" s="1046"/>
      <c r="DA29" s="1047"/>
      <c r="DB29" s="1045" t="s">
        <v>473</v>
      </c>
      <c r="DC29" s="1046"/>
      <c r="DD29" s="1046"/>
      <c r="DE29" s="1046"/>
      <c r="DF29" s="1047"/>
      <c r="DG29" s="1045" t="s">
        <v>473</v>
      </c>
      <c r="DH29" s="1046"/>
      <c r="DI29" s="1046"/>
      <c r="DJ29" s="1046"/>
      <c r="DK29" s="1047"/>
      <c r="DL29" s="1045" t="s">
        <v>473</v>
      </c>
      <c r="DM29" s="1046"/>
      <c r="DN29" s="1046"/>
      <c r="DO29" s="1046"/>
      <c r="DP29" s="1047"/>
      <c r="DQ29" s="1045" t="s">
        <v>473</v>
      </c>
      <c r="DR29" s="1046"/>
      <c r="DS29" s="1046"/>
      <c r="DT29" s="1046"/>
      <c r="DU29" s="1047"/>
      <c r="DV29" s="1061" t="s">
        <v>574</v>
      </c>
      <c r="DW29" s="1062"/>
      <c r="DX29" s="1062"/>
      <c r="DY29" s="1062"/>
      <c r="DZ29" s="1063"/>
      <c r="EA29" s="197"/>
    </row>
    <row r="30" spans="1:131" s="198" customFormat="1" ht="26.25" customHeight="1" x14ac:dyDescent="0.15">
      <c r="A30" s="217">
        <v>3</v>
      </c>
      <c r="B30" s="1036" t="s">
        <v>528</v>
      </c>
      <c r="C30" s="1037"/>
      <c r="D30" s="1037"/>
      <c r="E30" s="1037"/>
      <c r="F30" s="1037"/>
      <c r="G30" s="1037"/>
      <c r="H30" s="1037"/>
      <c r="I30" s="1037"/>
      <c r="J30" s="1037"/>
      <c r="K30" s="1037"/>
      <c r="L30" s="1037"/>
      <c r="M30" s="1037"/>
      <c r="N30" s="1037"/>
      <c r="O30" s="1037"/>
      <c r="P30" s="1038"/>
      <c r="Q30" s="1042">
        <v>60763</v>
      </c>
      <c r="R30" s="1043"/>
      <c r="S30" s="1043"/>
      <c r="T30" s="1043"/>
      <c r="U30" s="1043"/>
      <c r="V30" s="1043">
        <v>59535</v>
      </c>
      <c r="W30" s="1043"/>
      <c r="X30" s="1043"/>
      <c r="Y30" s="1043"/>
      <c r="Z30" s="1043"/>
      <c r="AA30" s="1043">
        <v>1228</v>
      </c>
      <c r="AB30" s="1043"/>
      <c r="AC30" s="1043"/>
      <c r="AD30" s="1043"/>
      <c r="AE30" s="1044"/>
      <c r="AF30" s="1051">
        <v>1228</v>
      </c>
      <c r="AG30" s="1043"/>
      <c r="AH30" s="1043"/>
      <c r="AI30" s="1043"/>
      <c r="AJ30" s="1052"/>
      <c r="AK30" s="1053">
        <v>8852</v>
      </c>
      <c r="AL30" s="1054"/>
      <c r="AM30" s="1054"/>
      <c r="AN30" s="1054"/>
      <c r="AO30" s="1054"/>
      <c r="AP30" s="965" t="s">
        <v>535</v>
      </c>
      <c r="AQ30" s="965"/>
      <c r="AR30" s="965"/>
      <c r="AS30" s="965"/>
      <c r="AT30" s="965"/>
      <c r="AU30" s="965" t="s">
        <v>535</v>
      </c>
      <c r="AV30" s="965"/>
      <c r="AW30" s="965"/>
      <c r="AX30" s="965"/>
      <c r="AY30" s="965"/>
      <c r="AZ30" s="1041" t="s">
        <v>473</v>
      </c>
      <c r="BA30" s="1041"/>
      <c r="BB30" s="1041"/>
      <c r="BC30" s="1041"/>
      <c r="BD30" s="1041"/>
      <c r="BE30" s="1064" t="s">
        <v>543</v>
      </c>
      <c r="BF30" s="1064"/>
      <c r="BG30" s="1064"/>
      <c r="BH30" s="1064"/>
      <c r="BI30" s="1065"/>
      <c r="BJ30" s="203"/>
      <c r="BK30" s="203"/>
      <c r="BL30" s="203"/>
      <c r="BM30" s="203"/>
      <c r="BN30" s="203"/>
      <c r="BO30" s="216"/>
      <c r="BP30" s="216"/>
      <c r="BQ30" s="213">
        <v>24</v>
      </c>
      <c r="BR30" s="214"/>
      <c r="BS30" s="1066" t="s">
        <v>575</v>
      </c>
      <c r="BT30" s="1067"/>
      <c r="BU30" s="1067"/>
      <c r="BV30" s="1067"/>
      <c r="BW30" s="1067"/>
      <c r="BX30" s="1067"/>
      <c r="BY30" s="1067"/>
      <c r="BZ30" s="1067"/>
      <c r="CA30" s="1067"/>
      <c r="CB30" s="1067"/>
      <c r="CC30" s="1067"/>
      <c r="CD30" s="1067"/>
      <c r="CE30" s="1067"/>
      <c r="CF30" s="1067"/>
      <c r="CG30" s="1068"/>
      <c r="CH30" s="1045">
        <v>-2</v>
      </c>
      <c r="CI30" s="1046"/>
      <c r="CJ30" s="1046"/>
      <c r="CK30" s="1046"/>
      <c r="CL30" s="1047"/>
      <c r="CM30" s="1045">
        <v>337</v>
      </c>
      <c r="CN30" s="1046"/>
      <c r="CO30" s="1046"/>
      <c r="CP30" s="1046"/>
      <c r="CQ30" s="1047"/>
      <c r="CR30" s="1045">
        <v>200</v>
      </c>
      <c r="CS30" s="1046"/>
      <c r="CT30" s="1046"/>
      <c r="CU30" s="1046"/>
      <c r="CV30" s="1047"/>
      <c r="CW30" s="1045">
        <v>42</v>
      </c>
      <c r="CX30" s="1046"/>
      <c r="CY30" s="1046"/>
      <c r="CZ30" s="1046"/>
      <c r="DA30" s="1047"/>
      <c r="DB30" s="1045" t="s">
        <v>473</v>
      </c>
      <c r="DC30" s="1046"/>
      <c r="DD30" s="1046"/>
      <c r="DE30" s="1046"/>
      <c r="DF30" s="1047"/>
      <c r="DG30" s="1045" t="s">
        <v>473</v>
      </c>
      <c r="DH30" s="1046"/>
      <c r="DI30" s="1046"/>
      <c r="DJ30" s="1046"/>
      <c r="DK30" s="1047"/>
      <c r="DL30" s="1045" t="s">
        <v>473</v>
      </c>
      <c r="DM30" s="1046"/>
      <c r="DN30" s="1046"/>
      <c r="DO30" s="1046"/>
      <c r="DP30" s="1047"/>
      <c r="DQ30" s="1045" t="s">
        <v>473</v>
      </c>
      <c r="DR30" s="1046"/>
      <c r="DS30" s="1046"/>
      <c r="DT30" s="1046"/>
      <c r="DU30" s="1047"/>
      <c r="DV30" s="1061" t="s">
        <v>576</v>
      </c>
      <c r="DW30" s="1062"/>
      <c r="DX30" s="1062"/>
      <c r="DY30" s="1062"/>
      <c r="DZ30" s="1063"/>
      <c r="EA30" s="197"/>
    </row>
    <row r="31" spans="1:131" s="198" customFormat="1" ht="26.25" customHeight="1" x14ac:dyDescent="0.15">
      <c r="A31" s="217">
        <v>4</v>
      </c>
      <c r="B31" s="1036" t="s">
        <v>544</v>
      </c>
      <c r="C31" s="1037"/>
      <c r="D31" s="1037"/>
      <c r="E31" s="1037"/>
      <c r="F31" s="1037"/>
      <c r="G31" s="1037"/>
      <c r="H31" s="1037"/>
      <c r="I31" s="1037"/>
      <c r="J31" s="1037"/>
      <c r="K31" s="1037"/>
      <c r="L31" s="1037"/>
      <c r="M31" s="1037"/>
      <c r="N31" s="1037"/>
      <c r="O31" s="1037"/>
      <c r="P31" s="1038"/>
      <c r="Q31" s="1042">
        <v>9709</v>
      </c>
      <c r="R31" s="1043"/>
      <c r="S31" s="1043"/>
      <c r="T31" s="1043"/>
      <c r="U31" s="1043"/>
      <c r="V31" s="1043">
        <v>9458</v>
      </c>
      <c r="W31" s="1043"/>
      <c r="X31" s="1043"/>
      <c r="Y31" s="1043"/>
      <c r="Z31" s="1043"/>
      <c r="AA31" s="1043">
        <v>251</v>
      </c>
      <c r="AB31" s="1043"/>
      <c r="AC31" s="1043"/>
      <c r="AD31" s="1043"/>
      <c r="AE31" s="1044"/>
      <c r="AF31" s="1051">
        <v>251</v>
      </c>
      <c r="AG31" s="1043"/>
      <c r="AH31" s="1043"/>
      <c r="AI31" s="1043"/>
      <c r="AJ31" s="1052"/>
      <c r="AK31" s="1053">
        <v>1693</v>
      </c>
      <c r="AL31" s="1054"/>
      <c r="AM31" s="1054"/>
      <c r="AN31" s="1054"/>
      <c r="AO31" s="1054"/>
      <c r="AP31" s="965" t="s">
        <v>535</v>
      </c>
      <c r="AQ31" s="965"/>
      <c r="AR31" s="965"/>
      <c r="AS31" s="965"/>
      <c r="AT31" s="965"/>
      <c r="AU31" s="965" t="s">
        <v>535</v>
      </c>
      <c r="AV31" s="965"/>
      <c r="AW31" s="965"/>
      <c r="AX31" s="965"/>
      <c r="AY31" s="965"/>
      <c r="AZ31" s="1041" t="s">
        <v>473</v>
      </c>
      <c r="BA31" s="1041"/>
      <c r="BB31" s="1041"/>
      <c r="BC31" s="1041"/>
      <c r="BD31" s="1041"/>
      <c r="BE31" s="1031" t="s">
        <v>542</v>
      </c>
      <c r="BF31" s="1031"/>
      <c r="BG31" s="1031"/>
      <c r="BH31" s="1031"/>
      <c r="BI31" s="1032"/>
      <c r="BJ31" s="203"/>
      <c r="BK31" s="203"/>
      <c r="BL31" s="203"/>
      <c r="BM31" s="203"/>
      <c r="BN31" s="203"/>
      <c r="BO31" s="216"/>
      <c r="BP31" s="216"/>
      <c r="BQ31" s="213">
        <v>25</v>
      </c>
      <c r="BR31" s="214" t="s">
        <v>587</v>
      </c>
      <c r="BS31" s="947" t="s">
        <v>577</v>
      </c>
      <c r="BT31" s="948"/>
      <c r="BU31" s="948"/>
      <c r="BV31" s="948"/>
      <c r="BW31" s="948"/>
      <c r="BX31" s="948"/>
      <c r="BY31" s="948"/>
      <c r="BZ31" s="948"/>
      <c r="CA31" s="948"/>
      <c r="CB31" s="948"/>
      <c r="CC31" s="948"/>
      <c r="CD31" s="948"/>
      <c r="CE31" s="948"/>
      <c r="CF31" s="948"/>
      <c r="CG31" s="949"/>
      <c r="CH31" s="1045">
        <v>14</v>
      </c>
      <c r="CI31" s="1046"/>
      <c r="CJ31" s="1046"/>
      <c r="CK31" s="1046"/>
      <c r="CL31" s="1047"/>
      <c r="CM31" s="1045">
        <v>674</v>
      </c>
      <c r="CN31" s="1046"/>
      <c r="CO31" s="1046"/>
      <c r="CP31" s="1046"/>
      <c r="CQ31" s="1047"/>
      <c r="CR31" s="1045">
        <v>50</v>
      </c>
      <c r="CS31" s="1046"/>
      <c r="CT31" s="1046"/>
      <c r="CU31" s="1046"/>
      <c r="CV31" s="1047"/>
      <c r="CW31" s="1045">
        <v>3</v>
      </c>
      <c r="CX31" s="1046"/>
      <c r="CY31" s="1046"/>
      <c r="CZ31" s="1046"/>
      <c r="DA31" s="1047"/>
      <c r="DB31" s="1045" t="s">
        <v>473</v>
      </c>
      <c r="DC31" s="1046"/>
      <c r="DD31" s="1046"/>
      <c r="DE31" s="1046"/>
      <c r="DF31" s="1047"/>
      <c r="DG31" s="1045" t="s">
        <v>473</v>
      </c>
      <c r="DH31" s="1046"/>
      <c r="DI31" s="1046"/>
      <c r="DJ31" s="1046"/>
      <c r="DK31" s="1047"/>
      <c r="DL31" s="1045">
        <v>1217</v>
      </c>
      <c r="DM31" s="1046"/>
      <c r="DN31" s="1046"/>
      <c r="DO31" s="1046"/>
      <c r="DP31" s="1047"/>
      <c r="DQ31" s="1045">
        <v>122</v>
      </c>
      <c r="DR31" s="1046"/>
      <c r="DS31" s="1046"/>
      <c r="DT31" s="1046"/>
      <c r="DU31" s="1047"/>
      <c r="DV31" s="1048"/>
      <c r="DW31" s="1049"/>
      <c r="DX31" s="1049"/>
      <c r="DY31" s="1049"/>
      <c r="DZ31" s="1050"/>
      <c r="EA31" s="197"/>
    </row>
    <row r="32" spans="1:131" s="198" customFormat="1" ht="26.25" customHeight="1" x14ac:dyDescent="0.15">
      <c r="A32" s="217">
        <v>5</v>
      </c>
      <c r="B32" s="1036" t="s">
        <v>523</v>
      </c>
      <c r="C32" s="1037"/>
      <c r="D32" s="1037"/>
      <c r="E32" s="1037"/>
      <c r="F32" s="1037"/>
      <c r="G32" s="1037"/>
      <c r="H32" s="1037"/>
      <c r="I32" s="1037"/>
      <c r="J32" s="1037"/>
      <c r="K32" s="1037"/>
      <c r="L32" s="1037"/>
      <c r="M32" s="1037"/>
      <c r="N32" s="1037"/>
      <c r="O32" s="1037"/>
      <c r="P32" s="1038"/>
      <c r="Q32" s="1042">
        <v>25395</v>
      </c>
      <c r="R32" s="1043"/>
      <c r="S32" s="1043"/>
      <c r="T32" s="1043"/>
      <c r="U32" s="1043"/>
      <c r="V32" s="1043">
        <v>23358</v>
      </c>
      <c r="W32" s="1043"/>
      <c r="X32" s="1043"/>
      <c r="Y32" s="1043"/>
      <c r="Z32" s="1043"/>
      <c r="AA32" s="1043">
        <v>2037</v>
      </c>
      <c r="AB32" s="1043"/>
      <c r="AC32" s="1043"/>
      <c r="AD32" s="1043"/>
      <c r="AE32" s="1044"/>
      <c r="AF32" s="1051">
        <v>6727</v>
      </c>
      <c r="AG32" s="1043"/>
      <c r="AH32" s="1043"/>
      <c r="AI32" s="1043"/>
      <c r="AJ32" s="1052"/>
      <c r="AK32" s="1053">
        <v>10734</v>
      </c>
      <c r="AL32" s="1054"/>
      <c r="AM32" s="1054"/>
      <c r="AN32" s="1054"/>
      <c r="AO32" s="1054"/>
      <c r="AP32" s="965">
        <v>221896</v>
      </c>
      <c r="AQ32" s="965"/>
      <c r="AR32" s="965"/>
      <c r="AS32" s="965"/>
      <c r="AT32" s="965"/>
      <c r="AU32" s="965">
        <v>76554</v>
      </c>
      <c r="AV32" s="965"/>
      <c r="AW32" s="965"/>
      <c r="AX32" s="965"/>
      <c r="AY32" s="965"/>
      <c r="AZ32" s="1041" t="s">
        <v>473</v>
      </c>
      <c r="BA32" s="1041"/>
      <c r="BB32" s="1041"/>
      <c r="BC32" s="1041"/>
      <c r="BD32" s="1041"/>
      <c r="BE32" s="1031" t="s">
        <v>545</v>
      </c>
      <c r="BF32" s="1031"/>
      <c r="BG32" s="1031"/>
      <c r="BH32" s="1031"/>
      <c r="BI32" s="1032"/>
      <c r="BJ32" s="203"/>
      <c r="BK32" s="203"/>
      <c r="BL32" s="203"/>
      <c r="BM32" s="203"/>
      <c r="BN32" s="203"/>
      <c r="BO32" s="216"/>
      <c r="BP32" s="216"/>
      <c r="BQ32" s="213">
        <v>26</v>
      </c>
      <c r="BR32" s="214"/>
      <c r="BS32" s="947" t="s">
        <v>578</v>
      </c>
      <c r="BT32" s="948"/>
      <c r="BU32" s="948"/>
      <c r="BV32" s="948"/>
      <c r="BW32" s="948"/>
      <c r="BX32" s="948"/>
      <c r="BY32" s="948"/>
      <c r="BZ32" s="948"/>
      <c r="CA32" s="948"/>
      <c r="CB32" s="948"/>
      <c r="CC32" s="948"/>
      <c r="CD32" s="948"/>
      <c r="CE32" s="948"/>
      <c r="CF32" s="948"/>
      <c r="CG32" s="949"/>
      <c r="CH32" s="1045">
        <v>3</v>
      </c>
      <c r="CI32" s="1046"/>
      <c r="CJ32" s="1046"/>
      <c r="CK32" s="1046"/>
      <c r="CL32" s="1047"/>
      <c r="CM32" s="1045">
        <v>189</v>
      </c>
      <c r="CN32" s="1046"/>
      <c r="CO32" s="1046"/>
      <c r="CP32" s="1046"/>
      <c r="CQ32" s="1047"/>
      <c r="CR32" s="1045">
        <v>59</v>
      </c>
      <c r="CS32" s="1046"/>
      <c r="CT32" s="1046"/>
      <c r="CU32" s="1046"/>
      <c r="CV32" s="1047"/>
      <c r="CW32" s="1045">
        <v>15</v>
      </c>
      <c r="CX32" s="1046"/>
      <c r="CY32" s="1046"/>
      <c r="CZ32" s="1046"/>
      <c r="DA32" s="1047"/>
      <c r="DB32" s="1045" t="s">
        <v>473</v>
      </c>
      <c r="DC32" s="1046"/>
      <c r="DD32" s="1046"/>
      <c r="DE32" s="1046"/>
      <c r="DF32" s="1047"/>
      <c r="DG32" s="1045" t="s">
        <v>473</v>
      </c>
      <c r="DH32" s="1046"/>
      <c r="DI32" s="1046"/>
      <c r="DJ32" s="1046"/>
      <c r="DK32" s="1047"/>
      <c r="DL32" s="1045" t="s">
        <v>473</v>
      </c>
      <c r="DM32" s="1046"/>
      <c r="DN32" s="1046"/>
      <c r="DO32" s="1046"/>
      <c r="DP32" s="1047"/>
      <c r="DQ32" s="1045" t="s">
        <v>473</v>
      </c>
      <c r="DR32" s="1046"/>
      <c r="DS32" s="1046"/>
      <c r="DT32" s="1046"/>
      <c r="DU32" s="1047"/>
      <c r="DV32" s="1048"/>
      <c r="DW32" s="1049"/>
      <c r="DX32" s="1049"/>
      <c r="DY32" s="1049"/>
      <c r="DZ32" s="1050"/>
      <c r="EA32" s="197"/>
    </row>
    <row r="33" spans="1:131" s="198" customFormat="1" ht="26.25" customHeight="1" x14ac:dyDescent="0.15">
      <c r="A33" s="217">
        <v>6</v>
      </c>
      <c r="B33" s="1036" t="s">
        <v>518</v>
      </c>
      <c r="C33" s="1037"/>
      <c r="D33" s="1037"/>
      <c r="E33" s="1037"/>
      <c r="F33" s="1037"/>
      <c r="G33" s="1037"/>
      <c r="H33" s="1037"/>
      <c r="I33" s="1037"/>
      <c r="J33" s="1037"/>
      <c r="K33" s="1037"/>
      <c r="L33" s="1037"/>
      <c r="M33" s="1037"/>
      <c r="N33" s="1037"/>
      <c r="O33" s="1037"/>
      <c r="P33" s="1038"/>
      <c r="Q33" s="1042">
        <v>10187</v>
      </c>
      <c r="R33" s="1043"/>
      <c r="S33" s="1043"/>
      <c r="T33" s="1043"/>
      <c r="U33" s="1043"/>
      <c r="V33" s="1043">
        <v>10414</v>
      </c>
      <c r="W33" s="1043"/>
      <c r="X33" s="1043"/>
      <c r="Y33" s="1043"/>
      <c r="Z33" s="1043"/>
      <c r="AA33" s="1043">
        <v>-227</v>
      </c>
      <c r="AB33" s="1043"/>
      <c r="AC33" s="1043"/>
      <c r="AD33" s="1043"/>
      <c r="AE33" s="1044"/>
      <c r="AF33" s="1051">
        <v>-4</v>
      </c>
      <c r="AG33" s="1043"/>
      <c r="AH33" s="1043"/>
      <c r="AI33" s="1043"/>
      <c r="AJ33" s="1052"/>
      <c r="AK33" s="1053">
        <v>3075</v>
      </c>
      <c r="AL33" s="1054"/>
      <c r="AM33" s="1054"/>
      <c r="AN33" s="1054"/>
      <c r="AO33" s="1054"/>
      <c r="AP33" s="965">
        <v>2389</v>
      </c>
      <c r="AQ33" s="965"/>
      <c r="AR33" s="965"/>
      <c r="AS33" s="965"/>
      <c r="AT33" s="965"/>
      <c r="AU33" s="965">
        <v>998</v>
      </c>
      <c r="AV33" s="965"/>
      <c r="AW33" s="965"/>
      <c r="AX33" s="965"/>
      <c r="AY33" s="965"/>
      <c r="AZ33" s="1041">
        <v>0</v>
      </c>
      <c r="BA33" s="1041"/>
      <c r="BB33" s="1041"/>
      <c r="BC33" s="1041"/>
      <c r="BD33" s="1041"/>
      <c r="BE33" s="1031" t="s">
        <v>545</v>
      </c>
      <c r="BF33" s="1031"/>
      <c r="BG33" s="1031"/>
      <c r="BH33" s="1031"/>
      <c r="BI33" s="1032"/>
      <c r="BJ33" s="203"/>
      <c r="BK33" s="203"/>
      <c r="BL33" s="203"/>
      <c r="BM33" s="203"/>
      <c r="BN33" s="203"/>
      <c r="BO33" s="216"/>
      <c r="BP33" s="216"/>
      <c r="BQ33" s="213">
        <v>27</v>
      </c>
      <c r="BR33" s="214"/>
      <c r="BS33" s="947" t="s">
        <v>579</v>
      </c>
      <c r="BT33" s="948"/>
      <c r="BU33" s="948"/>
      <c r="BV33" s="948"/>
      <c r="BW33" s="948"/>
      <c r="BX33" s="948"/>
      <c r="BY33" s="948"/>
      <c r="BZ33" s="948"/>
      <c r="CA33" s="948"/>
      <c r="CB33" s="948"/>
      <c r="CC33" s="948"/>
      <c r="CD33" s="948"/>
      <c r="CE33" s="948"/>
      <c r="CF33" s="948"/>
      <c r="CG33" s="949"/>
      <c r="CH33" s="1045">
        <v>8</v>
      </c>
      <c r="CI33" s="1046"/>
      <c r="CJ33" s="1046"/>
      <c r="CK33" s="1046"/>
      <c r="CL33" s="1047"/>
      <c r="CM33" s="1045">
        <v>60</v>
      </c>
      <c r="CN33" s="1046"/>
      <c r="CO33" s="1046"/>
      <c r="CP33" s="1046"/>
      <c r="CQ33" s="1047"/>
      <c r="CR33" s="1045" t="s">
        <v>473</v>
      </c>
      <c r="CS33" s="1046"/>
      <c r="CT33" s="1046"/>
      <c r="CU33" s="1046"/>
      <c r="CV33" s="1047"/>
      <c r="CW33" s="1045" t="s">
        <v>473</v>
      </c>
      <c r="CX33" s="1046"/>
      <c r="CY33" s="1046"/>
      <c r="CZ33" s="1046"/>
      <c r="DA33" s="1047"/>
      <c r="DB33" s="1045" t="s">
        <v>473</v>
      </c>
      <c r="DC33" s="1046"/>
      <c r="DD33" s="1046"/>
      <c r="DE33" s="1046"/>
      <c r="DF33" s="1047"/>
      <c r="DG33" s="1055" t="s">
        <v>473</v>
      </c>
      <c r="DH33" s="1056"/>
      <c r="DI33" s="1056"/>
      <c r="DJ33" s="1056"/>
      <c r="DK33" s="1057"/>
      <c r="DL33" s="1055" t="s">
        <v>473</v>
      </c>
      <c r="DM33" s="1056"/>
      <c r="DN33" s="1056"/>
      <c r="DO33" s="1056"/>
      <c r="DP33" s="1057"/>
      <c r="DQ33" s="1055" t="s">
        <v>473</v>
      </c>
      <c r="DR33" s="1056"/>
      <c r="DS33" s="1056"/>
      <c r="DT33" s="1056"/>
      <c r="DU33" s="1057"/>
      <c r="DV33" s="1058"/>
      <c r="DW33" s="1059"/>
      <c r="DX33" s="1059"/>
      <c r="DY33" s="1059"/>
      <c r="DZ33" s="1060"/>
      <c r="EA33" s="197"/>
    </row>
    <row r="34" spans="1:131" s="198" customFormat="1" ht="26.25" customHeight="1" x14ac:dyDescent="0.15">
      <c r="A34" s="217">
        <v>7</v>
      </c>
      <c r="B34" s="1036" t="s">
        <v>546</v>
      </c>
      <c r="C34" s="1037"/>
      <c r="D34" s="1037"/>
      <c r="E34" s="1037"/>
      <c r="F34" s="1037"/>
      <c r="G34" s="1037"/>
      <c r="H34" s="1037"/>
      <c r="I34" s="1037"/>
      <c r="J34" s="1037"/>
      <c r="K34" s="1037"/>
      <c r="L34" s="1037"/>
      <c r="M34" s="1037"/>
      <c r="N34" s="1037"/>
      <c r="O34" s="1037"/>
      <c r="P34" s="1038"/>
      <c r="Q34" s="1042">
        <v>15577</v>
      </c>
      <c r="R34" s="1043"/>
      <c r="S34" s="1043"/>
      <c r="T34" s="1043"/>
      <c r="U34" s="1043"/>
      <c r="V34" s="1043">
        <v>11214</v>
      </c>
      <c r="W34" s="1043"/>
      <c r="X34" s="1043"/>
      <c r="Y34" s="1043"/>
      <c r="Z34" s="1043"/>
      <c r="AA34" s="1043">
        <v>4363</v>
      </c>
      <c r="AB34" s="1043"/>
      <c r="AC34" s="1043"/>
      <c r="AD34" s="1043"/>
      <c r="AE34" s="1044"/>
      <c r="AF34" s="1051" t="s">
        <v>535</v>
      </c>
      <c r="AG34" s="1043"/>
      <c r="AH34" s="1043"/>
      <c r="AI34" s="1043"/>
      <c r="AJ34" s="1052"/>
      <c r="AK34" s="1053">
        <v>19485</v>
      </c>
      <c r="AL34" s="1054"/>
      <c r="AM34" s="1054"/>
      <c r="AN34" s="1054"/>
      <c r="AO34" s="1054"/>
      <c r="AP34" s="965">
        <v>135828</v>
      </c>
      <c r="AQ34" s="965"/>
      <c r="AR34" s="965"/>
      <c r="AS34" s="965"/>
      <c r="AT34" s="965"/>
      <c r="AU34" s="965">
        <v>46181</v>
      </c>
      <c r="AV34" s="965"/>
      <c r="AW34" s="965"/>
      <c r="AX34" s="965"/>
      <c r="AY34" s="965"/>
      <c r="AZ34" s="1041" t="s">
        <v>473</v>
      </c>
      <c r="BA34" s="1041"/>
      <c r="BB34" s="1041"/>
      <c r="BC34" s="1041"/>
      <c r="BD34" s="1041"/>
      <c r="BE34" s="1031" t="s">
        <v>545</v>
      </c>
      <c r="BF34" s="1031"/>
      <c r="BG34" s="1031"/>
      <c r="BH34" s="1031"/>
      <c r="BI34" s="1032"/>
      <c r="BJ34" s="203"/>
      <c r="BK34" s="203"/>
      <c r="BL34" s="203"/>
      <c r="BM34" s="203"/>
      <c r="BN34" s="203"/>
      <c r="BO34" s="216"/>
      <c r="BP34" s="216"/>
      <c r="BQ34" s="213">
        <v>28</v>
      </c>
      <c r="BR34" s="214"/>
      <c r="BS34" s="947" t="s">
        <v>580</v>
      </c>
      <c r="BT34" s="948"/>
      <c r="BU34" s="948"/>
      <c r="BV34" s="948"/>
      <c r="BW34" s="948"/>
      <c r="BX34" s="948"/>
      <c r="BY34" s="948"/>
      <c r="BZ34" s="948"/>
      <c r="CA34" s="948"/>
      <c r="CB34" s="948"/>
      <c r="CC34" s="948"/>
      <c r="CD34" s="948"/>
      <c r="CE34" s="948"/>
      <c r="CF34" s="948"/>
      <c r="CG34" s="949"/>
      <c r="CH34" s="1045">
        <v>3</v>
      </c>
      <c r="CI34" s="1046"/>
      <c r="CJ34" s="1046"/>
      <c r="CK34" s="1046"/>
      <c r="CL34" s="1047"/>
      <c r="CM34" s="1045">
        <v>441</v>
      </c>
      <c r="CN34" s="1046"/>
      <c r="CO34" s="1046"/>
      <c r="CP34" s="1046"/>
      <c r="CQ34" s="1047"/>
      <c r="CR34" s="1045">
        <v>50</v>
      </c>
      <c r="CS34" s="1046"/>
      <c r="CT34" s="1046"/>
      <c r="CU34" s="1046"/>
      <c r="CV34" s="1047"/>
      <c r="CW34" s="1045" t="s">
        <v>473</v>
      </c>
      <c r="CX34" s="1046"/>
      <c r="CY34" s="1046"/>
      <c r="CZ34" s="1046"/>
      <c r="DA34" s="1047"/>
      <c r="DB34" s="1045" t="s">
        <v>473</v>
      </c>
      <c r="DC34" s="1046"/>
      <c r="DD34" s="1046"/>
      <c r="DE34" s="1046"/>
      <c r="DF34" s="1047"/>
      <c r="DG34" s="1045" t="s">
        <v>473</v>
      </c>
      <c r="DH34" s="1046"/>
      <c r="DI34" s="1046"/>
      <c r="DJ34" s="1046"/>
      <c r="DK34" s="1047"/>
      <c r="DL34" s="1045" t="s">
        <v>473</v>
      </c>
      <c r="DM34" s="1046"/>
      <c r="DN34" s="1046"/>
      <c r="DO34" s="1046"/>
      <c r="DP34" s="1047"/>
      <c r="DQ34" s="1045" t="s">
        <v>473</v>
      </c>
      <c r="DR34" s="1046"/>
      <c r="DS34" s="1046"/>
      <c r="DT34" s="1046"/>
      <c r="DU34" s="1047"/>
      <c r="DV34" s="1048"/>
      <c r="DW34" s="1049"/>
      <c r="DX34" s="1049"/>
      <c r="DY34" s="1049"/>
      <c r="DZ34" s="1050"/>
      <c r="EA34" s="197"/>
    </row>
    <row r="35" spans="1:131" s="198" customFormat="1" ht="26.25" customHeight="1" x14ac:dyDescent="0.15">
      <c r="A35" s="217">
        <v>8</v>
      </c>
      <c r="B35" s="1036" t="s">
        <v>522</v>
      </c>
      <c r="C35" s="1037"/>
      <c r="D35" s="1037"/>
      <c r="E35" s="1037"/>
      <c r="F35" s="1037"/>
      <c r="G35" s="1037"/>
      <c r="H35" s="1037"/>
      <c r="I35" s="1037"/>
      <c r="J35" s="1037"/>
      <c r="K35" s="1037"/>
      <c r="L35" s="1037"/>
      <c r="M35" s="1037"/>
      <c r="N35" s="1037"/>
      <c r="O35" s="1037"/>
      <c r="P35" s="1038"/>
      <c r="Q35" s="1042">
        <v>26657</v>
      </c>
      <c r="R35" s="1043"/>
      <c r="S35" s="1043"/>
      <c r="T35" s="1043"/>
      <c r="U35" s="1043"/>
      <c r="V35" s="1043">
        <v>24520</v>
      </c>
      <c r="W35" s="1043"/>
      <c r="X35" s="1043"/>
      <c r="Y35" s="1043"/>
      <c r="Z35" s="1043"/>
      <c r="AA35" s="1043">
        <v>2137</v>
      </c>
      <c r="AB35" s="1043"/>
      <c r="AC35" s="1043"/>
      <c r="AD35" s="1043"/>
      <c r="AE35" s="1044"/>
      <c r="AF35" s="1051">
        <v>12237</v>
      </c>
      <c r="AG35" s="1043"/>
      <c r="AH35" s="1043"/>
      <c r="AI35" s="1043"/>
      <c r="AJ35" s="1052"/>
      <c r="AK35" s="1053">
        <v>1026</v>
      </c>
      <c r="AL35" s="1054"/>
      <c r="AM35" s="1054"/>
      <c r="AN35" s="1054"/>
      <c r="AO35" s="1054"/>
      <c r="AP35" s="965">
        <v>69924</v>
      </c>
      <c r="AQ35" s="965"/>
      <c r="AR35" s="965"/>
      <c r="AS35" s="965"/>
      <c r="AT35" s="965"/>
      <c r="AU35" s="965">
        <v>4126</v>
      </c>
      <c r="AV35" s="965"/>
      <c r="AW35" s="965"/>
      <c r="AX35" s="965"/>
      <c r="AY35" s="965"/>
      <c r="AZ35" s="1041" t="s">
        <v>473</v>
      </c>
      <c r="BA35" s="1041"/>
      <c r="BB35" s="1041"/>
      <c r="BC35" s="1041"/>
      <c r="BD35" s="1041"/>
      <c r="BE35" s="1031" t="s">
        <v>545</v>
      </c>
      <c r="BF35" s="1031"/>
      <c r="BG35" s="1031"/>
      <c r="BH35" s="1031"/>
      <c r="BI35" s="1032"/>
      <c r="BJ35" s="203"/>
      <c r="BK35" s="203"/>
      <c r="BL35" s="203"/>
      <c r="BM35" s="203"/>
      <c r="BN35" s="203"/>
      <c r="BO35" s="216"/>
      <c r="BP35" s="216"/>
      <c r="BQ35" s="213">
        <v>29</v>
      </c>
      <c r="BR35" s="214"/>
      <c r="BS35" s="947" t="s">
        <v>581</v>
      </c>
      <c r="BT35" s="948"/>
      <c r="BU35" s="948"/>
      <c r="BV35" s="948"/>
      <c r="BW35" s="948"/>
      <c r="BX35" s="948"/>
      <c r="BY35" s="948"/>
      <c r="BZ35" s="948"/>
      <c r="CA35" s="948"/>
      <c r="CB35" s="948"/>
      <c r="CC35" s="948"/>
      <c r="CD35" s="948"/>
      <c r="CE35" s="948"/>
      <c r="CF35" s="948"/>
      <c r="CG35" s="949"/>
      <c r="CH35" s="1045">
        <v>5</v>
      </c>
      <c r="CI35" s="1046"/>
      <c r="CJ35" s="1046"/>
      <c r="CK35" s="1046"/>
      <c r="CL35" s="1047"/>
      <c r="CM35" s="1045">
        <v>545</v>
      </c>
      <c r="CN35" s="1046"/>
      <c r="CO35" s="1046"/>
      <c r="CP35" s="1046"/>
      <c r="CQ35" s="1047"/>
      <c r="CR35" s="1045">
        <v>75</v>
      </c>
      <c r="CS35" s="1046"/>
      <c r="CT35" s="1046"/>
      <c r="CU35" s="1046"/>
      <c r="CV35" s="1047"/>
      <c r="CW35" s="1045" t="s">
        <v>473</v>
      </c>
      <c r="CX35" s="1046"/>
      <c r="CY35" s="1046"/>
      <c r="CZ35" s="1046"/>
      <c r="DA35" s="1047"/>
      <c r="DB35" s="1045" t="s">
        <v>473</v>
      </c>
      <c r="DC35" s="1046"/>
      <c r="DD35" s="1046"/>
      <c r="DE35" s="1046"/>
      <c r="DF35" s="1047"/>
      <c r="DG35" s="1045" t="s">
        <v>473</v>
      </c>
      <c r="DH35" s="1046"/>
      <c r="DI35" s="1046"/>
      <c r="DJ35" s="1046"/>
      <c r="DK35" s="1047"/>
      <c r="DL35" s="1045" t="s">
        <v>473</v>
      </c>
      <c r="DM35" s="1046"/>
      <c r="DN35" s="1046"/>
      <c r="DO35" s="1046"/>
      <c r="DP35" s="1047"/>
      <c r="DQ35" s="1045" t="s">
        <v>473</v>
      </c>
      <c r="DR35" s="1046"/>
      <c r="DS35" s="1046"/>
      <c r="DT35" s="1046"/>
      <c r="DU35" s="1047"/>
      <c r="DV35" s="1048"/>
      <c r="DW35" s="1049"/>
      <c r="DX35" s="1049"/>
      <c r="DY35" s="1049"/>
      <c r="DZ35" s="1050"/>
      <c r="EA35" s="197"/>
    </row>
    <row r="36" spans="1:131" s="198" customFormat="1" ht="26.25" customHeight="1" x14ac:dyDescent="0.15">
      <c r="A36" s="217">
        <v>9</v>
      </c>
      <c r="B36" s="1036" t="s">
        <v>527</v>
      </c>
      <c r="C36" s="1037"/>
      <c r="D36" s="1037"/>
      <c r="E36" s="1037"/>
      <c r="F36" s="1037"/>
      <c r="G36" s="1037"/>
      <c r="H36" s="1037"/>
      <c r="I36" s="1037"/>
      <c r="J36" s="1037"/>
      <c r="K36" s="1037"/>
      <c r="L36" s="1037"/>
      <c r="M36" s="1037"/>
      <c r="N36" s="1037"/>
      <c r="O36" s="1037"/>
      <c r="P36" s="1038"/>
      <c r="Q36" s="1042">
        <v>40732</v>
      </c>
      <c r="R36" s="1043"/>
      <c r="S36" s="1043"/>
      <c r="T36" s="1043"/>
      <c r="U36" s="1043"/>
      <c r="V36" s="1043">
        <v>41777</v>
      </c>
      <c r="W36" s="1043"/>
      <c r="X36" s="1043"/>
      <c r="Y36" s="1043"/>
      <c r="Z36" s="1043"/>
      <c r="AA36" s="1043">
        <v>-1045</v>
      </c>
      <c r="AB36" s="1043"/>
      <c r="AC36" s="1043"/>
      <c r="AD36" s="1043"/>
      <c r="AE36" s="1044"/>
      <c r="AF36" s="1051">
        <v>2643</v>
      </c>
      <c r="AG36" s="1043"/>
      <c r="AH36" s="1043"/>
      <c r="AI36" s="1043"/>
      <c r="AJ36" s="1052"/>
      <c r="AK36" s="1053">
        <v>488</v>
      </c>
      <c r="AL36" s="1054"/>
      <c r="AM36" s="1054"/>
      <c r="AN36" s="1054"/>
      <c r="AO36" s="1054"/>
      <c r="AP36" s="965">
        <v>53286</v>
      </c>
      <c r="AQ36" s="965"/>
      <c r="AR36" s="965"/>
      <c r="AS36" s="965"/>
      <c r="AT36" s="965"/>
      <c r="AU36" s="965">
        <v>0</v>
      </c>
      <c r="AV36" s="965"/>
      <c r="AW36" s="965"/>
      <c r="AX36" s="965"/>
      <c r="AY36" s="965"/>
      <c r="AZ36" s="1041" t="s">
        <v>473</v>
      </c>
      <c r="BA36" s="1041"/>
      <c r="BB36" s="1041"/>
      <c r="BC36" s="1041"/>
      <c r="BD36" s="1041"/>
      <c r="BE36" s="1031" t="s">
        <v>545</v>
      </c>
      <c r="BF36" s="1031"/>
      <c r="BG36" s="1031"/>
      <c r="BH36" s="1031"/>
      <c r="BI36" s="1032"/>
      <c r="BJ36" s="203"/>
      <c r="BK36" s="203"/>
      <c r="BL36" s="203"/>
      <c r="BM36" s="203"/>
      <c r="BN36" s="203"/>
      <c r="BO36" s="216"/>
      <c r="BP36" s="216"/>
      <c r="BQ36" s="213">
        <v>30</v>
      </c>
      <c r="BR36" s="214"/>
      <c r="BS36" s="947" t="s">
        <v>582</v>
      </c>
      <c r="BT36" s="948"/>
      <c r="BU36" s="948"/>
      <c r="BV36" s="948"/>
      <c r="BW36" s="948"/>
      <c r="BX36" s="948"/>
      <c r="BY36" s="948"/>
      <c r="BZ36" s="948"/>
      <c r="CA36" s="948"/>
      <c r="CB36" s="948"/>
      <c r="CC36" s="948"/>
      <c r="CD36" s="948"/>
      <c r="CE36" s="948"/>
      <c r="CF36" s="948"/>
      <c r="CG36" s="949"/>
      <c r="CH36" s="1045">
        <v>7</v>
      </c>
      <c r="CI36" s="1046"/>
      <c r="CJ36" s="1046"/>
      <c r="CK36" s="1046"/>
      <c r="CL36" s="1047"/>
      <c r="CM36" s="1045">
        <v>368</v>
      </c>
      <c r="CN36" s="1046"/>
      <c r="CO36" s="1046"/>
      <c r="CP36" s="1046"/>
      <c r="CQ36" s="1047"/>
      <c r="CR36" s="1045">
        <v>10</v>
      </c>
      <c r="CS36" s="1046"/>
      <c r="CT36" s="1046"/>
      <c r="CU36" s="1046"/>
      <c r="CV36" s="1047"/>
      <c r="CW36" s="1045" t="s">
        <v>473</v>
      </c>
      <c r="CX36" s="1046"/>
      <c r="CY36" s="1046"/>
      <c r="CZ36" s="1046"/>
      <c r="DA36" s="1047"/>
      <c r="DB36" s="1045" t="s">
        <v>473</v>
      </c>
      <c r="DC36" s="1046"/>
      <c r="DD36" s="1046"/>
      <c r="DE36" s="1046"/>
      <c r="DF36" s="1047"/>
      <c r="DG36" s="1045" t="s">
        <v>473</v>
      </c>
      <c r="DH36" s="1046"/>
      <c r="DI36" s="1046"/>
      <c r="DJ36" s="1046"/>
      <c r="DK36" s="1047"/>
      <c r="DL36" s="1045" t="s">
        <v>473</v>
      </c>
      <c r="DM36" s="1046"/>
      <c r="DN36" s="1046"/>
      <c r="DO36" s="1046"/>
      <c r="DP36" s="1047"/>
      <c r="DQ36" s="1045" t="s">
        <v>473</v>
      </c>
      <c r="DR36" s="1046"/>
      <c r="DS36" s="1046"/>
      <c r="DT36" s="1046"/>
      <c r="DU36" s="1047"/>
      <c r="DV36" s="1048"/>
      <c r="DW36" s="1049"/>
      <c r="DX36" s="1049"/>
      <c r="DY36" s="1049"/>
      <c r="DZ36" s="1050"/>
      <c r="EA36" s="197"/>
    </row>
    <row r="37" spans="1:131" s="198" customFormat="1" ht="26.25" customHeight="1" x14ac:dyDescent="0.15">
      <c r="A37" s="217">
        <v>10</v>
      </c>
      <c r="B37" s="1036" t="s">
        <v>525</v>
      </c>
      <c r="C37" s="1037"/>
      <c r="D37" s="1037"/>
      <c r="E37" s="1037"/>
      <c r="F37" s="1037"/>
      <c r="G37" s="1037"/>
      <c r="H37" s="1037"/>
      <c r="I37" s="1037"/>
      <c r="J37" s="1037"/>
      <c r="K37" s="1037"/>
      <c r="L37" s="1037"/>
      <c r="M37" s="1037"/>
      <c r="N37" s="1037"/>
      <c r="O37" s="1037"/>
      <c r="P37" s="1038"/>
      <c r="Q37" s="1042">
        <v>13056</v>
      </c>
      <c r="R37" s="1043"/>
      <c r="S37" s="1043"/>
      <c r="T37" s="1043"/>
      <c r="U37" s="1043"/>
      <c r="V37" s="1043">
        <v>13039</v>
      </c>
      <c r="W37" s="1043"/>
      <c r="X37" s="1043"/>
      <c r="Y37" s="1043"/>
      <c r="Z37" s="1043"/>
      <c r="AA37" s="1043">
        <v>17</v>
      </c>
      <c r="AB37" s="1043"/>
      <c r="AC37" s="1043"/>
      <c r="AD37" s="1043"/>
      <c r="AE37" s="1044"/>
      <c r="AF37" s="1051">
        <v>4075</v>
      </c>
      <c r="AG37" s="1043"/>
      <c r="AH37" s="1043"/>
      <c r="AI37" s="1043"/>
      <c r="AJ37" s="1052"/>
      <c r="AK37" s="1053">
        <v>2522</v>
      </c>
      <c r="AL37" s="1054"/>
      <c r="AM37" s="1054"/>
      <c r="AN37" s="1054"/>
      <c r="AO37" s="1054"/>
      <c r="AP37" s="965">
        <v>18609</v>
      </c>
      <c r="AQ37" s="965"/>
      <c r="AR37" s="965"/>
      <c r="AS37" s="965"/>
      <c r="AT37" s="965"/>
      <c r="AU37" s="965">
        <v>11445</v>
      </c>
      <c r="AV37" s="965"/>
      <c r="AW37" s="965"/>
      <c r="AX37" s="965"/>
      <c r="AY37" s="965"/>
      <c r="AZ37" s="1041" t="s">
        <v>473</v>
      </c>
      <c r="BA37" s="1041"/>
      <c r="BB37" s="1041"/>
      <c r="BC37" s="1041"/>
      <c r="BD37" s="1041"/>
      <c r="BE37" s="1031" t="s">
        <v>545</v>
      </c>
      <c r="BF37" s="1031"/>
      <c r="BG37" s="1031"/>
      <c r="BH37" s="1031"/>
      <c r="BI37" s="1032"/>
      <c r="BJ37" s="203"/>
      <c r="BK37" s="203"/>
      <c r="BL37" s="203"/>
      <c r="BM37" s="203"/>
      <c r="BN37" s="203"/>
      <c r="BO37" s="216"/>
      <c r="BP37" s="216"/>
      <c r="BQ37" s="213">
        <v>31</v>
      </c>
      <c r="BR37" s="214"/>
      <c r="BS37" s="947" t="s">
        <v>583</v>
      </c>
      <c r="BT37" s="948"/>
      <c r="BU37" s="948"/>
      <c r="BV37" s="948"/>
      <c r="BW37" s="948"/>
      <c r="BX37" s="948"/>
      <c r="BY37" s="948"/>
      <c r="BZ37" s="948"/>
      <c r="CA37" s="948"/>
      <c r="CB37" s="948"/>
      <c r="CC37" s="948"/>
      <c r="CD37" s="948"/>
      <c r="CE37" s="948"/>
      <c r="CF37" s="948"/>
      <c r="CG37" s="949"/>
      <c r="CH37" s="1045">
        <v>80</v>
      </c>
      <c r="CI37" s="1046"/>
      <c r="CJ37" s="1046"/>
      <c r="CK37" s="1046"/>
      <c r="CL37" s="1047"/>
      <c r="CM37" s="1045">
        <v>711</v>
      </c>
      <c r="CN37" s="1046"/>
      <c r="CO37" s="1046"/>
      <c r="CP37" s="1046"/>
      <c r="CQ37" s="1047"/>
      <c r="CR37" s="1045">
        <v>250</v>
      </c>
      <c r="CS37" s="1046"/>
      <c r="CT37" s="1046"/>
      <c r="CU37" s="1046"/>
      <c r="CV37" s="1047"/>
      <c r="CW37" s="1045" t="s">
        <v>473</v>
      </c>
      <c r="CX37" s="1046"/>
      <c r="CY37" s="1046"/>
      <c r="CZ37" s="1046"/>
      <c r="DA37" s="1047"/>
      <c r="DB37" s="1045" t="s">
        <v>473</v>
      </c>
      <c r="DC37" s="1046"/>
      <c r="DD37" s="1046"/>
      <c r="DE37" s="1046"/>
      <c r="DF37" s="1047"/>
      <c r="DG37" s="1045" t="s">
        <v>473</v>
      </c>
      <c r="DH37" s="1046"/>
      <c r="DI37" s="1046"/>
      <c r="DJ37" s="1046"/>
      <c r="DK37" s="1047"/>
      <c r="DL37" s="1045" t="s">
        <v>473</v>
      </c>
      <c r="DM37" s="1046"/>
      <c r="DN37" s="1046"/>
      <c r="DO37" s="1046"/>
      <c r="DP37" s="1047"/>
      <c r="DQ37" s="1045" t="s">
        <v>473</v>
      </c>
      <c r="DR37" s="1046"/>
      <c r="DS37" s="1046"/>
      <c r="DT37" s="1046"/>
      <c r="DU37" s="1047"/>
      <c r="DV37" s="1048"/>
      <c r="DW37" s="1049"/>
      <c r="DX37" s="1049"/>
      <c r="DY37" s="1049"/>
      <c r="DZ37" s="1050"/>
      <c r="EA37" s="197"/>
    </row>
    <row r="38" spans="1:131" s="198" customFormat="1" ht="26.25" customHeight="1" x14ac:dyDescent="0.15">
      <c r="A38" s="217">
        <v>11</v>
      </c>
      <c r="B38" s="1036" t="s">
        <v>547</v>
      </c>
      <c r="C38" s="1037"/>
      <c r="D38" s="1037"/>
      <c r="E38" s="1037"/>
      <c r="F38" s="1037"/>
      <c r="G38" s="1037"/>
      <c r="H38" s="1037"/>
      <c r="I38" s="1037"/>
      <c r="J38" s="1037"/>
      <c r="K38" s="1037"/>
      <c r="L38" s="1037"/>
      <c r="M38" s="1037"/>
      <c r="N38" s="1037"/>
      <c r="O38" s="1037"/>
      <c r="P38" s="1038"/>
      <c r="Q38" s="1042">
        <v>2022</v>
      </c>
      <c r="R38" s="1043"/>
      <c r="S38" s="1043"/>
      <c r="T38" s="1043"/>
      <c r="U38" s="1043"/>
      <c r="V38" s="1043">
        <v>1457</v>
      </c>
      <c r="W38" s="1043"/>
      <c r="X38" s="1043"/>
      <c r="Y38" s="1043"/>
      <c r="Z38" s="1043"/>
      <c r="AA38" s="1043">
        <v>565</v>
      </c>
      <c r="AB38" s="1043"/>
      <c r="AC38" s="1043"/>
      <c r="AD38" s="1043"/>
      <c r="AE38" s="1044"/>
      <c r="AF38" s="1051" t="s">
        <v>535</v>
      </c>
      <c r="AG38" s="1043"/>
      <c r="AH38" s="1043"/>
      <c r="AI38" s="1043"/>
      <c r="AJ38" s="1052"/>
      <c r="AK38" s="1053">
        <v>221</v>
      </c>
      <c r="AL38" s="1054"/>
      <c r="AM38" s="1054"/>
      <c r="AN38" s="1054"/>
      <c r="AO38" s="1054"/>
      <c r="AP38" s="965">
        <v>8764</v>
      </c>
      <c r="AQ38" s="965"/>
      <c r="AR38" s="965"/>
      <c r="AS38" s="965"/>
      <c r="AT38" s="965"/>
      <c r="AU38" s="965">
        <v>4382</v>
      </c>
      <c r="AV38" s="965"/>
      <c r="AW38" s="965"/>
      <c r="AX38" s="965"/>
      <c r="AY38" s="965"/>
      <c r="AZ38" s="1041" t="s">
        <v>473</v>
      </c>
      <c r="BA38" s="1041"/>
      <c r="BB38" s="1041"/>
      <c r="BC38" s="1041"/>
      <c r="BD38" s="1041"/>
      <c r="BE38" s="1031" t="s">
        <v>548</v>
      </c>
      <c r="BF38" s="1031"/>
      <c r="BG38" s="1031"/>
      <c r="BH38" s="1031"/>
      <c r="BI38" s="1032"/>
      <c r="BJ38" s="203"/>
      <c r="BK38" s="203"/>
      <c r="BL38" s="203"/>
      <c r="BM38" s="203"/>
      <c r="BN38" s="203"/>
      <c r="BO38" s="216"/>
      <c r="BP38" s="216"/>
      <c r="BQ38" s="213">
        <v>32</v>
      </c>
      <c r="BR38" s="214"/>
      <c r="BS38" s="947" t="s">
        <v>584</v>
      </c>
      <c r="BT38" s="948"/>
      <c r="BU38" s="948"/>
      <c r="BV38" s="948"/>
      <c r="BW38" s="948"/>
      <c r="BX38" s="948"/>
      <c r="BY38" s="948"/>
      <c r="BZ38" s="948"/>
      <c r="CA38" s="948"/>
      <c r="CB38" s="948"/>
      <c r="CC38" s="948"/>
      <c r="CD38" s="948"/>
      <c r="CE38" s="948"/>
      <c r="CF38" s="948"/>
      <c r="CG38" s="949"/>
      <c r="CH38" s="1045">
        <v>16</v>
      </c>
      <c r="CI38" s="1046"/>
      <c r="CJ38" s="1046"/>
      <c r="CK38" s="1046"/>
      <c r="CL38" s="1047"/>
      <c r="CM38" s="1045">
        <v>227</v>
      </c>
      <c r="CN38" s="1046"/>
      <c r="CO38" s="1046"/>
      <c r="CP38" s="1046"/>
      <c r="CQ38" s="1047"/>
      <c r="CR38" s="1045">
        <v>24</v>
      </c>
      <c r="CS38" s="1046"/>
      <c r="CT38" s="1046"/>
      <c r="CU38" s="1046"/>
      <c r="CV38" s="1047"/>
      <c r="CW38" s="1045" t="s">
        <v>473</v>
      </c>
      <c r="CX38" s="1046"/>
      <c r="CY38" s="1046"/>
      <c r="CZ38" s="1046"/>
      <c r="DA38" s="1047"/>
      <c r="DB38" s="1045" t="s">
        <v>473</v>
      </c>
      <c r="DC38" s="1046"/>
      <c r="DD38" s="1046"/>
      <c r="DE38" s="1046"/>
      <c r="DF38" s="1047"/>
      <c r="DG38" s="1045" t="s">
        <v>473</v>
      </c>
      <c r="DH38" s="1046"/>
      <c r="DI38" s="1046"/>
      <c r="DJ38" s="1046"/>
      <c r="DK38" s="1047"/>
      <c r="DL38" s="1045" t="s">
        <v>473</v>
      </c>
      <c r="DM38" s="1046"/>
      <c r="DN38" s="1046"/>
      <c r="DO38" s="1046"/>
      <c r="DP38" s="1047"/>
      <c r="DQ38" s="1045" t="s">
        <v>473</v>
      </c>
      <c r="DR38" s="1046"/>
      <c r="DS38" s="1046"/>
      <c r="DT38" s="1046"/>
      <c r="DU38" s="1047"/>
      <c r="DV38" s="1048"/>
      <c r="DW38" s="1049"/>
      <c r="DX38" s="1049"/>
      <c r="DY38" s="1049"/>
      <c r="DZ38" s="1050"/>
      <c r="EA38" s="197"/>
    </row>
    <row r="39" spans="1:131" s="198" customFormat="1" ht="26.25" customHeight="1" x14ac:dyDescent="0.15">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4"/>
      <c r="AL39" s="965"/>
      <c r="AM39" s="965"/>
      <c r="AN39" s="965"/>
      <c r="AO39" s="965"/>
      <c r="AP39" s="965"/>
      <c r="AQ39" s="965"/>
      <c r="AR39" s="965"/>
      <c r="AS39" s="965"/>
      <c r="AT39" s="965"/>
      <c r="AU39" s="965"/>
      <c r="AV39" s="965"/>
      <c r="AW39" s="965"/>
      <c r="AX39" s="965"/>
      <c r="AY39" s="965"/>
      <c r="AZ39" s="1041"/>
      <c r="BA39" s="1041"/>
      <c r="BB39" s="1041"/>
      <c r="BC39" s="1041"/>
      <c r="BD39" s="1041"/>
      <c r="BE39" s="1031"/>
      <c r="BF39" s="1031"/>
      <c r="BG39" s="1031"/>
      <c r="BH39" s="1031"/>
      <c r="BI39" s="1032"/>
      <c r="BJ39" s="203"/>
      <c r="BK39" s="203"/>
      <c r="BL39" s="203"/>
      <c r="BM39" s="203"/>
      <c r="BN39" s="203"/>
      <c r="BO39" s="216"/>
      <c r="BP39" s="216"/>
      <c r="BQ39" s="213">
        <v>33</v>
      </c>
      <c r="BR39" s="214"/>
      <c r="BS39" s="947" t="s">
        <v>585</v>
      </c>
      <c r="BT39" s="948"/>
      <c r="BU39" s="948"/>
      <c r="BV39" s="948"/>
      <c r="BW39" s="948"/>
      <c r="BX39" s="948"/>
      <c r="BY39" s="948"/>
      <c r="BZ39" s="948"/>
      <c r="CA39" s="948"/>
      <c r="CB39" s="948"/>
      <c r="CC39" s="948"/>
      <c r="CD39" s="948"/>
      <c r="CE39" s="948"/>
      <c r="CF39" s="948"/>
      <c r="CG39" s="949"/>
      <c r="CH39" s="1045">
        <v>4</v>
      </c>
      <c r="CI39" s="1046"/>
      <c r="CJ39" s="1046"/>
      <c r="CK39" s="1046"/>
      <c r="CL39" s="1047"/>
      <c r="CM39" s="1045">
        <v>94</v>
      </c>
      <c r="CN39" s="1046"/>
      <c r="CO39" s="1046"/>
      <c r="CP39" s="1046"/>
      <c r="CQ39" s="1047"/>
      <c r="CR39" s="1045">
        <v>14</v>
      </c>
      <c r="CS39" s="1046"/>
      <c r="CT39" s="1046"/>
      <c r="CU39" s="1046"/>
      <c r="CV39" s="1047"/>
      <c r="CW39" s="1045" t="s">
        <v>473</v>
      </c>
      <c r="CX39" s="1046"/>
      <c r="CY39" s="1046"/>
      <c r="CZ39" s="1046"/>
      <c r="DA39" s="1047"/>
      <c r="DB39" s="1045" t="s">
        <v>473</v>
      </c>
      <c r="DC39" s="1046"/>
      <c r="DD39" s="1046"/>
      <c r="DE39" s="1046"/>
      <c r="DF39" s="1047"/>
      <c r="DG39" s="1045" t="s">
        <v>473</v>
      </c>
      <c r="DH39" s="1046"/>
      <c r="DI39" s="1046"/>
      <c r="DJ39" s="1046"/>
      <c r="DK39" s="1047"/>
      <c r="DL39" s="1045" t="s">
        <v>473</v>
      </c>
      <c r="DM39" s="1046"/>
      <c r="DN39" s="1046"/>
      <c r="DO39" s="1046"/>
      <c r="DP39" s="1047"/>
      <c r="DQ39" s="1045" t="s">
        <v>473</v>
      </c>
      <c r="DR39" s="1046"/>
      <c r="DS39" s="1046"/>
      <c r="DT39" s="1046"/>
      <c r="DU39" s="1047"/>
      <c r="DV39" s="1048"/>
      <c r="DW39" s="1049"/>
      <c r="DX39" s="1049"/>
      <c r="DY39" s="1049"/>
      <c r="DZ39" s="1050"/>
      <c r="EA39" s="197"/>
    </row>
    <row r="40" spans="1:131" s="198" customFormat="1" ht="26.25" customHeight="1" x14ac:dyDescent="0.15">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4"/>
      <c r="AL40" s="965"/>
      <c r="AM40" s="965"/>
      <c r="AN40" s="965"/>
      <c r="AO40" s="965"/>
      <c r="AP40" s="965"/>
      <c r="AQ40" s="965"/>
      <c r="AR40" s="965"/>
      <c r="AS40" s="965"/>
      <c r="AT40" s="965"/>
      <c r="AU40" s="965"/>
      <c r="AV40" s="965"/>
      <c r="AW40" s="965"/>
      <c r="AX40" s="965"/>
      <c r="AY40" s="965"/>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4"/>
      <c r="AL41" s="965"/>
      <c r="AM41" s="965"/>
      <c r="AN41" s="965"/>
      <c r="AO41" s="965"/>
      <c r="AP41" s="965"/>
      <c r="AQ41" s="965"/>
      <c r="AR41" s="965"/>
      <c r="AS41" s="965"/>
      <c r="AT41" s="965"/>
      <c r="AU41" s="965"/>
      <c r="AV41" s="965"/>
      <c r="AW41" s="965"/>
      <c r="AX41" s="965"/>
      <c r="AY41" s="965"/>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4"/>
      <c r="AL42" s="965"/>
      <c r="AM42" s="965"/>
      <c r="AN42" s="965"/>
      <c r="AO42" s="965"/>
      <c r="AP42" s="965"/>
      <c r="AQ42" s="965"/>
      <c r="AR42" s="965"/>
      <c r="AS42" s="965"/>
      <c r="AT42" s="965"/>
      <c r="AU42" s="965"/>
      <c r="AV42" s="965"/>
      <c r="AW42" s="965"/>
      <c r="AX42" s="965"/>
      <c r="AY42" s="965"/>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4"/>
      <c r="AL43" s="965"/>
      <c r="AM43" s="965"/>
      <c r="AN43" s="965"/>
      <c r="AO43" s="965"/>
      <c r="AP43" s="965"/>
      <c r="AQ43" s="965"/>
      <c r="AR43" s="965"/>
      <c r="AS43" s="965"/>
      <c r="AT43" s="965"/>
      <c r="AU43" s="965"/>
      <c r="AV43" s="965"/>
      <c r="AW43" s="965"/>
      <c r="AX43" s="965"/>
      <c r="AY43" s="965"/>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4"/>
      <c r="AL44" s="965"/>
      <c r="AM44" s="965"/>
      <c r="AN44" s="965"/>
      <c r="AO44" s="965"/>
      <c r="AP44" s="965"/>
      <c r="AQ44" s="965"/>
      <c r="AR44" s="965"/>
      <c r="AS44" s="965"/>
      <c r="AT44" s="965"/>
      <c r="AU44" s="965"/>
      <c r="AV44" s="965"/>
      <c r="AW44" s="965"/>
      <c r="AX44" s="965"/>
      <c r="AY44" s="965"/>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4"/>
      <c r="AL45" s="965"/>
      <c r="AM45" s="965"/>
      <c r="AN45" s="965"/>
      <c r="AO45" s="965"/>
      <c r="AP45" s="965"/>
      <c r="AQ45" s="965"/>
      <c r="AR45" s="965"/>
      <c r="AS45" s="965"/>
      <c r="AT45" s="965"/>
      <c r="AU45" s="965"/>
      <c r="AV45" s="965"/>
      <c r="AW45" s="965"/>
      <c r="AX45" s="965"/>
      <c r="AY45" s="965"/>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4"/>
      <c r="AL46" s="965"/>
      <c r="AM46" s="965"/>
      <c r="AN46" s="965"/>
      <c r="AO46" s="965"/>
      <c r="AP46" s="965"/>
      <c r="AQ46" s="965"/>
      <c r="AR46" s="965"/>
      <c r="AS46" s="965"/>
      <c r="AT46" s="965"/>
      <c r="AU46" s="965"/>
      <c r="AV46" s="965"/>
      <c r="AW46" s="965"/>
      <c r="AX46" s="965"/>
      <c r="AY46" s="965"/>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4"/>
      <c r="AL47" s="965"/>
      <c r="AM47" s="965"/>
      <c r="AN47" s="965"/>
      <c r="AO47" s="965"/>
      <c r="AP47" s="965"/>
      <c r="AQ47" s="965"/>
      <c r="AR47" s="965"/>
      <c r="AS47" s="965"/>
      <c r="AT47" s="965"/>
      <c r="AU47" s="965"/>
      <c r="AV47" s="965"/>
      <c r="AW47" s="965"/>
      <c r="AX47" s="965"/>
      <c r="AY47" s="965"/>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4"/>
      <c r="AL48" s="965"/>
      <c r="AM48" s="965"/>
      <c r="AN48" s="965"/>
      <c r="AO48" s="965"/>
      <c r="AP48" s="965"/>
      <c r="AQ48" s="965"/>
      <c r="AR48" s="965"/>
      <c r="AS48" s="965"/>
      <c r="AT48" s="965"/>
      <c r="AU48" s="965"/>
      <c r="AV48" s="965"/>
      <c r="AW48" s="965"/>
      <c r="AX48" s="965"/>
      <c r="AY48" s="965"/>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4"/>
      <c r="AL49" s="965"/>
      <c r="AM49" s="965"/>
      <c r="AN49" s="965"/>
      <c r="AO49" s="965"/>
      <c r="AP49" s="965"/>
      <c r="AQ49" s="965"/>
      <c r="AR49" s="965"/>
      <c r="AS49" s="965"/>
      <c r="AT49" s="965"/>
      <c r="AU49" s="965"/>
      <c r="AV49" s="965"/>
      <c r="AW49" s="965"/>
      <c r="AX49" s="965"/>
      <c r="AY49" s="965"/>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384</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368</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7"/>
      <c r="AF63" s="1028">
        <v>30309</v>
      </c>
      <c r="AG63" s="953"/>
      <c r="AH63" s="953"/>
      <c r="AI63" s="953"/>
      <c r="AJ63" s="1029"/>
      <c r="AK63" s="1030"/>
      <c r="AL63" s="957"/>
      <c r="AM63" s="957"/>
      <c r="AN63" s="957"/>
      <c r="AO63" s="957"/>
      <c r="AP63" s="953">
        <v>510911</v>
      </c>
      <c r="AQ63" s="953"/>
      <c r="AR63" s="953"/>
      <c r="AS63" s="953"/>
      <c r="AT63" s="953"/>
      <c r="AU63" s="953">
        <v>143771</v>
      </c>
      <c r="AV63" s="953"/>
      <c r="AW63" s="953"/>
      <c r="AX63" s="953"/>
      <c r="AY63" s="953"/>
      <c r="AZ63" s="1024"/>
      <c r="BA63" s="1024"/>
      <c r="BB63" s="1024"/>
      <c r="BC63" s="1024"/>
      <c r="BD63" s="1024"/>
      <c r="BE63" s="954"/>
      <c r="BF63" s="954"/>
      <c r="BG63" s="954"/>
      <c r="BH63" s="954"/>
      <c r="BI63" s="955"/>
      <c r="BJ63" s="1025" t="s">
        <v>114</v>
      </c>
      <c r="BK63" s="945"/>
      <c r="BL63" s="945"/>
      <c r="BM63" s="945"/>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387</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388</v>
      </c>
      <c r="AV66" s="1001"/>
      <c r="AW66" s="1001"/>
      <c r="AX66" s="1001"/>
      <c r="AY66" s="1002"/>
      <c r="AZ66" s="1000" t="s">
        <v>357</v>
      </c>
      <c r="BA66" s="1001"/>
      <c r="BB66" s="1001"/>
      <c r="BC66" s="1001"/>
      <c r="BD66" s="1016"/>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80" t="s">
        <v>549</v>
      </c>
      <c r="C68" s="981"/>
      <c r="D68" s="981"/>
      <c r="E68" s="981"/>
      <c r="F68" s="981"/>
      <c r="G68" s="981"/>
      <c r="H68" s="981"/>
      <c r="I68" s="981"/>
      <c r="J68" s="981"/>
      <c r="K68" s="981"/>
      <c r="L68" s="981"/>
      <c r="M68" s="981"/>
      <c r="N68" s="981"/>
      <c r="O68" s="981"/>
      <c r="P68" s="982"/>
      <c r="Q68" s="983">
        <v>242130</v>
      </c>
      <c r="R68" s="976"/>
      <c r="S68" s="976"/>
      <c r="T68" s="976"/>
      <c r="U68" s="976"/>
      <c r="V68" s="984">
        <v>232398</v>
      </c>
      <c r="W68" s="985"/>
      <c r="X68" s="985"/>
      <c r="Y68" s="985"/>
      <c r="Z68" s="986"/>
      <c r="AA68" s="976">
        <v>9732</v>
      </c>
      <c r="AB68" s="976"/>
      <c r="AC68" s="976"/>
      <c r="AD68" s="976"/>
      <c r="AE68" s="976"/>
      <c r="AF68" s="976">
        <v>9732</v>
      </c>
      <c r="AG68" s="976"/>
      <c r="AH68" s="976"/>
      <c r="AI68" s="976"/>
      <c r="AJ68" s="976"/>
      <c r="AK68" s="987">
        <v>10065</v>
      </c>
      <c r="AL68" s="987"/>
      <c r="AM68" s="987"/>
      <c r="AN68" s="987"/>
      <c r="AO68" s="987"/>
      <c r="AP68" s="976" t="s">
        <v>535</v>
      </c>
      <c r="AQ68" s="976"/>
      <c r="AR68" s="976"/>
      <c r="AS68" s="976"/>
      <c r="AT68" s="976"/>
      <c r="AU68" s="976" t="s">
        <v>535</v>
      </c>
      <c r="AV68" s="976"/>
      <c r="AW68" s="976"/>
      <c r="AX68" s="976"/>
      <c r="AY68" s="976"/>
      <c r="AZ68" s="977" t="s">
        <v>550</v>
      </c>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c r="C69" s="969"/>
      <c r="D69" s="969"/>
      <c r="E69" s="969"/>
      <c r="F69" s="969"/>
      <c r="G69" s="969"/>
      <c r="H69" s="969"/>
      <c r="I69" s="969"/>
      <c r="J69" s="969"/>
      <c r="K69" s="969"/>
      <c r="L69" s="969"/>
      <c r="M69" s="969"/>
      <c r="N69" s="969"/>
      <c r="O69" s="969"/>
      <c r="P69" s="970"/>
      <c r="Q69" s="971"/>
      <c r="R69" s="965"/>
      <c r="S69" s="965"/>
      <c r="T69" s="965"/>
      <c r="U69" s="965"/>
      <c r="V69" s="965"/>
      <c r="W69" s="965"/>
      <c r="X69" s="965"/>
      <c r="Y69" s="965"/>
      <c r="Z69" s="965"/>
      <c r="AA69" s="965"/>
      <c r="AB69" s="965"/>
      <c r="AC69" s="965"/>
      <c r="AD69" s="965"/>
      <c r="AE69" s="965"/>
      <c r="AF69" s="965"/>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c r="C70" s="969"/>
      <c r="D70" s="969"/>
      <c r="E70" s="969"/>
      <c r="F70" s="969"/>
      <c r="G70" s="969"/>
      <c r="H70" s="969"/>
      <c r="I70" s="969"/>
      <c r="J70" s="969"/>
      <c r="K70" s="969"/>
      <c r="L70" s="969"/>
      <c r="M70" s="969"/>
      <c r="N70" s="969"/>
      <c r="O70" s="969"/>
      <c r="P70" s="970"/>
      <c r="Q70" s="971"/>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9732</v>
      </c>
      <c r="AG88" s="953"/>
      <c r="AH88" s="953"/>
      <c r="AI88" s="953"/>
      <c r="AJ88" s="953"/>
      <c r="AK88" s="957"/>
      <c r="AL88" s="957"/>
      <c r="AM88" s="957"/>
      <c r="AN88" s="957"/>
      <c r="AO88" s="957"/>
      <c r="AP88" s="953" t="s">
        <v>535</v>
      </c>
      <c r="AQ88" s="953"/>
      <c r="AR88" s="953"/>
      <c r="AS88" s="953"/>
      <c r="AT88" s="953"/>
      <c r="AU88" s="953" t="s">
        <v>535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6334</v>
      </c>
      <c r="CS102" s="945"/>
      <c r="CT102" s="945"/>
      <c r="CU102" s="945"/>
      <c r="CV102" s="946"/>
      <c r="CW102" s="944">
        <v>2748</v>
      </c>
      <c r="CX102" s="945"/>
      <c r="CY102" s="945"/>
      <c r="CZ102" s="945"/>
      <c r="DA102" s="946"/>
      <c r="DB102" s="944">
        <v>6079</v>
      </c>
      <c r="DC102" s="945"/>
      <c r="DD102" s="945"/>
      <c r="DE102" s="945"/>
      <c r="DF102" s="946"/>
      <c r="DG102" s="944" t="s">
        <v>535</v>
      </c>
      <c r="DH102" s="945"/>
      <c r="DI102" s="945"/>
      <c r="DJ102" s="945"/>
      <c r="DK102" s="946"/>
      <c r="DL102" s="944">
        <v>1217</v>
      </c>
      <c r="DM102" s="945"/>
      <c r="DN102" s="945"/>
      <c r="DO102" s="945"/>
      <c r="DP102" s="946"/>
      <c r="DQ102" s="944">
        <v>5270</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289</v>
      </c>
      <c r="AG109" s="886"/>
      <c r="AH109" s="886"/>
      <c r="AI109" s="886"/>
      <c r="AJ109" s="887"/>
      <c r="AK109" s="888" t="s">
        <v>288</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289</v>
      </c>
      <c r="BW109" s="886"/>
      <c r="BX109" s="886"/>
      <c r="BY109" s="886"/>
      <c r="BZ109" s="887"/>
      <c r="CA109" s="888" t="s">
        <v>288</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289</v>
      </c>
      <c r="DM109" s="886"/>
      <c r="DN109" s="886"/>
      <c r="DO109" s="886"/>
      <c r="DP109" s="887"/>
      <c r="DQ109" s="888" t="s">
        <v>288</v>
      </c>
      <c r="DR109" s="886"/>
      <c r="DS109" s="886"/>
      <c r="DT109" s="886"/>
      <c r="DU109" s="887"/>
      <c r="DV109" s="888" t="s">
        <v>399</v>
      </c>
      <c r="DW109" s="886"/>
      <c r="DX109" s="886"/>
      <c r="DY109" s="886"/>
      <c r="DZ109" s="917"/>
    </row>
    <row r="110" spans="1:131" s="197" customFormat="1" ht="26.25" customHeight="1" x14ac:dyDescent="0.15">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41741834</v>
      </c>
      <c r="AB110" s="871"/>
      <c r="AC110" s="871"/>
      <c r="AD110" s="871"/>
      <c r="AE110" s="872"/>
      <c r="AF110" s="873">
        <v>43433899</v>
      </c>
      <c r="AG110" s="871"/>
      <c r="AH110" s="871"/>
      <c r="AI110" s="871"/>
      <c r="AJ110" s="872"/>
      <c r="AK110" s="873">
        <v>40467966</v>
      </c>
      <c r="AL110" s="871"/>
      <c r="AM110" s="871"/>
      <c r="AN110" s="871"/>
      <c r="AO110" s="872"/>
      <c r="AP110" s="874">
        <v>20.7</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805235816</v>
      </c>
      <c r="BR110" s="798"/>
      <c r="BS110" s="798"/>
      <c r="BT110" s="798"/>
      <c r="BU110" s="798"/>
      <c r="BV110" s="798">
        <v>836914643</v>
      </c>
      <c r="BW110" s="798"/>
      <c r="BX110" s="798"/>
      <c r="BY110" s="798"/>
      <c r="BZ110" s="798"/>
      <c r="CA110" s="798">
        <v>847435969</v>
      </c>
      <c r="CB110" s="798"/>
      <c r="CC110" s="798"/>
      <c r="CD110" s="798"/>
      <c r="CE110" s="798"/>
      <c r="CF110" s="859">
        <v>433.7</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13231582</v>
      </c>
      <c r="DH110" s="798"/>
      <c r="DI110" s="798"/>
      <c r="DJ110" s="798"/>
      <c r="DK110" s="798"/>
      <c r="DL110" s="798">
        <v>11899935</v>
      </c>
      <c r="DM110" s="798"/>
      <c r="DN110" s="798"/>
      <c r="DO110" s="798"/>
      <c r="DP110" s="798"/>
      <c r="DQ110" s="798">
        <v>11040213</v>
      </c>
      <c r="DR110" s="798"/>
      <c r="DS110" s="798"/>
      <c r="DT110" s="798"/>
      <c r="DU110" s="798"/>
      <c r="DV110" s="799">
        <v>5.7</v>
      </c>
      <c r="DW110" s="799"/>
      <c r="DX110" s="799"/>
      <c r="DY110" s="799"/>
      <c r="DZ110" s="800"/>
    </row>
    <row r="111" spans="1:131" s="197" customFormat="1" ht="26.25" customHeight="1" x14ac:dyDescent="0.15">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114</v>
      </c>
      <c r="AB111" s="907"/>
      <c r="AC111" s="907"/>
      <c r="AD111" s="907"/>
      <c r="AE111" s="908"/>
      <c r="AF111" s="909" t="s">
        <v>114</v>
      </c>
      <c r="AG111" s="907"/>
      <c r="AH111" s="907"/>
      <c r="AI111" s="907"/>
      <c r="AJ111" s="908"/>
      <c r="AK111" s="909" t="s">
        <v>114</v>
      </c>
      <c r="AL111" s="907"/>
      <c r="AM111" s="907"/>
      <c r="AN111" s="907"/>
      <c r="AO111" s="908"/>
      <c r="AP111" s="910" t="s">
        <v>114</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25256536</v>
      </c>
      <c r="BR111" s="769"/>
      <c r="BS111" s="769"/>
      <c r="BT111" s="769"/>
      <c r="BU111" s="769"/>
      <c r="BV111" s="769">
        <v>22446090</v>
      </c>
      <c r="BW111" s="769"/>
      <c r="BX111" s="769"/>
      <c r="BY111" s="769"/>
      <c r="BZ111" s="769"/>
      <c r="CA111" s="769">
        <v>20463304</v>
      </c>
      <c r="CB111" s="769"/>
      <c r="CC111" s="769"/>
      <c r="CD111" s="769"/>
      <c r="CE111" s="769"/>
      <c r="CF111" s="846">
        <v>10.5</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6197641</v>
      </c>
      <c r="DH111" s="769"/>
      <c r="DI111" s="769"/>
      <c r="DJ111" s="769"/>
      <c r="DK111" s="769"/>
      <c r="DL111" s="769">
        <v>5532177</v>
      </c>
      <c r="DM111" s="769"/>
      <c r="DN111" s="769"/>
      <c r="DO111" s="769"/>
      <c r="DP111" s="769"/>
      <c r="DQ111" s="769">
        <v>5208288</v>
      </c>
      <c r="DR111" s="769"/>
      <c r="DS111" s="769"/>
      <c r="DT111" s="769"/>
      <c r="DU111" s="769"/>
      <c r="DV111" s="821">
        <v>2.7</v>
      </c>
      <c r="DW111" s="821"/>
      <c r="DX111" s="821"/>
      <c r="DY111" s="821"/>
      <c r="DZ111" s="822"/>
    </row>
    <row r="112" spans="1:131" s="197" customFormat="1" ht="26.25" customHeight="1" x14ac:dyDescent="0.15">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16218380</v>
      </c>
      <c r="AB112" s="782"/>
      <c r="AC112" s="782"/>
      <c r="AD112" s="782"/>
      <c r="AE112" s="783"/>
      <c r="AF112" s="784">
        <v>16968872</v>
      </c>
      <c r="AG112" s="782"/>
      <c r="AH112" s="782"/>
      <c r="AI112" s="782"/>
      <c r="AJ112" s="783"/>
      <c r="AK112" s="784">
        <v>17986802</v>
      </c>
      <c r="AL112" s="782"/>
      <c r="AM112" s="782"/>
      <c r="AN112" s="782"/>
      <c r="AO112" s="783"/>
      <c r="AP112" s="752">
        <v>9.1999999999999993</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144859534</v>
      </c>
      <c r="BR112" s="769"/>
      <c r="BS112" s="769"/>
      <c r="BT112" s="769"/>
      <c r="BU112" s="769"/>
      <c r="BV112" s="769">
        <v>143307913</v>
      </c>
      <c r="BW112" s="769"/>
      <c r="BX112" s="769"/>
      <c r="BY112" s="769"/>
      <c r="BZ112" s="769"/>
      <c r="CA112" s="769">
        <v>143771874</v>
      </c>
      <c r="CB112" s="769"/>
      <c r="CC112" s="769"/>
      <c r="CD112" s="769"/>
      <c r="CE112" s="769"/>
      <c r="CF112" s="846">
        <v>73.599999999999994</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114</v>
      </c>
      <c r="DH112" s="769"/>
      <c r="DI112" s="769"/>
      <c r="DJ112" s="769"/>
      <c r="DK112" s="769"/>
      <c r="DL112" s="769" t="s">
        <v>114</v>
      </c>
      <c r="DM112" s="769"/>
      <c r="DN112" s="769"/>
      <c r="DO112" s="769"/>
      <c r="DP112" s="769"/>
      <c r="DQ112" s="769" t="s">
        <v>114</v>
      </c>
      <c r="DR112" s="769"/>
      <c r="DS112" s="769"/>
      <c r="DT112" s="769"/>
      <c r="DU112" s="769"/>
      <c r="DV112" s="821" t="s">
        <v>114</v>
      </c>
      <c r="DW112" s="821"/>
      <c r="DX112" s="821"/>
      <c r="DY112" s="821"/>
      <c r="DZ112" s="822"/>
    </row>
    <row r="113" spans="1:130" s="197" customFormat="1" ht="26.25" customHeight="1" x14ac:dyDescent="0.15">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12966815</v>
      </c>
      <c r="AB113" s="907"/>
      <c r="AC113" s="907"/>
      <c r="AD113" s="907"/>
      <c r="AE113" s="908"/>
      <c r="AF113" s="909">
        <v>11623887</v>
      </c>
      <c r="AG113" s="907"/>
      <c r="AH113" s="907"/>
      <c r="AI113" s="907"/>
      <c r="AJ113" s="908"/>
      <c r="AK113" s="909">
        <v>11440415</v>
      </c>
      <c r="AL113" s="907"/>
      <c r="AM113" s="907"/>
      <c r="AN113" s="907"/>
      <c r="AO113" s="908"/>
      <c r="AP113" s="910">
        <v>5.9</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t="s">
        <v>114</v>
      </c>
      <c r="BR113" s="769"/>
      <c r="BS113" s="769"/>
      <c r="BT113" s="769"/>
      <c r="BU113" s="769"/>
      <c r="BV113" s="769" t="s">
        <v>114</v>
      </c>
      <c r="BW113" s="769"/>
      <c r="BX113" s="769"/>
      <c r="BY113" s="769"/>
      <c r="BZ113" s="769"/>
      <c r="CA113" s="769" t="s">
        <v>114</v>
      </c>
      <c r="CB113" s="769"/>
      <c r="CC113" s="769"/>
      <c r="CD113" s="769"/>
      <c r="CE113" s="769"/>
      <c r="CF113" s="846" t="s">
        <v>114</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114</v>
      </c>
      <c r="DH113" s="782"/>
      <c r="DI113" s="782"/>
      <c r="DJ113" s="782"/>
      <c r="DK113" s="783"/>
      <c r="DL113" s="784" t="s">
        <v>114</v>
      </c>
      <c r="DM113" s="782"/>
      <c r="DN113" s="782"/>
      <c r="DO113" s="782"/>
      <c r="DP113" s="783"/>
      <c r="DQ113" s="784" t="s">
        <v>114</v>
      </c>
      <c r="DR113" s="782"/>
      <c r="DS113" s="782"/>
      <c r="DT113" s="782"/>
      <c r="DU113" s="783"/>
      <c r="DV113" s="752" t="s">
        <v>114</v>
      </c>
      <c r="DW113" s="753"/>
      <c r="DX113" s="753"/>
      <c r="DY113" s="753"/>
      <c r="DZ113" s="754"/>
    </row>
    <row r="114" spans="1:130" s="197" customFormat="1" ht="26.25" customHeight="1" x14ac:dyDescent="0.15">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114</v>
      </c>
      <c r="AB114" s="782"/>
      <c r="AC114" s="782"/>
      <c r="AD114" s="782"/>
      <c r="AE114" s="783"/>
      <c r="AF114" s="784" t="s">
        <v>114</v>
      </c>
      <c r="AG114" s="782"/>
      <c r="AH114" s="782"/>
      <c r="AI114" s="782"/>
      <c r="AJ114" s="783"/>
      <c r="AK114" s="784" t="s">
        <v>114</v>
      </c>
      <c r="AL114" s="782"/>
      <c r="AM114" s="782"/>
      <c r="AN114" s="782"/>
      <c r="AO114" s="783"/>
      <c r="AP114" s="752" t="s">
        <v>114</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70475038</v>
      </c>
      <c r="BR114" s="769"/>
      <c r="BS114" s="769"/>
      <c r="BT114" s="769"/>
      <c r="BU114" s="769"/>
      <c r="BV114" s="769">
        <v>68387923</v>
      </c>
      <c r="BW114" s="769"/>
      <c r="BX114" s="769"/>
      <c r="BY114" s="769"/>
      <c r="BZ114" s="769"/>
      <c r="CA114" s="769">
        <v>67177276</v>
      </c>
      <c r="CB114" s="769"/>
      <c r="CC114" s="769"/>
      <c r="CD114" s="769"/>
      <c r="CE114" s="769"/>
      <c r="CF114" s="846">
        <v>34.4</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114</v>
      </c>
      <c r="DH114" s="782"/>
      <c r="DI114" s="782"/>
      <c r="DJ114" s="782"/>
      <c r="DK114" s="783"/>
      <c r="DL114" s="784" t="s">
        <v>114</v>
      </c>
      <c r="DM114" s="782"/>
      <c r="DN114" s="782"/>
      <c r="DO114" s="782"/>
      <c r="DP114" s="783"/>
      <c r="DQ114" s="784" t="s">
        <v>114</v>
      </c>
      <c r="DR114" s="782"/>
      <c r="DS114" s="782"/>
      <c r="DT114" s="782"/>
      <c r="DU114" s="783"/>
      <c r="DV114" s="752" t="s">
        <v>114</v>
      </c>
      <c r="DW114" s="753"/>
      <c r="DX114" s="753"/>
      <c r="DY114" s="753"/>
      <c r="DZ114" s="754"/>
    </row>
    <row r="115" spans="1:130" s="197" customFormat="1" ht="26.25" customHeight="1" x14ac:dyDescent="0.15">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1427321</v>
      </c>
      <c r="AB115" s="907"/>
      <c r="AC115" s="907"/>
      <c r="AD115" s="907"/>
      <c r="AE115" s="908"/>
      <c r="AF115" s="909">
        <v>1435560</v>
      </c>
      <c r="AG115" s="907"/>
      <c r="AH115" s="907"/>
      <c r="AI115" s="907"/>
      <c r="AJ115" s="908"/>
      <c r="AK115" s="909">
        <v>1775491</v>
      </c>
      <c r="AL115" s="907"/>
      <c r="AM115" s="907"/>
      <c r="AN115" s="907"/>
      <c r="AO115" s="908"/>
      <c r="AP115" s="910">
        <v>0.9</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v>9121096</v>
      </c>
      <c r="BR115" s="769"/>
      <c r="BS115" s="769"/>
      <c r="BT115" s="769"/>
      <c r="BU115" s="769"/>
      <c r="BV115" s="769">
        <v>6930087</v>
      </c>
      <c r="BW115" s="769"/>
      <c r="BX115" s="769"/>
      <c r="BY115" s="769"/>
      <c r="BZ115" s="769"/>
      <c r="CA115" s="769">
        <v>5996633</v>
      </c>
      <c r="CB115" s="769"/>
      <c r="CC115" s="769"/>
      <c r="CD115" s="769"/>
      <c r="CE115" s="769"/>
      <c r="CF115" s="846">
        <v>3.1</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401498</v>
      </c>
      <c r="DH115" s="782"/>
      <c r="DI115" s="782"/>
      <c r="DJ115" s="782"/>
      <c r="DK115" s="783"/>
      <c r="DL115" s="784">
        <v>382831</v>
      </c>
      <c r="DM115" s="782"/>
      <c r="DN115" s="782"/>
      <c r="DO115" s="782"/>
      <c r="DP115" s="783"/>
      <c r="DQ115" s="784">
        <v>195737</v>
      </c>
      <c r="DR115" s="782"/>
      <c r="DS115" s="782"/>
      <c r="DT115" s="782"/>
      <c r="DU115" s="783"/>
      <c r="DV115" s="752">
        <v>0.1</v>
      </c>
      <c r="DW115" s="753"/>
      <c r="DX115" s="753"/>
      <c r="DY115" s="753"/>
      <c r="DZ115" s="754"/>
    </row>
    <row r="116" spans="1:130" s="197" customFormat="1" ht="26.25" customHeight="1" x14ac:dyDescent="0.15">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60697</v>
      </c>
      <c r="AB116" s="782"/>
      <c r="AC116" s="782"/>
      <c r="AD116" s="782"/>
      <c r="AE116" s="783"/>
      <c r="AF116" s="784">
        <v>20455</v>
      </c>
      <c r="AG116" s="782"/>
      <c r="AH116" s="782"/>
      <c r="AI116" s="782"/>
      <c r="AJ116" s="783"/>
      <c r="AK116" s="784">
        <v>52073</v>
      </c>
      <c r="AL116" s="782"/>
      <c r="AM116" s="782"/>
      <c r="AN116" s="782"/>
      <c r="AO116" s="783"/>
      <c r="AP116" s="752">
        <v>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114</v>
      </c>
      <c r="BR116" s="769"/>
      <c r="BS116" s="769"/>
      <c r="BT116" s="769"/>
      <c r="BU116" s="769"/>
      <c r="BV116" s="769" t="s">
        <v>114</v>
      </c>
      <c r="BW116" s="769"/>
      <c r="BX116" s="769"/>
      <c r="BY116" s="769"/>
      <c r="BZ116" s="769"/>
      <c r="CA116" s="769" t="s">
        <v>114</v>
      </c>
      <c r="CB116" s="769"/>
      <c r="CC116" s="769"/>
      <c r="CD116" s="769"/>
      <c r="CE116" s="769"/>
      <c r="CF116" s="846" t="s">
        <v>114</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114</v>
      </c>
      <c r="DH116" s="782"/>
      <c r="DI116" s="782"/>
      <c r="DJ116" s="782"/>
      <c r="DK116" s="783"/>
      <c r="DL116" s="784" t="s">
        <v>114</v>
      </c>
      <c r="DM116" s="782"/>
      <c r="DN116" s="782"/>
      <c r="DO116" s="782"/>
      <c r="DP116" s="783"/>
      <c r="DQ116" s="784" t="s">
        <v>114</v>
      </c>
      <c r="DR116" s="782"/>
      <c r="DS116" s="782"/>
      <c r="DT116" s="782"/>
      <c r="DU116" s="783"/>
      <c r="DV116" s="752" t="s">
        <v>114</v>
      </c>
      <c r="DW116" s="753"/>
      <c r="DX116" s="753"/>
      <c r="DY116" s="753"/>
      <c r="DZ116" s="754"/>
    </row>
    <row r="117" spans="1:130" s="197" customFormat="1" ht="26.25" customHeight="1" x14ac:dyDescent="0.15">
      <c r="A117" s="885" t="s">
        <v>173</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72415047</v>
      </c>
      <c r="AB117" s="893"/>
      <c r="AC117" s="893"/>
      <c r="AD117" s="893"/>
      <c r="AE117" s="894"/>
      <c r="AF117" s="896">
        <v>73482673</v>
      </c>
      <c r="AG117" s="893"/>
      <c r="AH117" s="893"/>
      <c r="AI117" s="893"/>
      <c r="AJ117" s="894"/>
      <c r="AK117" s="896">
        <v>71722747</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114</v>
      </c>
      <c r="BR117" s="856"/>
      <c r="BS117" s="856"/>
      <c r="BT117" s="856"/>
      <c r="BU117" s="856"/>
      <c r="BV117" s="856" t="s">
        <v>114</v>
      </c>
      <c r="BW117" s="856"/>
      <c r="BX117" s="856"/>
      <c r="BY117" s="856"/>
      <c r="BZ117" s="856"/>
      <c r="CA117" s="856" t="s">
        <v>114</v>
      </c>
      <c r="CB117" s="856"/>
      <c r="CC117" s="856"/>
      <c r="CD117" s="856"/>
      <c r="CE117" s="856"/>
      <c r="CF117" s="846" t="s">
        <v>114</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114</v>
      </c>
      <c r="DH117" s="782"/>
      <c r="DI117" s="782"/>
      <c r="DJ117" s="782"/>
      <c r="DK117" s="783"/>
      <c r="DL117" s="784" t="s">
        <v>114</v>
      </c>
      <c r="DM117" s="782"/>
      <c r="DN117" s="782"/>
      <c r="DO117" s="782"/>
      <c r="DP117" s="783"/>
      <c r="DQ117" s="784" t="s">
        <v>114</v>
      </c>
      <c r="DR117" s="782"/>
      <c r="DS117" s="782"/>
      <c r="DT117" s="782"/>
      <c r="DU117" s="783"/>
      <c r="DV117" s="752" t="s">
        <v>114</v>
      </c>
      <c r="DW117" s="753"/>
      <c r="DX117" s="753"/>
      <c r="DY117" s="753"/>
      <c r="DZ117" s="754"/>
    </row>
    <row r="118" spans="1:130" s="197" customFormat="1" ht="26.25" customHeight="1" x14ac:dyDescent="0.15">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289</v>
      </c>
      <c r="AG118" s="886"/>
      <c r="AH118" s="886"/>
      <c r="AI118" s="886"/>
      <c r="AJ118" s="887"/>
      <c r="AK118" s="888" t="s">
        <v>288</v>
      </c>
      <c r="AL118" s="886"/>
      <c r="AM118" s="886"/>
      <c r="AN118" s="886"/>
      <c r="AO118" s="887"/>
      <c r="AP118" s="889" t="s">
        <v>399</v>
      </c>
      <c r="AQ118" s="890"/>
      <c r="AR118" s="890"/>
      <c r="AS118" s="890"/>
      <c r="AT118" s="891"/>
      <c r="AU118" s="924"/>
      <c r="AV118" s="925"/>
      <c r="AW118" s="925"/>
      <c r="AX118" s="925"/>
      <c r="AY118" s="925"/>
      <c r="AZ118" s="228" t="s">
        <v>173</v>
      </c>
      <c r="BA118" s="228"/>
      <c r="BB118" s="228"/>
      <c r="BC118" s="228"/>
      <c r="BD118" s="228"/>
      <c r="BE118" s="228"/>
      <c r="BF118" s="228"/>
      <c r="BG118" s="228"/>
      <c r="BH118" s="228"/>
      <c r="BI118" s="228"/>
      <c r="BJ118" s="228"/>
      <c r="BK118" s="228"/>
      <c r="BL118" s="228"/>
      <c r="BM118" s="228"/>
      <c r="BN118" s="228"/>
      <c r="BO118" s="835" t="s">
        <v>427</v>
      </c>
      <c r="BP118" s="836"/>
      <c r="BQ118" s="855">
        <v>1054948020</v>
      </c>
      <c r="BR118" s="856"/>
      <c r="BS118" s="856"/>
      <c r="BT118" s="856"/>
      <c r="BU118" s="856"/>
      <c r="BV118" s="856">
        <v>1077986656</v>
      </c>
      <c r="BW118" s="856"/>
      <c r="BX118" s="856"/>
      <c r="BY118" s="856"/>
      <c r="BZ118" s="856"/>
      <c r="CA118" s="856">
        <v>1084845056</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114</v>
      </c>
      <c r="DH118" s="782"/>
      <c r="DI118" s="782"/>
      <c r="DJ118" s="782"/>
      <c r="DK118" s="783"/>
      <c r="DL118" s="784" t="s">
        <v>114</v>
      </c>
      <c r="DM118" s="782"/>
      <c r="DN118" s="782"/>
      <c r="DO118" s="782"/>
      <c r="DP118" s="783"/>
      <c r="DQ118" s="784" t="s">
        <v>114</v>
      </c>
      <c r="DR118" s="782"/>
      <c r="DS118" s="782"/>
      <c r="DT118" s="782"/>
      <c r="DU118" s="783"/>
      <c r="DV118" s="752" t="s">
        <v>114</v>
      </c>
      <c r="DW118" s="753"/>
      <c r="DX118" s="753"/>
      <c r="DY118" s="753"/>
      <c r="DZ118" s="754"/>
    </row>
    <row r="119" spans="1:130" s="197" customFormat="1" ht="26.25" customHeight="1" x14ac:dyDescent="0.15">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829566</v>
      </c>
      <c r="AB119" s="871"/>
      <c r="AC119" s="871"/>
      <c r="AD119" s="871"/>
      <c r="AE119" s="872"/>
      <c r="AF119" s="873">
        <v>846469</v>
      </c>
      <c r="AG119" s="871"/>
      <c r="AH119" s="871"/>
      <c r="AI119" s="871"/>
      <c r="AJ119" s="872"/>
      <c r="AK119" s="873">
        <v>846857</v>
      </c>
      <c r="AL119" s="871"/>
      <c r="AM119" s="871"/>
      <c r="AN119" s="871"/>
      <c r="AO119" s="872"/>
      <c r="AP119" s="874">
        <v>0.4</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160164512</v>
      </c>
      <c r="BR119" s="798"/>
      <c r="BS119" s="798"/>
      <c r="BT119" s="798"/>
      <c r="BU119" s="798"/>
      <c r="BV119" s="798">
        <v>169421627</v>
      </c>
      <c r="BW119" s="798"/>
      <c r="BX119" s="798"/>
      <c r="BY119" s="798"/>
      <c r="BZ119" s="798"/>
      <c r="CA119" s="798">
        <v>188881183</v>
      </c>
      <c r="CB119" s="798"/>
      <c r="CC119" s="798"/>
      <c r="CD119" s="798"/>
      <c r="CE119" s="798"/>
      <c r="CF119" s="859">
        <v>96.7</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5425815</v>
      </c>
      <c r="DH119" s="715"/>
      <c r="DI119" s="715"/>
      <c r="DJ119" s="715"/>
      <c r="DK119" s="716"/>
      <c r="DL119" s="717">
        <v>4631147</v>
      </c>
      <c r="DM119" s="715"/>
      <c r="DN119" s="715"/>
      <c r="DO119" s="715"/>
      <c r="DP119" s="716"/>
      <c r="DQ119" s="717">
        <v>4019066</v>
      </c>
      <c r="DR119" s="715"/>
      <c r="DS119" s="715"/>
      <c r="DT119" s="715"/>
      <c r="DU119" s="716"/>
      <c r="DV119" s="805">
        <v>2.1</v>
      </c>
      <c r="DW119" s="806"/>
      <c r="DX119" s="806"/>
      <c r="DY119" s="806"/>
      <c r="DZ119" s="807"/>
    </row>
    <row r="120" spans="1:130" s="197" customFormat="1" ht="26.25" customHeight="1" x14ac:dyDescent="0.15">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384121</v>
      </c>
      <c r="AB120" s="782"/>
      <c r="AC120" s="782"/>
      <c r="AD120" s="782"/>
      <c r="AE120" s="783"/>
      <c r="AF120" s="784">
        <v>378893</v>
      </c>
      <c r="AG120" s="782"/>
      <c r="AH120" s="782"/>
      <c r="AI120" s="782"/>
      <c r="AJ120" s="783"/>
      <c r="AK120" s="784">
        <v>389279</v>
      </c>
      <c r="AL120" s="782"/>
      <c r="AM120" s="782"/>
      <c r="AN120" s="782"/>
      <c r="AO120" s="783"/>
      <c r="AP120" s="752">
        <v>0.2</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136007301</v>
      </c>
      <c r="BR120" s="769"/>
      <c r="BS120" s="769"/>
      <c r="BT120" s="769"/>
      <c r="BU120" s="769"/>
      <c r="BV120" s="769">
        <v>139946614</v>
      </c>
      <c r="BW120" s="769"/>
      <c r="BX120" s="769"/>
      <c r="BY120" s="769"/>
      <c r="BZ120" s="769"/>
      <c r="CA120" s="769">
        <v>130112355</v>
      </c>
      <c r="CB120" s="769"/>
      <c r="CC120" s="769"/>
      <c r="CD120" s="769"/>
      <c r="CE120" s="769"/>
      <c r="CF120" s="846">
        <v>66.599999999999994</v>
      </c>
      <c r="CG120" s="847"/>
      <c r="CH120" s="847"/>
      <c r="CI120" s="847"/>
      <c r="CJ120" s="847"/>
      <c r="CK120" s="848" t="s">
        <v>433</v>
      </c>
      <c r="CL120" s="808"/>
      <c r="CM120" s="808"/>
      <c r="CN120" s="808"/>
      <c r="CO120" s="809"/>
      <c r="CP120" s="852" t="s">
        <v>380</v>
      </c>
      <c r="CQ120" s="853"/>
      <c r="CR120" s="853"/>
      <c r="CS120" s="853"/>
      <c r="CT120" s="853"/>
      <c r="CU120" s="853"/>
      <c r="CV120" s="853"/>
      <c r="CW120" s="853"/>
      <c r="CX120" s="853"/>
      <c r="CY120" s="853"/>
      <c r="CZ120" s="853"/>
      <c r="DA120" s="853"/>
      <c r="DB120" s="853"/>
      <c r="DC120" s="853"/>
      <c r="DD120" s="853"/>
      <c r="DE120" s="853"/>
      <c r="DF120" s="854"/>
      <c r="DG120" s="797">
        <v>85538682</v>
      </c>
      <c r="DH120" s="798"/>
      <c r="DI120" s="798"/>
      <c r="DJ120" s="798"/>
      <c r="DK120" s="798"/>
      <c r="DL120" s="798">
        <v>80803656</v>
      </c>
      <c r="DM120" s="798"/>
      <c r="DN120" s="798"/>
      <c r="DO120" s="798"/>
      <c r="DP120" s="798"/>
      <c r="DQ120" s="798">
        <v>76554136</v>
      </c>
      <c r="DR120" s="798"/>
      <c r="DS120" s="798"/>
      <c r="DT120" s="798"/>
      <c r="DU120" s="798"/>
      <c r="DV120" s="799">
        <v>39.200000000000003</v>
      </c>
      <c r="DW120" s="799"/>
      <c r="DX120" s="799"/>
      <c r="DY120" s="799"/>
      <c r="DZ120" s="800"/>
    </row>
    <row r="121" spans="1:130" s="197" customFormat="1" ht="26.25" customHeight="1" x14ac:dyDescent="0.15">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114</v>
      </c>
      <c r="AB121" s="782"/>
      <c r="AC121" s="782"/>
      <c r="AD121" s="782"/>
      <c r="AE121" s="783"/>
      <c r="AF121" s="784" t="s">
        <v>114</v>
      </c>
      <c r="AG121" s="782"/>
      <c r="AH121" s="782"/>
      <c r="AI121" s="782"/>
      <c r="AJ121" s="783"/>
      <c r="AK121" s="784" t="s">
        <v>114</v>
      </c>
      <c r="AL121" s="782"/>
      <c r="AM121" s="782"/>
      <c r="AN121" s="782"/>
      <c r="AO121" s="783"/>
      <c r="AP121" s="752" t="s">
        <v>114</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473884436</v>
      </c>
      <c r="BR121" s="856"/>
      <c r="BS121" s="856"/>
      <c r="BT121" s="856"/>
      <c r="BU121" s="856"/>
      <c r="BV121" s="856">
        <v>498245174</v>
      </c>
      <c r="BW121" s="856"/>
      <c r="BX121" s="856"/>
      <c r="BY121" s="856"/>
      <c r="BZ121" s="856"/>
      <c r="CA121" s="856">
        <v>502824507</v>
      </c>
      <c r="CB121" s="856"/>
      <c r="CC121" s="856"/>
      <c r="CD121" s="856"/>
      <c r="CE121" s="856"/>
      <c r="CF121" s="857">
        <v>257.3</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42587586</v>
      </c>
      <c r="DH121" s="769"/>
      <c r="DI121" s="769"/>
      <c r="DJ121" s="769"/>
      <c r="DK121" s="769"/>
      <c r="DL121" s="769">
        <v>45655385</v>
      </c>
      <c r="DM121" s="769"/>
      <c r="DN121" s="769"/>
      <c r="DO121" s="769"/>
      <c r="DP121" s="769"/>
      <c r="DQ121" s="769">
        <v>46181469</v>
      </c>
      <c r="DR121" s="769"/>
      <c r="DS121" s="769"/>
      <c r="DT121" s="769"/>
      <c r="DU121" s="769"/>
      <c r="DV121" s="821">
        <v>23.6</v>
      </c>
      <c r="DW121" s="821"/>
      <c r="DX121" s="821"/>
      <c r="DY121" s="821"/>
      <c r="DZ121" s="822"/>
    </row>
    <row r="122" spans="1:130" s="197" customFormat="1" ht="26.25" customHeight="1" x14ac:dyDescent="0.15">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114</v>
      </c>
      <c r="AB122" s="782"/>
      <c r="AC122" s="782"/>
      <c r="AD122" s="782"/>
      <c r="AE122" s="783"/>
      <c r="AF122" s="784" t="s">
        <v>114</v>
      </c>
      <c r="AG122" s="782"/>
      <c r="AH122" s="782"/>
      <c r="AI122" s="782"/>
      <c r="AJ122" s="783"/>
      <c r="AK122" s="784" t="s">
        <v>114</v>
      </c>
      <c r="AL122" s="782"/>
      <c r="AM122" s="782"/>
      <c r="AN122" s="782"/>
      <c r="AO122" s="783"/>
      <c r="AP122" s="752" t="s">
        <v>114</v>
      </c>
      <c r="AQ122" s="753"/>
      <c r="AR122" s="753"/>
      <c r="AS122" s="753"/>
      <c r="AT122" s="754"/>
      <c r="AU122" s="883"/>
      <c r="AV122" s="884"/>
      <c r="AW122" s="884"/>
      <c r="AX122" s="884"/>
      <c r="AY122" s="884"/>
      <c r="AZ122" s="228" t="s">
        <v>173</v>
      </c>
      <c r="BA122" s="228"/>
      <c r="BB122" s="228"/>
      <c r="BC122" s="228"/>
      <c r="BD122" s="228"/>
      <c r="BE122" s="228"/>
      <c r="BF122" s="228"/>
      <c r="BG122" s="228"/>
      <c r="BH122" s="228"/>
      <c r="BI122" s="228"/>
      <c r="BJ122" s="228"/>
      <c r="BK122" s="228"/>
      <c r="BL122" s="228"/>
      <c r="BM122" s="228"/>
      <c r="BN122" s="228"/>
      <c r="BO122" s="835" t="s">
        <v>436</v>
      </c>
      <c r="BP122" s="836"/>
      <c r="BQ122" s="837">
        <v>770056249</v>
      </c>
      <c r="BR122" s="838"/>
      <c r="BS122" s="838"/>
      <c r="BT122" s="838"/>
      <c r="BU122" s="838"/>
      <c r="BV122" s="838">
        <v>807613415</v>
      </c>
      <c r="BW122" s="838"/>
      <c r="BX122" s="838"/>
      <c r="BY122" s="838"/>
      <c r="BZ122" s="838"/>
      <c r="CA122" s="838">
        <v>821818045</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6888723</v>
      </c>
      <c r="DH122" s="769"/>
      <c r="DI122" s="769"/>
      <c r="DJ122" s="769"/>
      <c r="DK122" s="769"/>
      <c r="DL122" s="769">
        <v>7564316</v>
      </c>
      <c r="DM122" s="769"/>
      <c r="DN122" s="769"/>
      <c r="DO122" s="769"/>
      <c r="DP122" s="769"/>
      <c r="DQ122" s="769">
        <v>11444699</v>
      </c>
      <c r="DR122" s="769"/>
      <c r="DS122" s="769"/>
      <c r="DT122" s="769"/>
      <c r="DU122" s="769"/>
      <c r="DV122" s="821">
        <v>5.9</v>
      </c>
      <c r="DW122" s="821"/>
      <c r="DX122" s="821"/>
      <c r="DY122" s="821"/>
      <c r="DZ122" s="822"/>
    </row>
    <row r="123" spans="1:130" s="197" customFormat="1" ht="26.25" customHeight="1" thickBot="1" x14ac:dyDescent="0.2">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114</v>
      </c>
      <c r="AB123" s="782"/>
      <c r="AC123" s="782"/>
      <c r="AD123" s="782"/>
      <c r="AE123" s="783"/>
      <c r="AF123" s="784" t="s">
        <v>114</v>
      </c>
      <c r="AG123" s="782"/>
      <c r="AH123" s="782"/>
      <c r="AI123" s="782"/>
      <c r="AJ123" s="783"/>
      <c r="AK123" s="784" t="s">
        <v>114</v>
      </c>
      <c r="AL123" s="782"/>
      <c r="AM123" s="782"/>
      <c r="AN123" s="782"/>
      <c r="AO123" s="783"/>
      <c r="AP123" s="752" t="s">
        <v>114</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147.80000000000001</v>
      </c>
      <c r="BR123" s="830"/>
      <c r="BS123" s="830"/>
      <c r="BT123" s="830"/>
      <c r="BU123" s="830"/>
      <c r="BV123" s="830">
        <v>141.19999999999999</v>
      </c>
      <c r="BW123" s="830"/>
      <c r="BX123" s="830"/>
      <c r="BY123" s="830"/>
      <c r="BZ123" s="830"/>
      <c r="CA123" s="830">
        <v>134.6</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v>4506100</v>
      </c>
      <c r="DH123" s="782"/>
      <c r="DI123" s="782"/>
      <c r="DJ123" s="782"/>
      <c r="DK123" s="783"/>
      <c r="DL123" s="784">
        <v>4289011</v>
      </c>
      <c r="DM123" s="782"/>
      <c r="DN123" s="782"/>
      <c r="DO123" s="782"/>
      <c r="DP123" s="783"/>
      <c r="DQ123" s="784">
        <v>4382168</v>
      </c>
      <c r="DR123" s="782"/>
      <c r="DS123" s="782"/>
      <c r="DT123" s="782"/>
      <c r="DU123" s="783"/>
      <c r="DV123" s="752">
        <v>2.2000000000000002</v>
      </c>
      <c r="DW123" s="753"/>
      <c r="DX123" s="753"/>
      <c r="DY123" s="753"/>
      <c r="DZ123" s="754"/>
    </row>
    <row r="124" spans="1:130" s="197" customFormat="1" ht="26.25" customHeight="1" x14ac:dyDescent="0.15">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114</v>
      </c>
      <c r="AB124" s="782"/>
      <c r="AC124" s="782"/>
      <c r="AD124" s="782"/>
      <c r="AE124" s="783"/>
      <c r="AF124" s="784" t="s">
        <v>114</v>
      </c>
      <c r="AG124" s="782"/>
      <c r="AH124" s="782"/>
      <c r="AI124" s="782"/>
      <c r="AJ124" s="783"/>
      <c r="AK124" s="784" t="s">
        <v>114</v>
      </c>
      <c r="AL124" s="782"/>
      <c r="AM124" s="782"/>
      <c r="AN124" s="782"/>
      <c r="AO124" s="783"/>
      <c r="AP124" s="752" t="s">
        <v>114</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v>5007360</v>
      </c>
      <c r="DH124" s="715"/>
      <c r="DI124" s="715"/>
      <c r="DJ124" s="715"/>
      <c r="DK124" s="716"/>
      <c r="DL124" s="717">
        <v>4801430</v>
      </c>
      <c r="DM124" s="715"/>
      <c r="DN124" s="715"/>
      <c r="DO124" s="715"/>
      <c r="DP124" s="716"/>
      <c r="DQ124" s="717">
        <v>5124008</v>
      </c>
      <c r="DR124" s="715"/>
      <c r="DS124" s="715"/>
      <c r="DT124" s="715"/>
      <c r="DU124" s="716"/>
      <c r="DV124" s="805">
        <v>2.6</v>
      </c>
      <c r="DW124" s="806"/>
      <c r="DX124" s="806"/>
      <c r="DY124" s="806"/>
      <c r="DZ124" s="807"/>
    </row>
    <row r="125" spans="1:130" s="197" customFormat="1" ht="26.25" customHeight="1" thickBot="1" x14ac:dyDescent="0.2">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114</v>
      </c>
      <c r="AB125" s="782"/>
      <c r="AC125" s="782"/>
      <c r="AD125" s="782"/>
      <c r="AE125" s="783"/>
      <c r="AF125" s="784" t="s">
        <v>114</v>
      </c>
      <c r="AG125" s="782"/>
      <c r="AH125" s="782"/>
      <c r="AI125" s="782"/>
      <c r="AJ125" s="783"/>
      <c r="AK125" s="784" t="s">
        <v>114</v>
      </c>
      <c r="AL125" s="782"/>
      <c r="AM125" s="782"/>
      <c r="AN125" s="782"/>
      <c r="AO125" s="783"/>
      <c r="AP125" s="752" t="s">
        <v>114</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114</v>
      </c>
      <c r="DH125" s="798"/>
      <c r="DI125" s="798"/>
      <c r="DJ125" s="798"/>
      <c r="DK125" s="798"/>
      <c r="DL125" s="798" t="s">
        <v>114</v>
      </c>
      <c r="DM125" s="798"/>
      <c r="DN125" s="798"/>
      <c r="DO125" s="798"/>
      <c r="DP125" s="798"/>
      <c r="DQ125" s="798" t="s">
        <v>114</v>
      </c>
      <c r="DR125" s="798"/>
      <c r="DS125" s="798"/>
      <c r="DT125" s="798"/>
      <c r="DU125" s="798"/>
      <c r="DV125" s="799" t="s">
        <v>114</v>
      </c>
      <c r="DW125" s="799"/>
      <c r="DX125" s="799"/>
      <c r="DY125" s="799"/>
      <c r="DZ125" s="800"/>
    </row>
    <row r="126" spans="1:130" s="197" customFormat="1" ht="26.25" customHeight="1" x14ac:dyDescent="0.15">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209868</v>
      </c>
      <c r="AB126" s="782"/>
      <c r="AC126" s="782"/>
      <c r="AD126" s="782"/>
      <c r="AE126" s="783"/>
      <c r="AF126" s="784">
        <v>207061</v>
      </c>
      <c r="AG126" s="782"/>
      <c r="AH126" s="782"/>
      <c r="AI126" s="782"/>
      <c r="AJ126" s="783"/>
      <c r="AK126" s="784">
        <v>536725</v>
      </c>
      <c r="AL126" s="782"/>
      <c r="AM126" s="782"/>
      <c r="AN126" s="782"/>
      <c r="AO126" s="783"/>
      <c r="AP126" s="752">
        <v>0.3</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v>7469245</v>
      </c>
      <c r="DH126" s="769"/>
      <c r="DI126" s="769"/>
      <c r="DJ126" s="769"/>
      <c r="DK126" s="769"/>
      <c r="DL126" s="769">
        <v>6338398</v>
      </c>
      <c r="DM126" s="769"/>
      <c r="DN126" s="769"/>
      <c r="DO126" s="769"/>
      <c r="DP126" s="769"/>
      <c r="DQ126" s="769">
        <v>5147864</v>
      </c>
      <c r="DR126" s="769"/>
      <c r="DS126" s="769"/>
      <c r="DT126" s="769"/>
      <c r="DU126" s="769"/>
      <c r="DV126" s="821">
        <v>2.6</v>
      </c>
      <c r="DW126" s="821"/>
      <c r="DX126" s="821"/>
      <c r="DY126" s="821"/>
      <c r="DZ126" s="822"/>
    </row>
    <row r="127" spans="1:130" s="197" customFormat="1" ht="26.25" customHeight="1" thickBot="1" x14ac:dyDescent="0.2">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3766</v>
      </c>
      <c r="AB127" s="782"/>
      <c r="AC127" s="782"/>
      <c r="AD127" s="782"/>
      <c r="AE127" s="783"/>
      <c r="AF127" s="784">
        <v>3137</v>
      </c>
      <c r="AG127" s="782"/>
      <c r="AH127" s="782"/>
      <c r="AI127" s="782"/>
      <c r="AJ127" s="783"/>
      <c r="AK127" s="784">
        <v>2630</v>
      </c>
      <c r="AL127" s="782"/>
      <c r="AM127" s="782"/>
      <c r="AN127" s="782"/>
      <c r="AO127" s="783"/>
      <c r="AP127" s="752">
        <v>0</v>
      </c>
      <c r="AQ127" s="753"/>
      <c r="AR127" s="753"/>
      <c r="AS127" s="753"/>
      <c r="AT127" s="754"/>
      <c r="AU127" s="233"/>
      <c r="AV127" s="233"/>
      <c r="AW127" s="233"/>
      <c r="AX127" s="755" t="s">
        <v>447</v>
      </c>
      <c r="AY127" s="756"/>
      <c r="AZ127" s="756"/>
      <c r="BA127" s="756"/>
      <c r="BB127" s="756"/>
      <c r="BC127" s="756"/>
      <c r="BD127" s="756"/>
      <c r="BE127" s="757"/>
      <c r="BF127" s="758" t="s">
        <v>114</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v>1651851</v>
      </c>
      <c r="DH127" s="818"/>
      <c r="DI127" s="818"/>
      <c r="DJ127" s="818"/>
      <c r="DK127" s="818"/>
      <c r="DL127" s="818">
        <v>591689</v>
      </c>
      <c r="DM127" s="818"/>
      <c r="DN127" s="818"/>
      <c r="DO127" s="818"/>
      <c r="DP127" s="818"/>
      <c r="DQ127" s="818">
        <v>848769</v>
      </c>
      <c r="DR127" s="818"/>
      <c r="DS127" s="818"/>
      <c r="DT127" s="818"/>
      <c r="DU127" s="818"/>
      <c r="DV127" s="819">
        <v>0.4</v>
      </c>
      <c r="DW127" s="819"/>
      <c r="DX127" s="819"/>
      <c r="DY127" s="819"/>
      <c r="DZ127" s="820"/>
    </row>
    <row r="128" spans="1:130" s="197" customFormat="1" ht="26.25" customHeight="1" x14ac:dyDescent="0.15">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12590217</v>
      </c>
      <c r="AB128" s="722"/>
      <c r="AC128" s="722"/>
      <c r="AD128" s="722"/>
      <c r="AE128" s="723"/>
      <c r="AF128" s="724">
        <v>12978721</v>
      </c>
      <c r="AG128" s="722"/>
      <c r="AH128" s="722"/>
      <c r="AI128" s="722"/>
      <c r="AJ128" s="723"/>
      <c r="AK128" s="724">
        <v>12728675</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114</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231146344</v>
      </c>
      <c r="AB129" s="782"/>
      <c r="AC129" s="782"/>
      <c r="AD129" s="782"/>
      <c r="AE129" s="783"/>
      <c r="AF129" s="784">
        <v>228927535</v>
      </c>
      <c r="AG129" s="782"/>
      <c r="AH129" s="782"/>
      <c r="AI129" s="782"/>
      <c r="AJ129" s="783"/>
      <c r="AK129" s="784">
        <v>232817718</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11.3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38510418</v>
      </c>
      <c r="AB130" s="782"/>
      <c r="AC130" s="782"/>
      <c r="AD130" s="782"/>
      <c r="AE130" s="783"/>
      <c r="AF130" s="784">
        <v>37547935</v>
      </c>
      <c r="AG130" s="782"/>
      <c r="AH130" s="782"/>
      <c r="AI130" s="782"/>
      <c r="AJ130" s="783"/>
      <c r="AK130" s="784">
        <v>37428845</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134.6</v>
      </c>
      <c r="BG130" s="704"/>
      <c r="BH130" s="704"/>
      <c r="BI130" s="704"/>
      <c r="BJ130" s="704"/>
      <c r="BK130" s="704"/>
      <c r="BL130" s="705"/>
      <c r="BM130" s="703">
        <v>400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192635926</v>
      </c>
      <c r="AB131" s="715"/>
      <c r="AC131" s="715"/>
      <c r="AD131" s="715"/>
      <c r="AE131" s="716"/>
      <c r="AF131" s="717">
        <v>191379600</v>
      </c>
      <c r="AG131" s="715"/>
      <c r="AH131" s="715"/>
      <c r="AI131" s="715"/>
      <c r="AJ131" s="716"/>
      <c r="AK131" s="717">
        <v>195388873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11.064609000000001</v>
      </c>
      <c r="AB132" s="738"/>
      <c r="AC132" s="738"/>
      <c r="AD132" s="738"/>
      <c r="AE132" s="739"/>
      <c r="AF132" s="740">
        <v>11.99501776</v>
      </c>
      <c r="AG132" s="738"/>
      <c r="AH132" s="738"/>
      <c r="AI132" s="738"/>
      <c r="AJ132" s="739"/>
      <c r="AK132" s="740">
        <v>11.037080400000001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11.6</v>
      </c>
      <c r="AB133" s="747"/>
      <c r="AC133" s="747"/>
      <c r="AD133" s="747"/>
      <c r="AE133" s="748"/>
      <c r="AF133" s="746">
        <v>11.3</v>
      </c>
      <c r="AG133" s="747"/>
      <c r="AH133" s="747"/>
      <c r="AI133" s="747"/>
      <c r="AJ133" s="748"/>
      <c r="AK133" s="746">
        <v>11.3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35" t="s">
        <v>463</v>
      </c>
      <c r="L7" s="254"/>
      <c r="M7" s="255" t="s">
        <v>464</v>
      </c>
      <c r="N7" s="256"/>
    </row>
    <row r="8" spans="1:16" x14ac:dyDescent="0.15">
      <c r="A8" s="248"/>
      <c r="B8" s="244"/>
      <c r="C8" s="244"/>
      <c r="D8" s="244"/>
      <c r="E8" s="244"/>
      <c r="F8" s="244"/>
      <c r="G8" s="257"/>
      <c r="H8" s="258"/>
      <c r="I8" s="258"/>
      <c r="J8" s="259"/>
      <c r="K8" s="1136"/>
      <c r="L8" s="260" t="s">
        <v>465</v>
      </c>
      <c r="M8" s="261" t="s">
        <v>466</v>
      </c>
      <c r="N8" s="262" t="s">
        <v>467</v>
      </c>
    </row>
    <row r="9" spans="1:16" x14ac:dyDescent="0.15">
      <c r="A9" s="248"/>
      <c r="B9" s="244"/>
      <c r="C9" s="244"/>
      <c r="D9" s="244"/>
      <c r="E9" s="244"/>
      <c r="F9" s="244"/>
      <c r="G9" s="1149" t="s">
        <v>468</v>
      </c>
      <c r="H9" s="1150"/>
      <c r="I9" s="1150"/>
      <c r="J9" s="1151"/>
      <c r="K9" s="263">
        <v>62610763</v>
      </c>
      <c r="L9" s="264">
        <v>59653</v>
      </c>
      <c r="M9" s="265">
        <v>62396</v>
      </c>
      <c r="N9" s="266">
        <v>-4.4000000000000004</v>
      </c>
    </row>
    <row r="10" spans="1:16" x14ac:dyDescent="0.15">
      <c r="A10" s="248"/>
      <c r="B10" s="244"/>
      <c r="C10" s="244"/>
      <c r="D10" s="244"/>
      <c r="E10" s="244"/>
      <c r="F10" s="244"/>
      <c r="G10" s="1149" t="s">
        <v>469</v>
      </c>
      <c r="H10" s="1150"/>
      <c r="I10" s="1150"/>
      <c r="J10" s="1151"/>
      <c r="K10" s="267">
        <v>1872076</v>
      </c>
      <c r="L10" s="268">
        <v>1784</v>
      </c>
      <c r="M10" s="269">
        <v>1393</v>
      </c>
      <c r="N10" s="270">
        <v>28.1</v>
      </c>
    </row>
    <row r="11" spans="1:16" ht="13.5" customHeight="1" x14ac:dyDescent="0.15">
      <c r="A11" s="248"/>
      <c r="B11" s="244"/>
      <c r="C11" s="244"/>
      <c r="D11" s="244"/>
      <c r="E11" s="244"/>
      <c r="F11" s="244"/>
      <c r="G11" s="1149" t="s">
        <v>470</v>
      </c>
      <c r="H11" s="1150"/>
      <c r="I11" s="1150"/>
      <c r="J11" s="1151"/>
      <c r="K11" s="267">
        <v>397</v>
      </c>
      <c r="L11" s="268">
        <v>0</v>
      </c>
      <c r="M11" s="269">
        <v>62</v>
      </c>
      <c r="N11" s="270">
        <v>-100</v>
      </c>
    </row>
    <row r="12" spans="1:16" ht="13.5" customHeight="1" x14ac:dyDescent="0.15">
      <c r="A12" s="248"/>
      <c r="B12" s="244"/>
      <c r="C12" s="244"/>
      <c r="D12" s="244"/>
      <c r="E12" s="244"/>
      <c r="F12" s="244"/>
      <c r="G12" s="1149" t="s">
        <v>471</v>
      </c>
      <c r="H12" s="1150"/>
      <c r="I12" s="1150"/>
      <c r="J12" s="1151"/>
      <c r="K12" s="267">
        <v>5178422</v>
      </c>
      <c r="L12" s="268">
        <v>4934</v>
      </c>
      <c r="M12" s="269">
        <v>1508</v>
      </c>
      <c r="N12" s="270">
        <v>227.2</v>
      </c>
    </row>
    <row r="13" spans="1:16" ht="13.5" customHeight="1" x14ac:dyDescent="0.15">
      <c r="A13" s="248"/>
      <c r="B13" s="244"/>
      <c r="C13" s="244"/>
      <c r="D13" s="244"/>
      <c r="E13" s="244"/>
      <c r="F13" s="244"/>
      <c r="G13" s="1149" t="s">
        <v>472</v>
      </c>
      <c r="H13" s="1150"/>
      <c r="I13" s="1150"/>
      <c r="J13" s="1151"/>
      <c r="K13" s="267" t="s">
        <v>473</v>
      </c>
      <c r="L13" s="268" t="s">
        <v>473</v>
      </c>
      <c r="M13" s="269">
        <v>25</v>
      </c>
      <c r="N13" s="270" t="s">
        <v>473</v>
      </c>
    </row>
    <row r="14" spans="1:16" ht="13.5" customHeight="1" x14ac:dyDescent="0.15">
      <c r="A14" s="248"/>
      <c r="B14" s="244"/>
      <c r="C14" s="244"/>
      <c r="D14" s="244"/>
      <c r="E14" s="244"/>
      <c r="F14" s="244"/>
      <c r="G14" s="1149" t="s">
        <v>474</v>
      </c>
      <c r="H14" s="1150"/>
      <c r="I14" s="1150"/>
      <c r="J14" s="1151"/>
      <c r="K14" s="267">
        <v>2226148</v>
      </c>
      <c r="L14" s="268">
        <v>2121</v>
      </c>
      <c r="M14" s="269">
        <v>1888</v>
      </c>
      <c r="N14" s="270">
        <v>12.3</v>
      </c>
    </row>
    <row r="15" spans="1:16" ht="13.5" customHeight="1" x14ac:dyDescent="0.15">
      <c r="A15" s="248"/>
      <c r="B15" s="244"/>
      <c r="C15" s="244"/>
      <c r="D15" s="244"/>
      <c r="E15" s="244"/>
      <c r="F15" s="244"/>
      <c r="G15" s="1149" t="s">
        <v>475</v>
      </c>
      <c r="H15" s="1150"/>
      <c r="I15" s="1150"/>
      <c r="J15" s="1151"/>
      <c r="K15" s="267">
        <v>1725082</v>
      </c>
      <c r="L15" s="268">
        <v>1644</v>
      </c>
      <c r="M15" s="269">
        <v>1209</v>
      </c>
      <c r="N15" s="270">
        <v>36</v>
      </c>
    </row>
    <row r="16" spans="1:16" x14ac:dyDescent="0.15">
      <c r="A16" s="248"/>
      <c r="B16" s="244"/>
      <c r="C16" s="244"/>
      <c r="D16" s="244"/>
      <c r="E16" s="244"/>
      <c r="F16" s="244"/>
      <c r="G16" s="1152" t="s">
        <v>476</v>
      </c>
      <c r="H16" s="1153"/>
      <c r="I16" s="1153"/>
      <c r="J16" s="1154"/>
      <c r="K16" s="268">
        <v>-5496160</v>
      </c>
      <c r="L16" s="268">
        <v>-5237</v>
      </c>
      <c r="M16" s="269">
        <v>-6084</v>
      </c>
      <c r="N16" s="270">
        <v>-13.9</v>
      </c>
    </row>
    <row r="17" spans="1:16" x14ac:dyDescent="0.15">
      <c r="A17" s="248"/>
      <c r="B17" s="244"/>
      <c r="C17" s="244"/>
      <c r="D17" s="244"/>
      <c r="E17" s="244"/>
      <c r="F17" s="244"/>
      <c r="G17" s="1152" t="s">
        <v>173</v>
      </c>
      <c r="H17" s="1153"/>
      <c r="I17" s="1153"/>
      <c r="J17" s="1154"/>
      <c r="K17" s="268">
        <v>68116728</v>
      </c>
      <c r="L17" s="268">
        <v>64899</v>
      </c>
      <c r="M17" s="269">
        <v>62398</v>
      </c>
      <c r="N17" s="270">
        <v>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46" t="s">
        <v>481</v>
      </c>
      <c r="H21" s="1147"/>
      <c r="I21" s="1147"/>
      <c r="J21" s="1148"/>
      <c r="K21" s="280">
        <v>6.34</v>
      </c>
      <c r="L21" s="281">
        <v>6.59</v>
      </c>
      <c r="M21" s="282">
        <v>-0.25</v>
      </c>
      <c r="N21" s="249"/>
      <c r="O21" s="283"/>
      <c r="P21" s="279"/>
    </row>
    <row r="22" spans="1:16" s="284" customFormat="1" x14ac:dyDescent="0.15">
      <c r="A22" s="279"/>
      <c r="B22" s="249"/>
      <c r="C22" s="249"/>
      <c r="D22" s="249"/>
      <c r="E22" s="249"/>
      <c r="F22" s="249"/>
      <c r="G22" s="1146" t="s">
        <v>482</v>
      </c>
      <c r="H22" s="1147"/>
      <c r="I22" s="1147"/>
      <c r="J22" s="1148"/>
      <c r="K22" s="285">
        <v>101.5</v>
      </c>
      <c r="L22" s="286">
        <v>100.6</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35" t="s">
        <v>463</v>
      </c>
      <c r="L30" s="254"/>
      <c r="M30" s="255" t="s">
        <v>464</v>
      </c>
      <c r="N30" s="256"/>
    </row>
    <row r="31" spans="1:16" x14ac:dyDescent="0.15">
      <c r="A31" s="248"/>
      <c r="B31" s="244"/>
      <c r="C31" s="244"/>
      <c r="D31" s="244"/>
      <c r="E31" s="244"/>
      <c r="F31" s="244"/>
      <c r="G31" s="257"/>
      <c r="H31" s="258"/>
      <c r="I31" s="258"/>
      <c r="J31" s="259"/>
      <c r="K31" s="1136"/>
      <c r="L31" s="260" t="s">
        <v>465</v>
      </c>
      <c r="M31" s="261" t="s">
        <v>466</v>
      </c>
      <c r="N31" s="262" t="s">
        <v>467</v>
      </c>
    </row>
    <row r="32" spans="1:16" ht="27" customHeight="1" x14ac:dyDescent="0.15">
      <c r="A32" s="248"/>
      <c r="B32" s="244"/>
      <c r="C32" s="244"/>
      <c r="D32" s="244"/>
      <c r="E32" s="244"/>
      <c r="F32" s="244"/>
      <c r="G32" s="1137" t="s">
        <v>486</v>
      </c>
      <c r="H32" s="1138"/>
      <c r="I32" s="1138"/>
      <c r="J32" s="1139"/>
      <c r="K32" s="294">
        <v>40467966</v>
      </c>
      <c r="L32" s="294">
        <v>38556</v>
      </c>
      <c r="M32" s="295">
        <v>34621</v>
      </c>
      <c r="N32" s="296">
        <v>11.4</v>
      </c>
    </row>
    <row r="33" spans="1:16" ht="13.5" customHeight="1" x14ac:dyDescent="0.15">
      <c r="A33" s="248"/>
      <c r="B33" s="244"/>
      <c r="C33" s="244"/>
      <c r="D33" s="244"/>
      <c r="E33" s="244"/>
      <c r="F33" s="244"/>
      <c r="G33" s="1137" t="s">
        <v>487</v>
      </c>
      <c r="H33" s="1138"/>
      <c r="I33" s="1138"/>
      <c r="J33" s="1139"/>
      <c r="K33" s="294" t="s">
        <v>473</v>
      </c>
      <c r="L33" s="294" t="s">
        <v>473</v>
      </c>
      <c r="M33" s="295">
        <v>3627</v>
      </c>
      <c r="N33" s="296" t="s">
        <v>473</v>
      </c>
    </row>
    <row r="34" spans="1:16" ht="27" customHeight="1" x14ac:dyDescent="0.15">
      <c r="A34" s="248"/>
      <c r="B34" s="244"/>
      <c r="C34" s="244"/>
      <c r="D34" s="244"/>
      <c r="E34" s="244"/>
      <c r="F34" s="244"/>
      <c r="G34" s="1137" t="s">
        <v>488</v>
      </c>
      <c r="H34" s="1138"/>
      <c r="I34" s="1138"/>
      <c r="J34" s="1139"/>
      <c r="K34" s="294">
        <v>17986802</v>
      </c>
      <c r="L34" s="294">
        <v>17137</v>
      </c>
      <c r="M34" s="295">
        <v>19984</v>
      </c>
      <c r="N34" s="296">
        <v>-14.2</v>
      </c>
    </row>
    <row r="35" spans="1:16" ht="27" customHeight="1" x14ac:dyDescent="0.15">
      <c r="A35" s="248"/>
      <c r="B35" s="244"/>
      <c r="C35" s="244"/>
      <c r="D35" s="244"/>
      <c r="E35" s="244"/>
      <c r="F35" s="244"/>
      <c r="G35" s="1137" t="s">
        <v>489</v>
      </c>
      <c r="H35" s="1138"/>
      <c r="I35" s="1138"/>
      <c r="J35" s="1139"/>
      <c r="K35" s="294">
        <v>11440415</v>
      </c>
      <c r="L35" s="294">
        <v>10900</v>
      </c>
      <c r="M35" s="295">
        <v>13756</v>
      </c>
      <c r="N35" s="296">
        <v>-20.8</v>
      </c>
    </row>
    <row r="36" spans="1:16" ht="27" customHeight="1" x14ac:dyDescent="0.15">
      <c r="A36" s="248"/>
      <c r="B36" s="244"/>
      <c r="C36" s="244"/>
      <c r="D36" s="244"/>
      <c r="E36" s="244"/>
      <c r="F36" s="244"/>
      <c r="G36" s="1137" t="s">
        <v>490</v>
      </c>
      <c r="H36" s="1138"/>
      <c r="I36" s="1138"/>
      <c r="J36" s="1139"/>
      <c r="K36" s="294" t="s">
        <v>473</v>
      </c>
      <c r="L36" s="294" t="s">
        <v>473</v>
      </c>
      <c r="M36" s="295">
        <v>215</v>
      </c>
      <c r="N36" s="296" t="s">
        <v>473</v>
      </c>
    </row>
    <row r="37" spans="1:16" ht="13.5" customHeight="1" x14ac:dyDescent="0.15">
      <c r="A37" s="248"/>
      <c r="B37" s="244"/>
      <c r="C37" s="244"/>
      <c r="D37" s="244"/>
      <c r="E37" s="244"/>
      <c r="F37" s="244"/>
      <c r="G37" s="1137" t="s">
        <v>491</v>
      </c>
      <c r="H37" s="1138"/>
      <c r="I37" s="1138"/>
      <c r="J37" s="1139"/>
      <c r="K37" s="294">
        <v>1775491</v>
      </c>
      <c r="L37" s="294">
        <v>1692</v>
      </c>
      <c r="M37" s="295">
        <v>1113</v>
      </c>
      <c r="N37" s="296">
        <v>52</v>
      </c>
    </row>
    <row r="38" spans="1:16" ht="27" customHeight="1" x14ac:dyDescent="0.15">
      <c r="A38" s="248"/>
      <c r="B38" s="244"/>
      <c r="C38" s="244"/>
      <c r="D38" s="244"/>
      <c r="E38" s="244"/>
      <c r="F38" s="244"/>
      <c r="G38" s="1140" t="s">
        <v>492</v>
      </c>
      <c r="H38" s="1141"/>
      <c r="I38" s="1141"/>
      <c r="J38" s="1142"/>
      <c r="K38" s="297">
        <v>52073</v>
      </c>
      <c r="L38" s="297">
        <v>50</v>
      </c>
      <c r="M38" s="298">
        <v>9</v>
      </c>
      <c r="N38" s="299">
        <v>455.6</v>
      </c>
      <c r="O38" s="293"/>
    </row>
    <row r="39" spans="1:16" x14ac:dyDescent="0.15">
      <c r="A39" s="248"/>
      <c r="B39" s="244"/>
      <c r="C39" s="244"/>
      <c r="D39" s="244"/>
      <c r="E39" s="244"/>
      <c r="F39" s="244"/>
      <c r="G39" s="1140" t="s">
        <v>493</v>
      </c>
      <c r="H39" s="1141"/>
      <c r="I39" s="1141"/>
      <c r="J39" s="1142"/>
      <c r="K39" s="300">
        <v>-12728675</v>
      </c>
      <c r="L39" s="300">
        <v>-12127</v>
      </c>
      <c r="M39" s="301">
        <v>-16355</v>
      </c>
      <c r="N39" s="302">
        <v>-25.9</v>
      </c>
      <c r="O39" s="293"/>
    </row>
    <row r="40" spans="1:16" ht="27" customHeight="1" x14ac:dyDescent="0.15">
      <c r="A40" s="248"/>
      <c r="B40" s="244"/>
      <c r="C40" s="244"/>
      <c r="D40" s="244"/>
      <c r="E40" s="244"/>
      <c r="F40" s="244"/>
      <c r="G40" s="1137" t="s">
        <v>494</v>
      </c>
      <c r="H40" s="1138"/>
      <c r="I40" s="1138"/>
      <c r="J40" s="1139"/>
      <c r="K40" s="300">
        <v>-37428845</v>
      </c>
      <c r="L40" s="300">
        <v>-35661</v>
      </c>
      <c r="M40" s="301">
        <v>-34950</v>
      </c>
      <c r="N40" s="302">
        <v>2</v>
      </c>
      <c r="O40" s="293"/>
    </row>
    <row r="41" spans="1:16" x14ac:dyDescent="0.15">
      <c r="A41" s="248"/>
      <c r="B41" s="244"/>
      <c r="C41" s="244"/>
      <c r="D41" s="244"/>
      <c r="E41" s="244"/>
      <c r="F41" s="244"/>
      <c r="G41" s="1143" t="s">
        <v>283</v>
      </c>
      <c r="H41" s="1144"/>
      <c r="I41" s="1144"/>
      <c r="J41" s="1145"/>
      <c r="K41" s="294">
        <v>21565227</v>
      </c>
      <c r="L41" s="300">
        <v>20547</v>
      </c>
      <c r="M41" s="301">
        <v>22022</v>
      </c>
      <c r="N41" s="302">
        <v>-6.7</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30" t="s">
        <v>463</v>
      </c>
      <c r="J49" s="1132" t="s">
        <v>498</v>
      </c>
      <c r="K49" s="1133"/>
      <c r="L49" s="1133"/>
      <c r="M49" s="1133"/>
      <c r="N49" s="1134"/>
    </row>
    <row r="50" spans="1:14" x14ac:dyDescent="0.15">
      <c r="A50" s="248"/>
      <c r="B50" s="244"/>
      <c r="C50" s="244"/>
      <c r="D50" s="244"/>
      <c r="E50" s="244"/>
      <c r="F50" s="244"/>
      <c r="G50" s="312"/>
      <c r="H50" s="313"/>
      <c r="I50" s="1131"/>
      <c r="J50" s="314" t="s">
        <v>499</v>
      </c>
      <c r="K50" s="315" t="s">
        <v>500</v>
      </c>
      <c r="L50" s="316" t="s">
        <v>501</v>
      </c>
      <c r="M50" s="317" t="s">
        <v>502</v>
      </c>
      <c r="N50" s="318" t="s">
        <v>503</v>
      </c>
    </row>
    <row r="51" spans="1:14" x14ac:dyDescent="0.15">
      <c r="A51" s="248"/>
      <c r="B51" s="244"/>
      <c r="C51" s="244"/>
      <c r="D51" s="244"/>
      <c r="E51" s="244"/>
      <c r="F51" s="244"/>
      <c r="G51" s="310" t="s">
        <v>504</v>
      </c>
      <c r="H51" s="311"/>
      <c r="I51" s="319">
        <v>55185947</v>
      </c>
      <c r="J51" s="320">
        <v>54626</v>
      </c>
      <c r="K51" s="321">
        <v>-2.6</v>
      </c>
      <c r="L51" s="322">
        <v>55769</v>
      </c>
      <c r="M51" s="323">
        <v>-1.8</v>
      </c>
      <c r="N51" s="324">
        <v>-0.8</v>
      </c>
    </row>
    <row r="52" spans="1:14" x14ac:dyDescent="0.15">
      <c r="A52" s="248"/>
      <c r="B52" s="244"/>
      <c r="C52" s="244"/>
      <c r="D52" s="244"/>
      <c r="E52" s="244"/>
      <c r="F52" s="244"/>
      <c r="G52" s="325"/>
      <c r="H52" s="326" t="s">
        <v>505</v>
      </c>
      <c r="I52" s="327">
        <v>35974744</v>
      </c>
      <c r="J52" s="328">
        <v>35610</v>
      </c>
      <c r="K52" s="329">
        <v>-1.5</v>
      </c>
      <c r="L52" s="330">
        <v>31551</v>
      </c>
      <c r="M52" s="331">
        <v>-4.2</v>
      </c>
      <c r="N52" s="332">
        <v>2.7</v>
      </c>
    </row>
    <row r="53" spans="1:14" x14ac:dyDescent="0.15">
      <c r="A53" s="248"/>
      <c r="B53" s="244"/>
      <c r="C53" s="244"/>
      <c r="D53" s="244"/>
      <c r="E53" s="244"/>
      <c r="F53" s="244"/>
      <c r="G53" s="310" t="s">
        <v>506</v>
      </c>
      <c r="H53" s="311"/>
      <c r="I53" s="319">
        <v>42805455</v>
      </c>
      <c r="J53" s="320">
        <v>42315</v>
      </c>
      <c r="K53" s="321">
        <v>-22.5</v>
      </c>
      <c r="L53" s="322">
        <v>52334</v>
      </c>
      <c r="M53" s="323">
        <v>-6.2</v>
      </c>
      <c r="N53" s="324">
        <v>-16.3</v>
      </c>
    </row>
    <row r="54" spans="1:14" x14ac:dyDescent="0.15">
      <c r="A54" s="248"/>
      <c r="B54" s="244"/>
      <c r="C54" s="244"/>
      <c r="D54" s="244"/>
      <c r="E54" s="244"/>
      <c r="F54" s="244"/>
      <c r="G54" s="325"/>
      <c r="H54" s="326" t="s">
        <v>505</v>
      </c>
      <c r="I54" s="327">
        <v>27845545</v>
      </c>
      <c r="J54" s="328">
        <v>27526</v>
      </c>
      <c r="K54" s="329">
        <v>-22.7</v>
      </c>
      <c r="L54" s="330">
        <v>29965</v>
      </c>
      <c r="M54" s="331">
        <v>-5</v>
      </c>
      <c r="N54" s="332">
        <v>-17.7</v>
      </c>
    </row>
    <row r="55" spans="1:14" x14ac:dyDescent="0.15">
      <c r="A55" s="248"/>
      <c r="B55" s="244"/>
      <c r="C55" s="244"/>
      <c r="D55" s="244"/>
      <c r="E55" s="244"/>
      <c r="F55" s="244"/>
      <c r="G55" s="310" t="s">
        <v>507</v>
      </c>
      <c r="H55" s="311"/>
      <c r="I55" s="319">
        <v>30781220</v>
      </c>
      <c r="J55" s="320">
        <v>30171</v>
      </c>
      <c r="K55" s="321">
        <v>-28.7</v>
      </c>
      <c r="L55" s="322">
        <v>48794</v>
      </c>
      <c r="M55" s="323">
        <v>-6.8</v>
      </c>
      <c r="N55" s="324">
        <v>-21.9</v>
      </c>
    </row>
    <row r="56" spans="1:14" x14ac:dyDescent="0.15">
      <c r="A56" s="248"/>
      <c r="B56" s="244"/>
      <c r="C56" s="244"/>
      <c r="D56" s="244"/>
      <c r="E56" s="244"/>
      <c r="F56" s="244"/>
      <c r="G56" s="325"/>
      <c r="H56" s="326" t="s">
        <v>505</v>
      </c>
      <c r="I56" s="327">
        <v>18116651</v>
      </c>
      <c r="J56" s="328">
        <v>17757</v>
      </c>
      <c r="K56" s="329">
        <v>-35.5</v>
      </c>
      <c r="L56" s="330">
        <v>25698</v>
      </c>
      <c r="M56" s="331">
        <v>-14.2</v>
      </c>
      <c r="N56" s="332">
        <v>-21.3</v>
      </c>
    </row>
    <row r="57" spans="1:14" x14ac:dyDescent="0.15">
      <c r="A57" s="248"/>
      <c r="B57" s="244"/>
      <c r="C57" s="244"/>
      <c r="D57" s="244"/>
      <c r="E57" s="244"/>
      <c r="F57" s="244"/>
      <c r="G57" s="310" t="s">
        <v>508</v>
      </c>
      <c r="H57" s="311"/>
      <c r="I57" s="319">
        <v>55785736</v>
      </c>
      <c r="J57" s="320">
        <v>53716</v>
      </c>
      <c r="K57" s="321">
        <v>78</v>
      </c>
      <c r="L57" s="322">
        <v>47129</v>
      </c>
      <c r="M57" s="323">
        <v>-3.4</v>
      </c>
      <c r="N57" s="324">
        <v>81.400000000000006</v>
      </c>
    </row>
    <row r="58" spans="1:14" x14ac:dyDescent="0.15">
      <c r="A58" s="248"/>
      <c r="B58" s="244"/>
      <c r="C58" s="244"/>
      <c r="D58" s="244"/>
      <c r="E58" s="244"/>
      <c r="F58" s="244"/>
      <c r="G58" s="325"/>
      <c r="H58" s="326" t="s">
        <v>505</v>
      </c>
      <c r="I58" s="327">
        <v>19038603</v>
      </c>
      <c r="J58" s="328">
        <v>18332</v>
      </c>
      <c r="K58" s="329">
        <v>3.2</v>
      </c>
      <c r="L58" s="330">
        <v>23069</v>
      </c>
      <c r="M58" s="331">
        <v>-10.199999999999999</v>
      </c>
      <c r="N58" s="332">
        <v>13.4</v>
      </c>
    </row>
    <row r="59" spans="1:14" x14ac:dyDescent="0.15">
      <c r="A59" s="248"/>
      <c r="B59" s="244"/>
      <c r="C59" s="244"/>
      <c r="D59" s="244"/>
      <c r="E59" s="244"/>
      <c r="F59" s="244"/>
      <c r="G59" s="310" t="s">
        <v>509</v>
      </c>
      <c r="H59" s="311"/>
      <c r="I59" s="319">
        <v>83827731</v>
      </c>
      <c r="J59" s="320">
        <v>79868</v>
      </c>
      <c r="K59" s="321">
        <v>48.7</v>
      </c>
      <c r="L59" s="322">
        <v>50848</v>
      </c>
      <c r="M59" s="323">
        <v>7.9</v>
      </c>
      <c r="N59" s="324">
        <v>40.799999999999997</v>
      </c>
    </row>
    <row r="60" spans="1:14" x14ac:dyDescent="0.15">
      <c r="A60" s="248"/>
      <c r="B60" s="244"/>
      <c r="C60" s="244"/>
      <c r="D60" s="244"/>
      <c r="E60" s="244"/>
      <c r="F60" s="244"/>
      <c r="G60" s="325"/>
      <c r="H60" s="326" t="s">
        <v>505</v>
      </c>
      <c r="I60" s="333">
        <v>19648684</v>
      </c>
      <c r="J60" s="328">
        <v>18721</v>
      </c>
      <c r="K60" s="329">
        <v>2.1</v>
      </c>
      <c r="L60" s="330">
        <v>22583</v>
      </c>
      <c r="M60" s="331">
        <v>-2.1</v>
      </c>
      <c r="N60" s="332">
        <v>4.2</v>
      </c>
    </row>
    <row r="61" spans="1:14" x14ac:dyDescent="0.15">
      <c r="A61" s="248"/>
      <c r="B61" s="244"/>
      <c r="C61" s="244"/>
      <c r="D61" s="244"/>
      <c r="E61" s="244"/>
      <c r="F61" s="244"/>
      <c r="G61" s="310" t="s">
        <v>510</v>
      </c>
      <c r="H61" s="334"/>
      <c r="I61" s="335">
        <v>53677218</v>
      </c>
      <c r="J61" s="336">
        <v>52139</v>
      </c>
      <c r="K61" s="337">
        <v>14.6</v>
      </c>
      <c r="L61" s="338">
        <v>50975</v>
      </c>
      <c r="M61" s="339">
        <v>-2.1</v>
      </c>
      <c r="N61" s="324">
        <v>16.7</v>
      </c>
    </row>
    <row r="62" spans="1:14" x14ac:dyDescent="0.15">
      <c r="A62" s="248"/>
      <c r="B62" s="244"/>
      <c r="C62" s="244"/>
      <c r="D62" s="244"/>
      <c r="E62" s="244"/>
      <c r="F62" s="244"/>
      <c r="G62" s="325"/>
      <c r="H62" s="326" t="s">
        <v>505</v>
      </c>
      <c r="I62" s="327">
        <v>24124845</v>
      </c>
      <c r="J62" s="328">
        <v>23589</v>
      </c>
      <c r="K62" s="329">
        <v>-10.9</v>
      </c>
      <c r="L62" s="330">
        <v>26573</v>
      </c>
      <c r="M62" s="331">
        <v>-7.1</v>
      </c>
      <c r="N62" s="332">
        <v>-3.8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55" t="s">
        <v>3</v>
      </c>
      <c r="D47" s="1155"/>
      <c r="E47" s="1156"/>
      <c r="F47" s="11">
        <v>8.43</v>
      </c>
      <c r="G47" s="12">
        <v>8.58</v>
      </c>
      <c r="H47" s="12">
        <v>10.98</v>
      </c>
      <c r="I47" s="12">
        <v>11.41</v>
      </c>
      <c r="J47" s="13">
        <v>12.74</v>
      </c>
    </row>
    <row r="48" spans="2:10" ht="57.75" customHeight="1" x14ac:dyDescent="0.15">
      <c r="B48" s="14"/>
      <c r="C48" s="1157" t="s">
        <v>4</v>
      </c>
      <c r="D48" s="1157"/>
      <c r="E48" s="1158"/>
      <c r="F48" s="15">
        <v>0.35</v>
      </c>
      <c r="G48" s="16">
        <v>0.55000000000000004</v>
      </c>
      <c r="H48" s="16">
        <v>0.53</v>
      </c>
      <c r="I48" s="16">
        <v>1.92</v>
      </c>
      <c r="J48" s="17">
        <v>2.5499999999999998</v>
      </c>
    </row>
    <row r="49" spans="2:10" ht="57.75" customHeight="1" thickBot="1" x14ac:dyDescent="0.2">
      <c r="B49" s="18"/>
      <c r="C49" s="1159" t="s">
        <v>5</v>
      </c>
      <c r="D49" s="1159"/>
      <c r="E49" s="1160"/>
      <c r="F49" s="19" t="s">
        <v>517</v>
      </c>
      <c r="G49" s="20">
        <v>0.45</v>
      </c>
      <c r="H49" s="20">
        <v>3.22</v>
      </c>
      <c r="I49" s="20">
        <v>1.45</v>
      </c>
      <c r="J49" s="21">
        <v>1.73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67" t="s">
        <v>518</v>
      </c>
      <c r="D34" s="1167"/>
      <c r="E34" s="1168"/>
      <c r="F34" s="32" t="s">
        <v>519</v>
      </c>
      <c r="G34" s="33" t="s">
        <v>520</v>
      </c>
      <c r="H34" s="33">
        <v>0.01</v>
      </c>
      <c r="I34" s="33">
        <v>0.02</v>
      </c>
      <c r="J34" s="34" t="s">
        <v>521</v>
      </c>
      <c r="K34" s="22"/>
      <c r="L34" s="22"/>
      <c r="M34" s="22"/>
      <c r="N34" s="22"/>
      <c r="O34" s="22"/>
      <c r="P34" s="22"/>
    </row>
    <row r="35" spans="1:16" ht="39" customHeight="1" x14ac:dyDescent="0.15">
      <c r="A35" s="22"/>
      <c r="B35" s="35"/>
      <c r="C35" s="1161" t="s">
        <v>522</v>
      </c>
      <c r="D35" s="1162"/>
      <c r="E35" s="1163"/>
      <c r="F35" s="36">
        <v>3.75</v>
      </c>
      <c r="G35" s="37">
        <v>4.05</v>
      </c>
      <c r="H35" s="37">
        <v>3.75</v>
      </c>
      <c r="I35" s="37">
        <v>4.43</v>
      </c>
      <c r="J35" s="38">
        <v>5.29</v>
      </c>
      <c r="K35" s="22"/>
      <c r="L35" s="22"/>
      <c r="M35" s="22"/>
      <c r="N35" s="22"/>
      <c r="O35" s="22"/>
      <c r="P35" s="22"/>
    </row>
    <row r="36" spans="1:16" ht="39" customHeight="1" x14ac:dyDescent="0.15">
      <c r="A36" s="22"/>
      <c r="B36" s="35"/>
      <c r="C36" s="1161" t="s">
        <v>523</v>
      </c>
      <c r="D36" s="1162"/>
      <c r="E36" s="1163"/>
      <c r="F36" s="36">
        <v>2.94</v>
      </c>
      <c r="G36" s="37">
        <v>3.44</v>
      </c>
      <c r="H36" s="37">
        <v>3.19</v>
      </c>
      <c r="I36" s="37">
        <v>2.66</v>
      </c>
      <c r="J36" s="38">
        <v>2.89</v>
      </c>
      <c r="K36" s="22"/>
      <c r="L36" s="22"/>
      <c r="M36" s="22"/>
      <c r="N36" s="22"/>
      <c r="O36" s="22"/>
      <c r="P36" s="22"/>
    </row>
    <row r="37" spans="1:16" ht="39" customHeight="1" x14ac:dyDescent="0.15">
      <c r="A37" s="22"/>
      <c r="B37" s="35"/>
      <c r="C37" s="1161" t="s">
        <v>524</v>
      </c>
      <c r="D37" s="1162"/>
      <c r="E37" s="1163"/>
      <c r="F37" s="36">
        <v>0.35</v>
      </c>
      <c r="G37" s="37">
        <v>0.55000000000000004</v>
      </c>
      <c r="H37" s="37">
        <v>0.53</v>
      </c>
      <c r="I37" s="37">
        <v>1.91</v>
      </c>
      <c r="J37" s="38">
        <v>2.5499999999999998</v>
      </c>
      <c r="K37" s="22"/>
      <c r="L37" s="22"/>
      <c r="M37" s="22"/>
      <c r="N37" s="22"/>
      <c r="O37" s="22"/>
      <c r="P37" s="22"/>
    </row>
    <row r="38" spans="1:16" ht="39" customHeight="1" x14ac:dyDescent="0.15">
      <c r="A38" s="22"/>
      <c r="B38" s="35"/>
      <c r="C38" s="1161" t="s">
        <v>525</v>
      </c>
      <c r="D38" s="1162"/>
      <c r="E38" s="1163"/>
      <c r="F38" s="36">
        <v>1.0900000000000001</v>
      </c>
      <c r="G38" s="37">
        <v>1.26</v>
      </c>
      <c r="H38" s="37">
        <v>1.27</v>
      </c>
      <c r="I38" s="37">
        <v>1.6</v>
      </c>
      <c r="J38" s="38">
        <v>1.75</v>
      </c>
      <c r="K38" s="22"/>
      <c r="L38" s="22"/>
      <c r="M38" s="22"/>
      <c r="N38" s="22"/>
      <c r="O38" s="22"/>
      <c r="P38" s="22"/>
    </row>
    <row r="39" spans="1:16" ht="39" customHeight="1" x14ac:dyDescent="0.15">
      <c r="A39" s="22"/>
      <c r="B39" s="35"/>
      <c r="C39" s="1161" t="s">
        <v>526</v>
      </c>
      <c r="D39" s="1162"/>
      <c r="E39" s="1163"/>
      <c r="F39" s="36">
        <v>0</v>
      </c>
      <c r="G39" s="37">
        <v>0</v>
      </c>
      <c r="H39" s="37">
        <v>0.76</v>
      </c>
      <c r="I39" s="37">
        <v>0.82</v>
      </c>
      <c r="J39" s="38">
        <v>1.35</v>
      </c>
      <c r="K39" s="22"/>
      <c r="L39" s="22"/>
      <c r="M39" s="22"/>
      <c r="N39" s="22"/>
      <c r="O39" s="22"/>
      <c r="P39" s="22"/>
    </row>
    <row r="40" spans="1:16" ht="39" customHeight="1" x14ac:dyDescent="0.15">
      <c r="A40" s="22"/>
      <c r="B40" s="35"/>
      <c r="C40" s="1161" t="s">
        <v>527</v>
      </c>
      <c r="D40" s="1162"/>
      <c r="E40" s="1163"/>
      <c r="F40" s="36">
        <v>5.61</v>
      </c>
      <c r="G40" s="37">
        <v>3.73</v>
      </c>
      <c r="H40" s="37">
        <v>1.62</v>
      </c>
      <c r="I40" s="37">
        <v>2.08</v>
      </c>
      <c r="J40" s="38">
        <v>1.1399999999999999</v>
      </c>
      <c r="K40" s="22"/>
      <c r="L40" s="22"/>
      <c r="M40" s="22"/>
      <c r="N40" s="22"/>
      <c r="O40" s="22"/>
      <c r="P40" s="22"/>
    </row>
    <row r="41" spans="1:16" ht="39" customHeight="1" x14ac:dyDescent="0.15">
      <c r="A41" s="22"/>
      <c r="B41" s="35"/>
      <c r="C41" s="1161" t="s">
        <v>528</v>
      </c>
      <c r="D41" s="1162"/>
      <c r="E41" s="1163"/>
      <c r="F41" s="36">
        <v>0.28999999999999998</v>
      </c>
      <c r="G41" s="37">
        <v>0.18</v>
      </c>
      <c r="H41" s="37">
        <v>1.17</v>
      </c>
      <c r="I41" s="37">
        <v>0.34</v>
      </c>
      <c r="J41" s="38">
        <v>0.53</v>
      </c>
      <c r="K41" s="22"/>
      <c r="L41" s="22"/>
      <c r="M41" s="22"/>
      <c r="N41" s="22"/>
      <c r="O41" s="22"/>
      <c r="P41" s="22"/>
    </row>
    <row r="42" spans="1:16" ht="39" customHeight="1" x14ac:dyDescent="0.15">
      <c r="A42" s="22"/>
      <c r="B42" s="39"/>
      <c r="C42" s="1161" t="s">
        <v>529</v>
      </c>
      <c r="D42" s="1162"/>
      <c r="E42" s="1163"/>
      <c r="F42" s="36" t="s">
        <v>473</v>
      </c>
      <c r="G42" s="37" t="s">
        <v>473</v>
      </c>
      <c r="H42" s="37" t="s">
        <v>473</v>
      </c>
      <c r="I42" s="37" t="s">
        <v>473</v>
      </c>
      <c r="J42" s="38" t="s">
        <v>473</v>
      </c>
      <c r="K42" s="22"/>
      <c r="L42" s="22"/>
      <c r="M42" s="22"/>
      <c r="N42" s="22"/>
      <c r="O42" s="22"/>
      <c r="P42" s="22"/>
    </row>
    <row r="43" spans="1:16" ht="39" customHeight="1" thickBot="1" x14ac:dyDescent="0.2">
      <c r="A43" s="22"/>
      <c r="B43" s="40"/>
      <c r="C43" s="1164" t="s">
        <v>530</v>
      </c>
      <c r="D43" s="1165"/>
      <c r="E43" s="1166"/>
      <c r="F43" s="41">
        <v>0.13</v>
      </c>
      <c r="G43" s="42">
        <v>0.15</v>
      </c>
      <c r="H43" s="42">
        <v>0.23</v>
      </c>
      <c r="I43" s="42">
        <v>0.28999999999999998</v>
      </c>
      <c r="J43" s="43">
        <v>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46656</v>
      </c>
      <c r="L45" s="60">
        <v>43206</v>
      </c>
      <c r="M45" s="60">
        <v>41742</v>
      </c>
      <c r="N45" s="60">
        <v>43434</v>
      </c>
      <c r="O45" s="61">
        <v>40468</v>
      </c>
      <c r="P45" s="48"/>
      <c r="Q45" s="48"/>
      <c r="R45" s="48"/>
      <c r="S45" s="48"/>
      <c r="T45" s="48"/>
      <c r="U45" s="48"/>
    </row>
    <row r="46" spans="1:21" ht="30.75" customHeight="1" x14ac:dyDescent="0.15">
      <c r="A46" s="48"/>
      <c r="B46" s="1179"/>
      <c r="C46" s="1180"/>
      <c r="D46" s="62"/>
      <c r="E46" s="1171" t="s">
        <v>13</v>
      </c>
      <c r="F46" s="1171"/>
      <c r="G46" s="1171"/>
      <c r="H46" s="1171"/>
      <c r="I46" s="1171"/>
      <c r="J46" s="1172"/>
      <c r="K46" s="63" t="s">
        <v>473</v>
      </c>
      <c r="L46" s="64" t="s">
        <v>473</v>
      </c>
      <c r="M46" s="64" t="s">
        <v>473</v>
      </c>
      <c r="N46" s="64" t="s">
        <v>473</v>
      </c>
      <c r="O46" s="65" t="s">
        <v>473</v>
      </c>
      <c r="P46" s="48"/>
      <c r="Q46" s="48"/>
      <c r="R46" s="48"/>
      <c r="S46" s="48"/>
      <c r="T46" s="48"/>
      <c r="U46" s="48"/>
    </row>
    <row r="47" spans="1:21" ht="30.75" customHeight="1" x14ac:dyDescent="0.15">
      <c r="A47" s="48"/>
      <c r="B47" s="1179"/>
      <c r="C47" s="1180"/>
      <c r="D47" s="62"/>
      <c r="E47" s="1171" t="s">
        <v>14</v>
      </c>
      <c r="F47" s="1171"/>
      <c r="G47" s="1171"/>
      <c r="H47" s="1171"/>
      <c r="I47" s="1171"/>
      <c r="J47" s="1172"/>
      <c r="K47" s="63">
        <v>14717</v>
      </c>
      <c r="L47" s="64">
        <v>15542</v>
      </c>
      <c r="M47" s="64">
        <v>16218</v>
      </c>
      <c r="N47" s="64">
        <v>16969</v>
      </c>
      <c r="O47" s="65">
        <v>17987</v>
      </c>
      <c r="P47" s="48"/>
      <c r="Q47" s="48"/>
      <c r="R47" s="48"/>
      <c r="S47" s="48"/>
      <c r="T47" s="48"/>
      <c r="U47" s="48"/>
    </row>
    <row r="48" spans="1:21" ht="30.75" customHeight="1" x14ac:dyDescent="0.15">
      <c r="A48" s="48"/>
      <c r="B48" s="1179"/>
      <c r="C48" s="1180"/>
      <c r="D48" s="62"/>
      <c r="E48" s="1171" t="s">
        <v>15</v>
      </c>
      <c r="F48" s="1171"/>
      <c r="G48" s="1171"/>
      <c r="H48" s="1171"/>
      <c r="I48" s="1171"/>
      <c r="J48" s="1172"/>
      <c r="K48" s="63">
        <v>11600</v>
      </c>
      <c r="L48" s="64">
        <v>11754</v>
      </c>
      <c r="M48" s="64">
        <v>12967</v>
      </c>
      <c r="N48" s="64">
        <v>11624</v>
      </c>
      <c r="O48" s="65">
        <v>11440</v>
      </c>
      <c r="P48" s="48"/>
      <c r="Q48" s="48"/>
      <c r="R48" s="48"/>
      <c r="S48" s="48"/>
      <c r="T48" s="48"/>
      <c r="U48" s="48"/>
    </row>
    <row r="49" spans="1:21" ht="30.75" customHeight="1" x14ac:dyDescent="0.15">
      <c r="A49" s="48"/>
      <c r="B49" s="1179"/>
      <c r="C49" s="1180"/>
      <c r="D49" s="62"/>
      <c r="E49" s="1171" t="s">
        <v>16</v>
      </c>
      <c r="F49" s="1171"/>
      <c r="G49" s="1171"/>
      <c r="H49" s="1171"/>
      <c r="I49" s="1171"/>
      <c r="J49" s="1172"/>
      <c r="K49" s="63" t="s">
        <v>473</v>
      </c>
      <c r="L49" s="64" t="s">
        <v>473</v>
      </c>
      <c r="M49" s="64" t="s">
        <v>473</v>
      </c>
      <c r="N49" s="64" t="s">
        <v>473</v>
      </c>
      <c r="O49" s="65" t="s">
        <v>473</v>
      </c>
      <c r="P49" s="48"/>
      <c r="Q49" s="48"/>
      <c r="R49" s="48"/>
      <c r="S49" s="48"/>
      <c r="T49" s="48"/>
      <c r="U49" s="48"/>
    </row>
    <row r="50" spans="1:21" ht="30.75" customHeight="1" x14ac:dyDescent="0.15">
      <c r="A50" s="48"/>
      <c r="B50" s="1179"/>
      <c r="C50" s="1180"/>
      <c r="D50" s="62"/>
      <c r="E50" s="1171" t="s">
        <v>17</v>
      </c>
      <c r="F50" s="1171"/>
      <c r="G50" s="1171"/>
      <c r="H50" s="1171"/>
      <c r="I50" s="1171"/>
      <c r="J50" s="1172"/>
      <c r="K50" s="63">
        <v>1376</v>
      </c>
      <c r="L50" s="64">
        <v>1418</v>
      </c>
      <c r="M50" s="64">
        <v>1427</v>
      </c>
      <c r="N50" s="64">
        <v>1436</v>
      </c>
      <c r="O50" s="65">
        <v>1775</v>
      </c>
      <c r="P50" s="48"/>
      <c r="Q50" s="48"/>
      <c r="R50" s="48"/>
      <c r="S50" s="48"/>
      <c r="T50" s="48"/>
      <c r="U50" s="48"/>
    </row>
    <row r="51" spans="1:21" ht="30.75" customHeight="1" x14ac:dyDescent="0.15">
      <c r="A51" s="48"/>
      <c r="B51" s="1181"/>
      <c r="C51" s="1182"/>
      <c r="D51" s="66"/>
      <c r="E51" s="1171" t="s">
        <v>18</v>
      </c>
      <c r="F51" s="1171"/>
      <c r="G51" s="1171"/>
      <c r="H51" s="1171"/>
      <c r="I51" s="1171"/>
      <c r="J51" s="1172"/>
      <c r="K51" s="63">
        <v>141</v>
      </c>
      <c r="L51" s="64">
        <v>130</v>
      </c>
      <c r="M51" s="64">
        <v>61</v>
      </c>
      <c r="N51" s="64">
        <v>20</v>
      </c>
      <c r="O51" s="65">
        <v>52</v>
      </c>
      <c r="P51" s="48"/>
      <c r="Q51" s="48"/>
      <c r="R51" s="48"/>
      <c r="S51" s="48"/>
      <c r="T51" s="48"/>
      <c r="U51" s="48"/>
    </row>
    <row r="52" spans="1:21" ht="30.75" customHeight="1" x14ac:dyDescent="0.15">
      <c r="A52" s="48"/>
      <c r="B52" s="1169" t="s">
        <v>19</v>
      </c>
      <c r="C52" s="1170"/>
      <c r="D52" s="66"/>
      <c r="E52" s="1171" t="s">
        <v>20</v>
      </c>
      <c r="F52" s="1171"/>
      <c r="G52" s="1171"/>
      <c r="H52" s="1171"/>
      <c r="I52" s="1171"/>
      <c r="J52" s="1172"/>
      <c r="K52" s="63">
        <v>50513</v>
      </c>
      <c r="L52" s="64">
        <v>50841</v>
      </c>
      <c r="M52" s="64">
        <v>51101</v>
      </c>
      <c r="N52" s="64">
        <v>50526</v>
      </c>
      <c r="O52" s="65">
        <v>50157</v>
      </c>
      <c r="P52" s="48"/>
      <c r="Q52" s="48"/>
      <c r="R52" s="48"/>
      <c r="S52" s="48"/>
      <c r="T52" s="48"/>
      <c r="U52" s="48"/>
    </row>
    <row r="53" spans="1:21" ht="30.75" customHeight="1" thickBot="1" x14ac:dyDescent="0.2">
      <c r="A53" s="48"/>
      <c r="B53" s="1173" t="s">
        <v>21</v>
      </c>
      <c r="C53" s="1174"/>
      <c r="D53" s="67"/>
      <c r="E53" s="1175" t="s">
        <v>22</v>
      </c>
      <c r="F53" s="1175"/>
      <c r="G53" s="1175"/>
      <c r="H53" s="1175"/>
      <c r="I53" s="1175"/>
      <c r="J53" s="1176"/>
      <c r="K53" s="68">
        <v>23977</v>
      </c>
      <c r="L53" s="69">
        <v>21209</v>
      </c>
      <c r="M53" s="69">
        <v>21314</v>
      </c>
      <c r="N53" s="69">
        <v>22957</v>
      </c>
      <c r="O53" s="70">
        <v>21565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仙台市</cp:lastModifiedBy>
  <cp:lastPrinted>2015-05-15T09:33:07Z</cp:lastPrinted>
  <dcterms:created xsi:type="dcterms:W3CDTF">2015-02-17T06:01:29Z</dcterms:created>
  <dcterms:modified xsi:type="dcterms:W3CDTF">2015-05-15T09:33:19Z</dcterms:modified>
  <cp:category/>
</cp:coreProperties>
</file>