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96" windowWidth="14940" windowHeight="7848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<sst xmlns="http://schemas.openxmlformats.org/spreadsheetml/2006/main" count="220" uniqueCount="107">
  <si>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</si>
  <si>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</si>
  <si>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</si>
  <si>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</si>
  <si>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</si>
  <si>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</si>
  <si>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</si>
  <si>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</si>
  <si>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</si>
  <si>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</si>
  <si>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</si>
  <si>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</si>
  <si>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</si>
  <si>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</si>
  <si>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</si>
  <si>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</si>
  <si>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</si>
  <si>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</si>
  <si>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</si>
  <si>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</si>
  <si>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</si>
  <si>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</si>
  <si>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</si>
  <si>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</si>
  <si>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</si>
  <si>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</si>
  <si>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</si>
  <si>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</si>
  <si>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</si>
  <si>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</si>
  <si>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</si>
  <si>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</si>
  <si>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</si>
  <si>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</si>
  <si>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</si>
  <si>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</si>
  <si>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</si>
  <si>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</si>
  <si>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</si>
  <si>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</si>
  <si>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</si>
  <si>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</si>
  <si>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</si>
  <si>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</si>
  <si>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</si>
  <si>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</si>
  <si>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</si>
  <si>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</si>
  <si>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</si>
  <si>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</si>
  <si>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</si>
  <si>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</si>
  <si>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</si>
  <si>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</si>
  <si>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</si>
  <si>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</si>
  <si>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</si>
  <si>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</si>
  <si>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</si>
  <si>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</si>
  <si>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</si>
  <si>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</si>
  <si>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</si>
  <si>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</si>
  <si>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</si>
  <si>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</si>
  <si>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</si>
  <si>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</si>
  <si>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</si>
  <si>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</si>
  <si>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</si>
  <si>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</si>
  <si>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</si>
  <si>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</si>
  <si>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</si>
  <si>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</si>
  <si>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</si>
  <si>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</si>
  <si>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</si>
  <si>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</si>
  <si>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</si>
  <si>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</si>
  <si>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</si>
  <si>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</si>
  <si>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</si>
  <si>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</si>
  <si>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</si>
  <si>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</si>
  <si>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</si>
  <si>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</si>
  <si>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</si>
  <si>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</si>
  <si>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</si>
  <si>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静岡県大井川広域水道企業団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</si>
  <si>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</si>
  <si>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</si>
  <si>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</si>
  <si>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</si>
  <si>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</si>
  <si>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</si>
  <si>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</si>
  <si>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</si>
  <si>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</si>
  <si>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</si>
  <si>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状況は、毎年黒字となっており累積欠損金は生じていないこと、企業債を除く内部留保資金は年々好転していること、企業債残高は漸減していること、及び、料金を含む経営指標は良好であることから、健全性は概ね保たれている。
　今後は管路更新計画等を含めた中長期的計画等を策定し、将来に渡る安定供給や健全性を更に高めていきたい。</t>
    <rPh sb="32" eb="34">
      <t>キギョウ</t>
    </rPh>
    <rPh sb="34" eb="35">
      <t>サイ</t>
    </rPh>
    <rPh sb="36" eb="37">
      <t>ノゾ</t>
    </rPh>
    <rPh sb="38" eb="40">
      <t>ナイブ</t>
    </rPh>
    <rPh sb="40" eb="42">
      <t>リュウホ</t>
    </rPh>
    <rPh sb="42" eb="44">
      <t>シキン</t>
    </rPh>
    <rPh sb="45" eb="47">
      <t>ネンネン</t>
    </rPh>
    <rPh sb="47" eb="49">
      <t>コウテン</t>
    </rPh>
    <rPh sb="56" eb="58">
      <t>キギョウ</t>
    </rPh>
    <rPh sb="58" eb="59">
      <t>サイ</t>
    </rPh>
    <rPh sb="59" eb="61">
      <t>ザンダカ</t>
    </rPh>
    <rPh sb="62" eb="64">
      <t>ザンゲン</t>
    </rPh>
    <rPh sb="71" eb="72">
      <t>オヨ</t>
    </rPh>
    <rPh sb="74" eb="76">
      <t>リョウキン</t>
    </rPh>
    <rPh sb="77" eb="78">
      <t>フク</t>
    </rPh>
    <rPh sb="79" eb="81">
      <t>ケイエイ</t>
    </rPh>
    <rPh sb="81" eb="83">
      <t>シヒョウ</t>
    </rPh>
    <rPh sb="84" eb="86">
      <t>リョウコウ</t>
    </rPh>
    <rPh sb="94" eb="97">
      <t>ケンゼンセイ</t>
    </rPh>
    <rPh sb="98" eb="99">
      <t>オオム</t>
    </rPh>
    <rPh sb="100" eb="101">
      <t>タモ</t>
    </rPh>
    <rPh sb="109" eb="111">
      <t>コンゴ</t>
    </rPh>
    <rPh sb="112" eb="114">
      <t>カンロ</t>
    </rPh>
    <rPh sb="114" eb="116">
      <t>コウシン</t>
    </rPh>
    <rPh sb="116" eb="118">
      <t>ケイカク</t>
    </rPh>
    <rPh sb="118" eb="119">
      <t>トウ</t>
    </rPh>
    <rPh sb="120" eb="121">
      <t>フク</t>
    </rPh>
    <rPh sb="123" eb="124">
      <t>チュウ</t>
    </rPh>
    <rPh sb="124" eb="127">
      <t>チョウキテキ</t>
    </rPh>
    <rPh sb="127" eb="129">
      <t>ケイカク</t>
    </rPh>
    <rPh sb="129" eb="130">
      <t>トウ</t>
    </rPh>
    <rPh sb="131" eb="133">
      <t>サクテイ</t>
    </rPh>
    <rPh sb="135" eb="137">
      <t>ショウライ</t>
    </rPh>
    <rPh sb="138" eb="139">
      <t>ワタ</t>
    </rPh>
    <rPh sb="140" eb="142">
      <t>アンテイ</t>
    </rPh>
    <rPh sb="142" eb="144">
      <t>キョウキュウ</t>
    </rPh>
    <rPh sb="145" eb="148">
      <t>ケンゼンセイ</t>
    </rPh>
    <rPh sb="149" eb="150">
      <t>サラ</t>
    </rPh>
    <phoneticPr fontId="4"/>
  </si>
  <si>
    <t>　通水開始後、約30年弱経過していることから、機械・電気設備については随時更新を実施している。また、管路については未だ更新時期を迎えていない状況である。なお平成26年度の管路更新は、他事業による管路移設に伴うものである。</t>
    <rPh sb="1" eb="3">
      <t>ツウスイ</t>
    </rPh>
    <rPh sb="3" eb="5">
      <t>カイシ</t>
    </rPh>
    <rPh sb="5" eb="6">
      <t>ゴ</t>
    </rPh>
    <rPh sb="7" eb="8">
      <t>ヤク</t>
    </rPh>
    <rPh sb="10" eb="11">
      <t>ネン</t>
    </rPh>
    <rPh sb="11" eb="12">
      <t>ジャク</t>
    </rPh>
    <rPh sb="12" eb="14">
      <t>ケイカ</t>
    </rPh>
    <rPh sb="23" eb="25">
      <t>キカイ</t>
    </rPh>
    <rPh sb="26" eb="28">
      <t>デンキ</t>
    </rPh>
    <rPh sb="28" eb="30">
      <t>セツビ</t>
    </rPh>
    <rPh sb="35" eb="37">
      <t>ズイジ</t>
    </rPh>
    <rPh sb="37" eb="39">
      <t>コウシン</t>
    </rPh>
    <rPh sb="40" eb="42">
      <t>ジッシ</t>
    </rPh>
    <rPh sb="50" eb="52">
      <t>カンロ</t>
    </rPh>
    <rPh sb="57" eb="58">
      <t>イマ</t>
    </rPh>
    <rPh sb="59" eb="61">
      <t>コウシン</t>
    </rPh>
    <rPh sb="61" eb="63">
      <t>ジキ</t>
    </rPh>
    <rPh sb="64" eb="65">
      <t>ムカ</t>
    </rPh>
    <rPh sb="70" eb="72">
      <t>ジョウキョウ</t>
    </rPh>
    <rPh sb="78" eb="80">
      <t>ヘイセイ</t>
    </rPh>
    <rPh sb="82" eb="84">
      <t>ネンド</t>
    </rPh>
    <rPh sb="85" eb="87">
      <t>カンロ</t>
    </rPh>
    <rPh sb="87" eb="89">
      <t>コウシン</t>
    </rPh>
    <rPh sb="91" eb="92">
      <t>タ</t>
    </rPh>
    <rPh sb="92" eb="94">
      <t>ジギョウ</t>
    </rPh>
    <rPh sb="97" eb="99">
      <t>カンロ</t>
    </rPh>
    <rPh sb="99" eb="101">
      <t>イセツ</t>
    </rPh>
    <rPh sb="102" eb="103">
      <t>トモナ</t>
    </rPh>
    <phoneticPr fontId="4"/>
  </si>
  <si>
    <t>・経営の健全性
　経常収支比率は毎年100％以上で累積欠損金は生じていないこと、流動比率は会計基準改正に伴い100％以下となったが今後償還が進むことで好転していくこと、企業債の平成26年度末の残高は132億円となり年々逓減していること、及び、料金回収率は100％以上で給水原価は概ね平均値となっている状況であることから、健全性は概ね保たれている。
・効率性
　施設利用率は65.32％であり平均値を上回っている。</t>
    <rPh sb="1" eb="3">
      <t>ケイエイ</t>
    </rPh>
    <rPh sb="4" eb="7">
      <t>ケンゼンセイ</t>
    </rPh>
    <rPh sb="9" eb="11">
      <t>ケイジョウ</t>
    </rPh>
    <rPh sb="11" eb="13">
      <t>シュウシ</t>
    </rPh>
    <rPh sb="13" eb="15">
      <t>ヒリツ</t>
    </rPh>
    <rPh sb="16" eb="18">
      <t>マイネン</t>
    </rPh>
    <rPh sb="22" eb="24">
      <t>イジョウ</t>
    </rPh>
    <rPh sb="25" eb="27">
      <t>ルイセキ</t>
    </rPh>
    <rPh sb="27" eb="30">
      <t>ケッソンキン</t>
    </rPh>
    <rPh sb="31" eb="32">
      <t>ショウ</t>
    </rPh>
    <rPh sb="40" eb="42">
      <t>リュウドウ</t>
    </rPh>
    <rPh sb="42" eb="44">
      <t>ヒリツ</t>
    </rPh>
    <rPh sb="45" eb="47">
      <t>カイケイ</t>
    </rPh>
    <rPh sb="47" eb="49">
      <t>キジュン</t>
    </rPh>
    <rPh sb="49" eb="51">
      <t>カイセイ</t>
    </rPh>
    <rPh sb="52" eb="53">
      <t>トモナ</t>
    </rPh>
    <rPh sb="58" eb="60">
      <t>イカ</t>
    </rPh>
    <rPh sb="65" eb="67">
      <t>コンゴ</t>
    </rPh>
    <rPh sb="67" eb="69">
      <t>ショウカン</t>
    </rPh>
    <rPh sb="70" eb="71">
      <t>スス</t>
    </rPh>
    <rPh sb="75" eb="77">
      <t>コウテン</t>
    </rPh>
    <rPh sb="84" eb="86">
      <t>キギョウ</t>
    </rPh>
    <rPh sb="86" eb="87">
      <t>サイ</t>
    </rPh>
    <rPh sb="88" eb="90">
      <t>ヘイセイ</t>
    </rPh>
    <rPh sb="92" eb="94">
      <t>ネンド</t>
    </rPh>
    <rPh sb="94" eb="95">
      <t>マツ</t>
    </rPh>
    <rPh sb="96" eb="98">
      <t>ザンダカ</t>
    </rPh>
    <rPh sb="102" eb="104">
      <t>オクエン</t>
    </rPh>
    <rPh sb="107" eb="109">
      <t>ネンネン</t>
    </rPh>
    <rPh sb="109" eb="111">
      <t>テイゲン</t>
    </rPh>
    <rPh sb="118" eb="119">
      <t>オヨ</t>
    </rPh>
    <rPh sb="121" eb="123">
      <t>リョウキン</t>
    </rPh>
    <rPh sb="123" eb="125">
      <t>カイシュウ</t>
    </rPh>
    <rPh sb="125" eb="126">
      <t>リツ</t>
    </rPh>
    <rPh sb="131" eb="133">
      <t>イジョウ</t>
    </rPh>
    <rPh sb="134" eb="136">
      <t>キュウスイ</t>
    </rPh>
    <rPh sb="136" eb="138">
      <t>ゲンカ</t>
    </rPh>
    <rPh sb="139" eb="140">
      <t>オオム</t>
    </rPh>
    <rPh sb="141" eb="143">
      <t>ヘイキン</t>
    </rPh>
    <rPh sb="143" eb="144">
      <t>チ</t>
    </rPh>
    <rPh sb="164" eb="165">
      <t>オオム</t>
    </rPh>
    <rPh sb="175" eb="178">
      <t>コウリツセイ</t>
    </rPh>
    <rPh sb="195" eb="197">
      <t>ヘイキン</t>
    </rPh>
    <rPh sb="197" eb="198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</si>
</sst>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26528"/>
        <c:axId val="16914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0.31</c:v>
                </c:pt>
                <c:pt idx="2">
                  <c:v>0.16</c:v>
                </c:pt>
                <c:pt idx="3">
                  <c:v>0.25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26528"/>
        <c:axId val="169140992"/>
      </c:lineChart>
      <c:dateAx>
        <c:axId val="16912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140992"/>
        <c:crosses val="autoZero"/>
        <c:auto val="1"/>
        <c:lblOffset val="100"/>
        <c:baseTimeUnit val="years"/>
      </c:dateAx>
      <c:valAx>
        <c:axId val="16914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12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67.19</c:v>
                </c:pt>
                <c:pt idx="1">
                  <c:v>66.41</c:v>
                </c:pt>
                <c:pt idx="2">
                  <c:v>65.959999999999994</c:v>
                </c:pt>
                <c:pt idx="3">
                  <c:v>65.73</c:v>
                </c:pt>
                <c:pt idx="4">
                  <c:v>65.319999999999993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43136"/>
        <c:axId val="17449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64.150000000000006</c:v>
                </c:pt>
                <c:pt idx="1">
                  <c:v>63.73</c:v>
                </c:pt>
                <c:pt idx="2">
                  <c:v>64.55</c:v>
                </c:pt>
                <c:pt idx="3">
                  <c:v>64.12</c:v>
                </c:pt>
                <c:pt idx="4">
                  <c:v>62.69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43136"/>
        <c:axId val="174494080"/>
      </c:lineChart>
      <c:dateAx>
        <c:axId val="17444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94080"/>
        <c:crosses val="autoZero"/>
        <c:auto val="1"/>
        <c:lblOffset val="100"/>
        <c:baseTimeUnit val="years"/>
      </c:dateAx>
      <c:valAx>
        <c:axId val="17449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44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103.17</c:v>
                </c:pt>
                <c:pt idx="1">
                  <c:v>104.4</c:v>
                </c:pt>
                <c:pt idx="2">
                  <c:v>105.13</c:v>
                </c:pt>
                <c:pt idx="3">
                  <c:v>105.25</c:v>
                </c:pt>
                <c:pt idx="4">
                  <c:v>106.16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16096"/>
        <c:axId val="1747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99.88</c:v>
                </c:pt>
                <c:pt idx="1">
                  <c:v>99.96</c:v>
                </c:pt>
                <c:pt idx="2">
                  <c:v>99.93</c:v>
                </c:pt>
                <c:pt idx="3">
                  <c:v>100.12</c:v>
                </c:pt>
                <c:pt idx="4">
                  <c:v>100.12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16096"/>
        <c:axId val="174784512"/>
      </c:lineChart>
      <c:dateAx>
        <c:axId val="17451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784512"/>
        <c:crosses val="autoZero"/>
        <c:auto val="1"/>
        <c:lblOffset val="100"/>
        <c:baseTimeUnit val="years"/>
      </c:dateAx>
      <c:valAx>
        <c:axId val="1747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51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134.99</c:v>
                </c:pt>
                <c:pt idx="1">
                  <c:v>136.41999999999999</c:v>
                </c:pt>
                <c:pt idx="2">
                  <c:v>140.86000000000001</c:v>
                </c:pt>
                <c:pt idx="3">
                  <c:v>145.61000000000001</c:v>
                </c:pt>
                <c:pt idx="4">
                  <c:v>121.17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79392"/>
        <c:axId val="16918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112.1</c:v>
                </c:pt>
                <c:pt idx="1">
                  <c:v>111.78</c:v>
                </c:pt>
                <c:pt idx="2">
                  <c:v>113.16</c:v>
                </c:pt>
                <c:pt idx="3">
                  <c:v>113.88</c:v>
                </c:pt>
                <c:pt idx="4">
                  <c:v>113.47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79392"/>
        <c:axId val="169185664"/>
      </c:lineChart>
      <c:dateAx>
        <c:axId val="16917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185664"/>
        <c:crosses val="autoZero"/>
        <c:auto val="1"/>
        <c:lblOffset val="100"/>
        <c:baseTimeUnit val="years"/>
      </c:dateAx>
      <c:valAx>
        <c:axId val="169185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17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21.32</c:v>
                </c:pt>
                <c:pt idx="1">
                  <c:v>22.18</c:v>
                </c:pt>
                <c:pt idx="2">
                  <c:v>22.93</c:v>
                </c:pt>
                <c:pt idx="3">
                  <c:v>23.67</c:v>
                </c:pt>
                <c:pt idx="4">
                  <c:v>42.35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16416"/>
        <c:axId val="17113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36.57</c:v>
                </c:pt>
                <c:pt idx="1">
                  <c:v>37.549999999999997</c:v>
                </c:pt>
                <c:pt idx="2">
                  <c:v>38.86</c:v>
                </c:pt>
                <c:pt idx="3">
                  <c:v>39.81</c:v>
                </c:pt>
                <c:pt idx="4">
                  <c:v>51.44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16416"/>
        <c:axId val="171134976"/>
      </c:lineChart>
      <c:dateAx>
        <c:axId val="17111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134976"/>
        <c:crosses val="autoZero"/>
        <c:auto val="1"/>
        <c:lblOffset val="100"/>
        <c:baseTimeUnit val="years"/>
      </c:dateAx>
      <c:valAx>
        <c:axId val="17113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11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65184"/>
        <c:axId val="17116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5.27</c:v>
                </c:pt>
                <c:pt idx="1">
                  <c:v>9.98</c:v>
                </c:pt>
                <c:pt idx="2">
                  <c:v>12.13</c:v>
                </c:pt>
                <c:pt idx="3">
                  <c:v>13.72</c:v>
                </c:pt>
                <c:pt idx="4">
                  <c:v>16.77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65184"/>
        <c:axId val="171167104"/>
      </c:lineChart>
      <c:dateAx>
        <c:axId val="17116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167104"/>
        <c:crosses val="autoZero"/>
        <c:auto val="1"/>
        <c:lblOffset val="100"/>
        <c:baseTimeUnit val="years"/>
      </c:dateAx>
      <c:valAx>
        <c:axId val="17116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16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27456"/>
        <c:axId val="17262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25.58</c:v>
                </c:pt>
                <c:pt idx="1">
                  <c:v>25.8</c:v>
                </c:pt>
                <c:pt idx="2">
                  <c:v>23.57</c:v>
                </c:pt>
                <c:pt idx="3">
                  <c:v>21.34</c:v>
                </c:pt>
                <c:pt idx="4">
                  <c:v>16.89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27456"/>
        <c:axId val="172629376"/>
      </c:lineChart>
      <c:dateAx>
        <c:axId val="17262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629376"/>
        <c:crosses val="autoZero"/>
        <c:auto val="1"/>
        <c:lblOffset val="100"/>
        <c:baseTimeUnit val="years"/>
      </c:dateAx>
      <c:valAx>
        <c:axId val="172629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62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620.46</c:v>
                </c:pt>
                <c:pt idx="1">
                  <c:v>543.89</c:v>
                </c:pt>
                <c:pt idx="2">
                  <c:v>558.47</c:v>
                </c:pt>
                <c:pt idx="3">
                  <c:v>348.64</c:v>
                </c:pt>
                <c:pt idx="4">
                  <c:v>72.12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00384"/>
        <c:axId val="17400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669.4</c:v>
                </c:pt>
                <c:pt idx="1">
                  <c:v>720.62</c:v>
                </c:pt>
                <c:pt idx="2">
                  <c:v>654.97</c:v>
                </c:pt>
                <c:pt idx="3">
                  <c:v>634.53</c:v>
                </c:pt>
                <c:pt idx="4">
                  <c:v>200.22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00384"/>
        <c:axId val="174006656"/>
      </c:lineChart>
      <c:dateAx>
        <c:axId val="17400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006656"/>
        <c:crosses val="autoZero"/>
        <c:auto val="1"/>
        <c:lblOffset val="100"/>
        <c:baseTimeUnit val="years"/>
      </c:dateAx>
      <c:valAx>
        <c:axId val="174006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00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665.41</c:v>
                </c:pt>
                <c:pt idx="1">
                  <c:v>584.42999999999995</c:v>
                </c:pt>
                <c:pt idx="2">
                  <c:v>514.76</c:v>
                </c:pt>
                <c:pt idx="3">
                  <c:v>442.35</c:v>
                </c:pt>
                <c:pt idx="4">
                  <c:v>371.99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28672"/>
        <c:axId val="17403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446.65</c:v>
                </c:pt>
                <c:pt idx="1">
                  <c:v>415.99</c:v>
                </c:pt>
                <c:pt idx="2">
                  <c:v>383.75</c:v>
                </c:pt>
                <c:pt idx="3">
                  <c:v>368.94</c:v>
                </c:pt>
                <c:pt idx="4">
                  <c:v>351.06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28672"/>
        <c:axId val="174034944"/>
      </c:lineChart>
      <c:dateAx>
        <c:axId val="1740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034944"/>
        <c:crosses val="autoZero"/>
        <c:auto val="1"/>
        <c:lblOffset val="100"/>
        <c:baseTimeUnit val="years"/>
      </c:dateAx>
      <c:valAx>
        <c:axId val="174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0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117.93</c:v>
                </c:pt>
                <c:pt idx="1">
                  <c:v>120.46</c:v>
                </c:pt>
                <c:pt idx="2">
                  <c:v>126.43</c:v>
                </c:pt>
                <c:pt idx="3">
                  <c:v>129.68</c:v>
                </c:pt>
                <c:pt idx="4">
                  <c:v>113.32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07680"/>
        <c:axId val="17440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108.75</c:v>
                </c:pt>
                <c:pt idx="1">
                  <c:v>108.61</c:v>
                </c:pt>
                <c:pt idx="2">
                  <c:v>110.39</c:v>
                </c:pt>
                <c:pt idx="3">
                  <c:v>111.12</c:v>
                </c:pt>
                <c:pt idx="4">
                  <c:v>112.92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07680"/>
        <c:axId val="174409600"/>
      </c:lineChart>
      <c:dateAx>
        <c:axId val="17440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09600"/>
        <c:crosses val="autoZero"/>
        <c:auto val="1"/>
        <c:lblOffset val="100"/>
        <c:baseTimeUnit val="years"/>
      </c:dateAx>
      <c:valAx>
        <c:axId val="17440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40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73.94</c:v>
                </c:pt>
                <c:pt idx="1">
                  <c:v>72.38</c:v>
                </c:pt>
                <c:pt idx="2">
                  <c:v>68.95</c:v>
                </c:pt>
                <c:pt idx="3">
                  <c:v>67.31</c:v>
                </c:pt>
                <c:pt idx="4">
                  <c:v>76.930000000000007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30848"/>
        <c:axId val="17443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80.38</c:v>
                </c:pt>
                <c:pt idx="1">
                  <c:v>78.760000000000005</c:v>
                </c:pt>
                <c:pt idx="2">
                  <c:v>76.81</c:v>
                </c:pt>
                <c:pt idx="3">
                  <c:v>75.75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30848"/>
        <c:axId val="174437120"/>
      </c:lineChart>
      <c:dateAx>
        <c:axId val="17443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37120"/>
        <c:crosses val="autoZero"/>
        <c:auto val="1"/>
        <c:lblOffset val="100"/>
        <c:baseTimeUnit val="years"/>
      </c:dateAx>
      <c:valAx>
        <c:axId val="17443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43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【112.92】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70" zoomScaleNormal="70" workbookViewId="0"/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静岡県　静岡県大井川広域水道企業団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用水供給事業</v>
      </c>
      <c r="S8" s="72"/>
      <c r="T8" s="72"/>
      <c r="U8" s="72"/>
      <c r="V8" s="72"/>
      <c r="W8" s="72"/>
      <c r="X8" s="72"/>
      <c r="Y8" s="73"/>
      <c r="Z8" s="71" t="str">
        <f>データ!L6</f>
        <v>B</v>
      </c>
      <c r="AA8" s="72"/>
      <c r="AB8" s="72"/>
      <c r="AC8" s="72"/>
      <c r="AD8" s="72"/>
      <c r="AE8" s="72"/>
      <c r="AF8" s="72"/>
      <c r="AG8" s="73"/>
      <c r="AH8" s="3"/>
      <c r="AI8" s="74" t="str">
        <f>データ!Q6</f>
        <v>-</v>
      </c>
      <c r="AJ8" s="75"/>
      <c r="AK8" s="75"/>
      <c r="AL8" s="75"/>
      <c r="AM8" s="75"/>
      <c r="AN8" s="75"/>
      <c r="AO8" s="75"/>
      <c r="AP8" s="76"/>
      <c r="AQ8" s="57" t="str">
        <f>データ!R6</f>
        <v>-</v>
      </c>
      <c r="AR8" s="57"/>
      <c r="AS8" s="57"/>
      <c r="AT8" s="57"/>
      <c r="AU8" s="57"/>
      <c r="AV8" s="57"/>
      <c r="AW8" s="57"/>
      <c r="AX8" s="57"/>
      <c r="AY8" s="57" t="str">
        <f>データ!S6</f>
        <v>-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85.88</v>
      </c>
      <c r="K10" s="57"/>
      <c r="L10" s="57"/>
      <c r="M10" s="57"/>
      <c r="N10" s="57"/>
      <c r="O10" s="57"/>
      <c r="P10" s="57"/>
      <c r="Q10" s="57"/>
      <c r="R10" s="57">
        <f>データ!O6</f>
        <v>98.08</v>
      </c>
      <c r="S10" s="57"/>
      <c r="T10" s="57"/>
      <c r="U10" s="57"/>
      <c r="V10" s="57"/>
      <c r="W10" s="57"/>
      <c r="X10" s="57"/>
      <c r="Y10" s="57"/>
      <c r="Z10" s="65">
        <f>データ!P6</f>
        <v>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607141</v>
      </c>
      <c r="AJ10" s="65"/>
      <c r="AK10" s="65"/>
      <c r="AL10" s="65"/>
      <c r="AM10" s="65"/>
      <c r="AN10" s="65"/>
      <c r="AO10" s="65"/>
      <c r="AP10" s="65"/>
      <c r="AQ10" s="57">
        <f>データ!U6</f>
        <v>932.12</v>
      </c>
      <c r="AR10" s="57"/>
      <c r="AS10" s="57"/>
      <c r="AT10" s="57"/>
      <c r="AU10" s="57"/>
      <c r="AV10" s="57"/>
      <c r="AW10" s="57"/>
      <c r="AX10" s="57"/>
      <c r="AY10" s="57">
        <f>データ!V6</f>
        <v>651.35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2"/>
  <cols>
    <col min="2" max="143" width="11.88671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229334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2</v>
      </c>
      <c r="H6" s="31" t="str">
        <f t="shared" si="3"/>
        <v>静岡県　静岡県大井川広域水道企業団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用水供給事業</v>
      </c>
      <c r="L6" s="31" t="str">
        <f t="shared" si="3"/>
        <v>B</v>
      </c>
      <c r="M6" s="32" t="str">
        <f t="shared" si="3"/>
        <v>-</v>
      </c>
      <c r="N6" s="32">
        <f t="shared" si="3"/>
        <v>85.88</v>
      </c>
      <c r="O6" s="32">
        <f t="shared" si="3"/>
        <v>98.08</v>
      </c>
      <c r="P6" s="32">
        <f t="shared" si="3"/>
        <v>0</v>
      </c>
      <c r="Q6" s="32" t="str">
        <f t="shared" si="3"/>
        <v>-</v>
      </c>
      <c r="R6" s="32" t="str">
        <f t="shared" si="3"/>
        <v>-</v>
      </c>
      <c r="S6" s="32" t="str">
        <f t="shared" si="3"/>
        <v>-</v>
      </c>
      <c r="T6" s="32">
        <f t="shared" si="3"/>
        <v>607141</v>
      </c>
      <c r="U6" s="32">
        <f t="shared" si="3"/>
        <v>932.12</v>
      </c>
      <c r="V6" s="32">
        <f t="shared" si="3"/>
        <v>651.35</v>
      </c>
      <c r="W6" s="33">
        <f>IF(W7="",NA(),W7)</f>
        <v>134.99</v>
      </c>
      <c r="X6" s="33">
        <f t="shared" ref="X6:AF6" si="4">IF(X7="",NA(),X7)</f>
        <v>136.41999999999999</v>
      </c>
      <c r="Y6" s="33">
        <f t="shared" si="4"/>
        <v>140.86000000000001</v>
      </c>
      <c r="Z6" s="33">
        <f t="shared" si="4"/>
        <v>145.61000000000001</v>
      </c>
      <c r="AA6" s="33">
        <f t="shared" si="4"/>
        <v>121.17</v>
      </c>
      <c r="AB6" s="33">
        <f t="shared" si="4"/>
        <v>112.1</v>
      </c>
      <c r="AC6" s="33">
        <f t="shared" si="4"/>
        <v>111.78</v>
      </c>
      <c r="AD6" s="33">
        <f t="shared" si="4"/>
        <v>113.16</v>
      </c>
      <c r="AE6" s="33">
        <f t="shared" si="4"/>
        <v>113.88</v>
      </c>
      <c r="AF6" s="33">
        <f t="shared" si="4"/>
        <v>113.47</v>
      </c>
      <c r="AG6" s="32" t="str">
        <f>IF(AG7="","",IF(AG7="-","【-】","【"&amp;SUBSTITUTE(TEXT(AG7,"#,##0.00"),"-","△")&amp;"】"))</f>
        <v>【113.47】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25.58</v>
      </c>
      <c r="AN6" s="33">
        <f t="shared" si="5"/>
        <v>25.8</v>
      </c>
      <c r="AO6" s="33">
        <f t="shared" si="5"/>
        <v>23.57</v>
      </c>
      <c r="AP6" s="33">
        <f t="shared" si="5"/>
        <v>21.34</v>
      </c>
      <c r="AQ6" s="33">
        <f t="shared" si="5"/>
        <v>16.89</v>
      </c>
      <c r="AR6" s="32" t="str">
        <f>IF(AR7="","",IF(AR7="-","【-】","【"&amp;SUBSTITUTE(TEXT(AR7,"#,##0.00"),"-","△")&amp;"】"))</f>
        <v>【16.89】</v>
      </c>
      <c r="AS6" s="33">
        <f>IF(AS7="",NA(),AS7)</f>
        <v>620.46</v>
      </c>
      <c r="AT6" s="33">
        <f t="shared" ref="AT6:BB6" si="6">IF(AT7="",NA(),AT7)</f>
        <v>543.89</v>
      </c>
      <c r="AU6" s="33">
        <f t="shared" si="6"/>
        <v>558.47</v>
      </c>
      <c r="AV6" s="33">
        <f t="shared" si="6"/>
        <v>348.64</v>
      </c>
      <c r="AW6" s="33">
        <f t="shared" si="6"/>
        <v>72.12</v>
      </c>
      <c r="AX6" s="33">
        <f t="shared" si="6"/>
        <v>669.4</v>
      </c>
      <c r="AY6" s="33">
        <f t="shared" si="6"/>
        <v>720.62</v>
      </c>
      <c r="AZ6" s="33">
        <f t="shared" si="6"/>
        <v>654.97</v>
      </c>
      <c r="BA6" s="33">
        <f t="shared" si="6"/>
        <v>634.53</v>
      </c>
      <c r="BB6" s="33">
        <f t="shared" si="6"/>
        <v>200.22</v>
      </c>
      <c r="BC6" s="32" t="str">
        <f>IF(BC7="","",IF(BC7="-","【-】","【"&amp;SUBSTITUTE(TEXT(BC7,"#,##0.00"),"-","△")&amp;"】"))</f>
        <v>【200.22】</v>
      </c>
      <c r="BD6" s="33">
        <f>IF(BD7="",NA(),BD7)</f>
        <v>665.41</v>
      </c>
      <c r="BE6" s="33">
        <f t="shared" ref="BE6:BM6" si="7">IF(BE7="",NA(),BE7)</f>
        <v>584.42999999999995</v>
      </c>
      <c r="BF6" s="33">
        <f t="shared" si="7"/>
        <v>514.76</v>
      </c>
      <c r="BG6" s="33">
        <f t="shared" si="7"/>
        <v>442.35</v>
      </c>
      <c r="BH6" s="33">
        <f t="shared" si="7"/>
        <v>371.99</v>
      </c>
      <c r="BI6" s="33">
        <f t="shared" si="7"/>
        <v>446.65</v>
      </c>
      <c r="BJ6" s="33">
        <f t="shared" si="7"/>
        <v>415.99</v>
      </c>
      <c r="BK6" s="33">
        <f t="shared" si="7"/>
        <v>383.75</v>
      </c>
      <c r="BL6" s="33">
        <f t="shared" si="7"/>
        <v>368.94</v>
      </c>
      <c r="BM6" s="33">
        <f t="shared" si="7"/>
        <v>351.06</v>
      </c>
      <c r="BN6" s="32" t="str">
        <f>IF(BN7="","",IF(BN7="-","【-】","【"&amp;SUBSTITUTE(TEXT(BN7,"#,##0.00"),"-","△")&amp;"】"))</f>
        <v>【351.06】</v>
      </c>
      <c r="BO6" s="33">
        <f>IF(BO7="",NA(),BO7)</f>
        <v>117.93</v>
      </c>
      <c r="BP6" s="33">
        <f t="shared" ref="BP6:BX6" si="8">IF(BP7="",NA(),BP7)</f>
        <v>120.46</v>
      </c>
      <c r="BQ6" s="33">
        <f t="shared" si="8"/>
        <v>126.43</v>
      </c>
      <c r="BR6" s="33">
        <f t="shared" si="8"/>
        <v>129.68</v>
      </c>
      <c r="BS6" s="33">
        <f t="shared" si="8"/>
        <v>113.32</v>
      </c>
      <c r="BT6" s="33">
        <f t="shared" si="8"/>
        <v>108.75</v>
      </c>
      <c r="BU6" s="33">
        <f t="shared" si="8"/>
        <v>108.61</v>
      </c>
      <c r="BV6" s="33">
        <f t="shared" si="8"/>
        <v>110.39</v>
      </c>
      <c r="BW6" s="33">
        <f t="shared" si="8"/>
        <v>111.12</v>
      </c>
      <c r="BX6" s="33">
        <f t="shared" si="8"/>
        <v>112.92</v>
      </c>
      <c r="BY6" s="32" t="str">
        <f>IF(BY7="","",IF(BY7="-","【-】","【"&amp;SUBSTITUTE(TEXT(BY7,"#,##0.00"),"-","△")&amp;"】"))</f>
        <v>【112.92】</v>
      </c>
      <c r="BZ6" s="33">
        <f>IF(BZ7="",NA(),BZ7)</f>
        <v>73.94</v>
      </c>
      <c r="CA6" s="33">
        <f t="shared" ref="CA6:CI6" si="9">IF(CA7="",NA(),CA7)</f>
        <v>72.38</v>
      </c>
      <c r="CB6" s="33">
        <f t="shared" si="9"/>
        <v>68.95</v>
      </c>
      <c r="CC6" s="33">
        <f t="shared" si="9"/>
        <v>67.31</v>
      </c>
      <c r="CD6" s="33">
        <f t="shared" si="9"/>
        <v>76.930000000000007</v>
      </c>
      <c r="CE6" s="33">
        <f t="shared" si="9"/>
        <v>80.38</v>
      </c>
      <c r="CF6" s="33">
        <f t="shared" si="9"/>
        <v>78.760000000000005</v>
      </c>
      <c r="CG6" s="33">
        <f t="shared" si="9"/>
        <v>76.81</v>
      </c>
      <c r="CH6" s="33">
        <f t="shared" si="9"/>
        <v>75.75</v>
      </c>
      <c r="CI6" s="33">
        <f t="shared" si="9"/>
        <v>75.3</v>
      </c>
      <c r="CJ6" s="32" t="str">
        <f>IF(CJ7="","",IF(CJ7="-","【-】","【"&amp;SUBSTITUTE(TEXT(CJ7,"#,##0.00"),"-","△")&amp;"】"))</f>
        <v>【75.30】</v>
      </c>
      <c r="CK6" s="33">
        <f>IF(CK7="",NA(),CK7)</f>
        <v>67.19</v>
      </c>
      <c r="CL6" s="33">
        <f t="shared" ref="CL6:CT6" si="10">IF(CL7="",NA(),CL7)</f>
        <v>66.41</v>
      </c>
      <c r="CM6" s="33">
        <f t="shared" si="10"/>
        <v>65.959999999999994</v>
      </c>
      <c r="CN6" s="33">
        <f t="shared" si="10"/>
        <v>65.73</v>
      </c>
      <c r="CO6" s="33">
        <f t="shared" si="10"/>
        <v>65.319999999999993</v>
      </c>
      <c r="CP6" s="33">
        <f t="shared" si="10"/>
        <v>64.150000000000006</v>
      </c>
      <c r="CQ6" s="33">
        <f t="shared" si="10"/>
        <v>63.73</v>
      </c>
      <c r="CR6" s="33">
        <f t="shared" si="10"/>
        <v>64.55</v>
      </c>
      <c r="CS6" s="33">
        <f t="shared" si="10"/>
        <v>64.12</v>
      </c>
      <c r="CT6" s="33">
        <f t="shared" si="10"/>
        <v>62.69</v>
      </c>
      <c r="CU6" s="32" t="str">
        <f>IF(CU7="","",IF(CU7="-","【-】","【"&amp;SUBSTITUTE(TEXT(CU7,"#,##0.00"),"-","△")&amp;"】"))</f>
        <v>【62.69】</v>
      </c>
      <c r="CV6" s="33">
        <f>IF(CV7="",NA(),CV7)</f>
        <v>103.17</v>
      </c>
      <c r="CW6" s="33">
        <f t="shared" ref="CW6:DE6" si="11">IF(CW7="",NA(),CW7)</f>
        <v>104.4</v>
      </c>
      <c r="CX6" s="33">
        <f t="shared" si="11"/>
        <v>105.13</v>
      </c>
      <c r="CY6" s="33">
        <f t="shared" si="11"/>
        <v>105.25</v>
      </c>
      <c r="CZ6" s="33">
        <f t="shared" si="11"/>
        <v>106.16</v>
      </c>
      <c r="DA6" s="33">
        <f t="shared" si="11"/>
        <v>99.88</v>
      </c>
      <c r="DB6" s="33">
        <f t="shared" si="11"/>
        <v>99.96</v>
      </c>
      <c r="DC6" s="33">
        <f t="shared" si="11"/>
        <v>99.93</v>
      </c>
      <c r="DD6" s="33">
        <f t="shared" si="11"/>
        <v>100.12</v>
      </c>
      <c r="DE6" s="33">
        <f t="shared" si="11"/>
        <v>100.12</v>
      </c>
      <c r="DF6" s="32" t="str">
        <f>IF(DF7="","",IF(DF7="-","【-】","【"&amp;SUBSTITUTE(TEXT(DF7,"#,##0.00"),"-","△")&amp;"】"))</f>
        <v>【100.12】</v>
      </c>
      <c r="DG6" s="33">
        <f>IF(DG7="",NA(),DG7)</f>
        <v>21.32</v>
      </c>
      <c r="DH6" s="33">
        <f t="shared" ref="DH6:DP6" si="12">IF(DH7="",NA(),DH7)</f>
        <v>22.18</v>
      </c>
      <c r="DI6" s="33">
        <f t="shared" si="12"/>
        <v>22.93</v>
      </c>
      <c r="DJ6" s="33">
        <f t="shared" si="12"/>
        <v>23.67</v>
      </c>
      <c r="DK6" s="33">
        <f t="shared" si="12"/>
        <v>42.35</v>
      </c>
      <c r="DL6" s="33">
        <f t="shared" si="12"/>
        <v>36.57</v>
      </c>
      <c r="DM6" s="33">
        <f t="shared" si="12"/>
        <v>37.549999999999997</v>
      </c>
      <c r="DN6" s="33">
        <f t="shared" si="12"/>
        <v>38.86</v>
      </c>
      <c r="DO6" s="33">
        <f t="shared" si="12"/>
        <v>39.81</v>
      </c>
      <c r="DP6" s="33">
        <f t="shared" si="12"/>
        <v>51.44</v>
      </c>
      <c r="DQ6" s="32" t="str">
        <f>IF(DQ7="","",IF(DQ7="-","【-】","【"&amp;SUBSTITUTE(TEXT(DQ7,"#,##0.00"),"-","△")&amp;"】"))</f>
        <v>【51.44】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5.27</v>
      </c>
      <c r="DX6" s="33">
        <f t="shared" si="13"/>
        <v>9.98</v>
      </c>
      <c r="DY6" s="33">
        <f t="shared" si="13"/>
        <v>12.13</v>
      </c>
      <c r="DZ6" s="33">
        <f t="shared" si="13"/>
        <v>13.72</v>
      </c>
      <c r="EA6" s="33">
        <f t="shared" si="13"/>
        <v>16.77</v>
      </c>
      <c r="EB6" s="32" t="str">
        <f>IF(EB7="","",IF(EB7="-","【-】","【"&amp;SUBSTITUTE(TEXT(EB7,"#,##0.00"),"-","△")&amp;"】"))</f>
        <v>【16.77】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3">
        <f t="shared" si="14"/>
        <v>0.18</v>
      </c>
      <c r="EH6" s="33">
        <f t="shared" si="14"/>
        <v>0.21</v>
      </c>
      <c r="EI6" s="33">
        <f t="shared" si="14"/>
        <v>0.31</v>
      </c>
      <c r="EJ6" s="33">
        <f t="shared" si="14"/>
        <v>0.16</v>
      </c>
      <c r="EK6" s="33">
        <f t="shared" si="14"/>
        <v>0.25</v>
      </c>
      <c r="EL6" s="33">
        <f t="shared" si="14"/>
        <v>0.13</v>
      </c>
      <c r="EM6" s="32" t="str">
        <f>IF(EM7="","",IF(EM7="-","【-】","【"&amp;SUBSTITUTE(TEXT(EM7,"#,##0.00"),"-","△")&amp;"】"))</f>
        <v>【0.13】</v>
      </c>
    </row>
    <row r="7" spans="1:143" s="34" customFormat="1">
      <c r="A7" s="26"/>
      <c r="B7" s="35">
        <v>2014</v>
      </c>
      <c r="C7" s="35">
        <v>229334</v>
      </c>
      <c r="D7" s="35">
        <v>46</v>
      </c>
      <c r="E7" s="35">
        <v>1</v>
      </c>
      <c r="F7" s="35">
        <v>0</v>
      </c>
      <c r="G7" s="35">
        <v>2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85.88</v>
      </c>
      <c r="O7" s="36">
        <v>98.08</v>
      </c>
      <c r="P7" s="36">
        <v>0</v>
      </c>
      <c r="Q7" s="36" t="s">
        <v>98</v>
      </c>
      <c r="R7" s="36" t="s">
        <v>98</v>
      </c>
      <c r="S7" s="36" t="s">
        <v>98</v>
      </c>
      <c r="T7" s="36">
        <v>607141</v>
      </c>
      <c r="U7" s="36">
        <v>932.12</v>
      </c>
      <c r="V7" s="36">
        <v>651.35</v>
      </c>
      <c r="W7" s="36">
        <v>134.99</v>
      </c>
      <c r="X7" s="36">
        <v>136.41999999999999</v>
      </c>
      <c r="Y7" s="36">
        <v>140.86000000000001</v>
      </c>
      <c r="Z7" s="36">
        <v>145.61000000000001</v>
      </c>
      <c r="AA7" s="36">
        <v>121.17</v>
      </c>
      <c r="AB7" s="36">
        <v>112.1</v>
      </c>
      <c r="AC7" s="36">
        <v>111.78</v>
      </c>
      <c r="AD7" s="36">
        <v>113.16</v>
      </c>
      <c r="AE7" s="36">
        <v>113.88</v>
      </c>
      <c r="AF7" s="36">
        <v>113.47</v>
      </c>
      <c r="AG7" s="36">
        <v>113.47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25.58</v>
      </c>
      <c r="AN7" s="36">
        <v>25.8</v>
      </c>
      <c r="AO7" s="36">
        <v>23.57</v>
      </c>
      <c r="AP7" s="36">
        <v>21.34</v>
      </c>
      <c r="AQ7" s="36">
        <v>16.89</v>
      </c>
      <c r="AR7" s="36">
        <v>16.89</v>
      </c>
      <c r="AS7" s="36">
        <v>620.46</v>
      </c>
      <c r="AT7" s="36">
        <v>543.89</v>
      </c>
      <c r="AU7" s="36">
        <v>558.47</v>
      </c>
      <c r="AV7" s="36">
        <v>348.64</v>
      </c>
      <c r="AW7" s="36">
        <v>72.12</v>
      </c>
      <c r="AX7" s="36">
        <v>669.4</v>
      </c>
      <c r="AY7" s="36">
        <v>720.62</v>
      </c>
      <c r="AZ7" s="36">
        <v>654.97</v>
      </c>
      <c r="BA7" s="36">
        <v>634.53</v>
      </c>
      <c r="BB7" s="36">
        <v>200.22</v>
      </c>
      <c r="BC7" s="36">
        <v>200.22</v>
      </c>
      <c r="BD7" s="36">
        <v>665.41</v>
      </c>
      <c r="BE7" s="36">
        <v>584.42999999999995</v>
      </c>
      <c r="BF7" s="36">
        <v>514.76</v>
      </c>
      <c r="BG7" s="36">
        <v>442.35</v>
      </c>
      <c r="BH7" s="36">
        <v>371.99</v>
      </c>
      <c r="BI7" s="36">
        <v>446.65</v>
      </c>
      <c r="BJ7" s="36">
        <v>415.99</v>
      </c>
      <c r="BK7" s="36">
        <v>383.75</v>
      </c>
      <c r="BL7" s="36">
        <v>368.94</v>
      </c>
      <c r="BM7" s="36">
        <v>351.06</v>
      </c>
      <c r="BN7" s="36">
        <v>351.06</v>
      </c>
      <c r="BO7" s="36">
        <v>117.93</v>
      </c>
      <c r="BP7" s="36">
        <v>120.46</v>
      </c>
      <c r="BQ7" s="36">
        <v>126.43</v>
      </c>
      <c r="BR7" s="36">
        <v>129.68</v>
      </c>
      <c r="BS7" s="36">
        <v>113.32</v>
      </c>
      <c r="BT7" s="36">
        <v>108.75</v>
      </c>
      <c r="BU7" s="36">
        <v>108.61</v>
      </c>
      <c r="BV7" s="36">
        <v>110.39</v>
      </c>
      <c r="BW7" s="36">
        <v>111.12</v>
      </c>
      <c r="BX7" s="36">
        <v>112.92</v>
      </c>
      <c r="BY7" s="36">
        <v>112.92</v>
      </c>
      <c r="BZ7" s="36">
        <v>73.94</v>
      </c>
      <c r="CA7" s="36">
        <v>72.38</v>
      </c>
      <c r="CB7" s="36">
        <v>68.95</v>
      </c>
      <c r="CC7" s="36">
        <v>67.31</v>
      </c>
      <c r="CD7" s="36">
        <v>76.930000000000007</v>
      </c>
      <c r="CE7" s="36">
        <v>80.38</v>
      </c>
      <c r="CF7" s="36">
        <v>78.760000000000005</v>
      </c>
      <c r="CG7" s="36">
        <v>76.81</v>
      </c>
      <c r="CH7" s="36">
        <v>75.75</v>
      </c>
      <c r="CI7" s="36">
        <v>75.3</v>
      </c>
      <c r="CJ7" s="36">
        <v>75.3</v>
      </c>
      <c r="CK7" s="36">
        <v>67.19</v>
      </c>
      <c r="CL7" s="36">
        <v>66.41</v>
      </c>
      <c r="CM7" s="36">
        <v>65.959999999999994</v>
      </c>
      <c r="CN7" s="36">
        <v>65.73</v>
      </c>
      <c r="CO7" s="36">
        <v>65.319999999999993</v>
      </c>
      <c r="CP7" s="36">
        <v>64.150000000000006</v>
      </c>
      <c r="CQ7" s="36">
        <v>63.73</v>
      </c>
      <c r="CR7" s="36">
        <v>64.55</v>
      </c>
      <c r="CS7" s="36">
        <v>64.12</v>
      </c>
      <c r="CT7" s="36">
        <v>62.69</v>
      </c>
      <c r="CU7" s="36">
        <v>62.69</v>
      </c>
      <c r="CV7" s="36">
        <v>103.17</v>
      </c>
      <c r="CW7" s="36">
        <v>104.4</v>
      </c>
      <c r="CX7" s="36">
        <v>105.13</v>
      </c>
      <c r="CY7" s="36">
        <v>105.25</v>
      </c>
      <c r="CZ7" s="36">
        <v>106.16</v>
      </c>
      <c r="DA7" s="36">
        <v>99.88</v>
      </c>
      <c r="DB7" s="36">
        <v>99.96</v>
      </c>
      <c r="DC7" s="36">
        <v>99.93</v>
      </c>
      <c r="DD7" s="36">
        <v>100.12</v>
      </c>
      <c r="DE7" s="36">
        <v>100.12</v>
      </c>
      <c r="DF7" s="36">
        <v>100.12</v>
      </c>
      <c r="DG7" s="36">
        <v>21.32</v>
      </c>
      <c r="DH7" s="36">
        <v>22.18</v>
      </c>
      <c r="DI7" s="36">
        <v>22.93</v>
      </c>
      <c r="DJ7" s="36">
        <v>23.67</v>
      </c>
      <c r="DK7" s="36">
        <v>42.35</v>
      </c>
      <c r="DL7" s="36">
        <v>36.57</v>
      </c>
      <c r="DM7" s="36">
        <v>37.549999999999997</v>
      </c>
      <c r="DN7" s="36">
        <v>38.86</v>
      </c>
      <c r="DO7" s="36">
        <v>39.81</v>
      </c>
      <c r="DP7" s="36">
        <v>51.44</v>
      </c>
      <c r="DQ7" s="36">
        <v>51.44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5.27</v>
      </c>
      <c r="DX7" s="36">
        <v>9.98</v>
      </c>
      <c r="DY7" s="36">
        <v>12.13</v>
      </c>
      <c r="DZ7" s="36">
        <v>13.72</v>
      </c>
      <c r="EA7" s="36">
        <v>16.77</v>
      </c>
      <c r="EB7" s="36">
        <v>16.77</v>
      </c>
      <c r="EC7" s="36">
        <v>0</v>
      </c>
      <c r="ED7" s="36">
        <v>0</v>
      </c>
      <c r="EE7" s="36">
        <v>0</v>
      </c>
      <c r="EF7" s="36">
        <v>0</v>
      </c>
      <c r="EG7" s="36">
        <v>0.18</v>
      </c>
      <c r="EH7" s="36">
        <v>0.21</v>
      </c>
      <c r="EI7" s="36">
        <v>0.31</v>
      </c>
      <c r="EJ7" s="36">
        <v>0.16</v>
      </c>
      <c r="EK7" s="36">
        <v>0.25</v>
      </c>
      <c r="EL7" s="36">
        <v>0.13</v>
      </c>
      <c r="EM7" s="36">
        <v>0.13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西原</cp:lastModifiedBy>
  <cp:lastPrinted>2016-02-19T02:58:02Z</cp:lastPrinted>
  <dcterms:created xsi:type="dcterms:W3CDTF">2016-01-18T04:48:22Z</dcterms:created>
  <dcterms:modified xsi:type="dcterms:W3CDTF">2016-02-24T07:35:43Z</dcterms:modified>
</cp:coreProperties>
</file>