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36" yWindow="48" windowWidth="14940" windowHeight="7872"/>
  </bookViews>
  <sheets>
    <sheet name="法適用_水道事業" sheetId="4" r:id="rId1"/>
    <sheet name="データ" sheetId="5" state="hidden" r:id="rId2"/>
  </sheets>
  <calcPr calcId="145621" refMode="R1C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<sst xmlns="http://schemas.openxmlformats.org/spreadsheetml/2006/main" count="217" uniqueCount="107">
  <si>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</si>
  <si>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</si>
  <si>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</si>
  <si>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</si>
  <si>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</si>
  <si>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</si>
  <si>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</si>
  <si>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</si>
  <si>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</si>
  <si>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</si>
  <si>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</si>
  <si>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</si>
  <si>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</si>
  <si>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</si>
  <si>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</si>
  <si>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</si>
  <si>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</si>
  <si>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</si>
  <si>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</si>
  <si>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</si>
  <si>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</si>
  <si>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</si>
  <si>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</si>
  <si>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</si>
  <si>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</si>
  <si>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</si>
  <si>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</si>
  <si>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</si>
  <si>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</si>
  <si>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</si>
  <si>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</si>
  <si>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</si>
  <si>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</si>
  <si>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</si>
  <si>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</si>
  <si>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</si>
  <si>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</si>
  <si>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</si>
  <si>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</si>
  <si>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</si>
  <si>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</si>
  <si>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</si>
  <si>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</si>
  <si>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</si>
  <si>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</si>
  <si>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</si>
  <si>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</si>
  <si>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</si>
  <si>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</si>
  <si>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</si>
  <si>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</si>
  <si>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</si>
  <si>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</si>
  <si>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</si>
  <si>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</si>
  <si>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</si>
  <si>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</si>
  <si>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</si>
  <si>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</si>
  <si>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</si>
  <si>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</si>
  <si>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</si>
  <si>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</si>
  <si>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</si>
  <si>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</si>
  <si>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</si>
  <si>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</si>
  <si>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</si>
  <si>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</si>
  <si>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</si>
  <si>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</si>
  <si>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</si>
  <si>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</si>
  <si>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</si>
  <si>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</si>
  <si>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</si>
  <si>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</si>
  <si>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</si>
  <si>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</si>
  <si>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</si>
  <si>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</si>
  <si>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</si>
  <si>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</si>
  <si>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</si>
  <si>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</si>
  <si>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</si>
  <si>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</si>
  <si>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</si>
  <si>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</si>
  <si>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</si>
  <si>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</si>
  <si>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</si>
  <si>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</si>
  <si>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札幌市</t>
  </si>
  <si>
    <t>法適用</t>
  </si>
  <si>
    <t>水道事業</t>
  </si>
  <si>
    <t>末端給水事業</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</si>
  <si>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</si>
  <si>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</si>
  <si>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</si>
  <si>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</si>
  <si>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</si>
  <si>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</si>
  <si>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</si>
  <si>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施設利用率が類似団体を上回っており、効率的な経営により利益計上を継続している一方で、過去に急激な人口増加に対応するため、企業債の活用により水道施設を一時期に集中して整備拡張したという背景があり、給水収益に対する企業債残高は類似団体を上回っている。
　今後も安定的な利益計上に努め、企業債の借入抑制などにより健全経営を維持していく。</t>
    <rPh sb="1" eb="3">
      <t>ケイジョウ</t>
    </rPh>
    <rPh sb="3" eb="5">
      <t>シュウシ</t>
    </rPh>
    <rPh sb="5" eb="7">
      <t>ヒリツ</t>
    </rPh>
    <rPh sb="8" eb="10">
      <t>シセツ</t>
    </rPh>
    <rPh sb="10" eb="12">
      <t>リヨウ</t>
    </rPh>
    <rPh sb="12" eb="13">
      <t>リツ</t>
    </rPh>
    <rPh sb="14" eb="16">
      <t>ルイジ</t>
    </rPh>
    <rPh sb="16" eb="18">
      <t>ダンタイ</t>
    </rPh>
    <rPh sb="19" eb="21">
      <t>ウワマワ</t>
    </rPh>
    <rPh sb="26" eb="29">
      <t>コウリツテキ</t>
    </rPh>
    <rPh sb="30" eb="32">
      <t>ケイエイ</t>
    </rPh>
    <rPh sb="35" eb="37">
      <t>リエキ</t>
    </rPh>
    <rPh sb="37" eb="39">
      <t>ケイジョウ</t>
    </rPh>
    <rPh sb="40" eb="42">
      <t>ケイゾク</t>
    </rPh>
    <rPh sb="46" eb="48">
      <t>イッポウ</t>
    </rPh>
    <rPh sb="50" eb="52">
      <t>カコ</t>
    </rPh>
    <rPh sb="53" eb="55">
      <t>キュウゲキ</t>
    </rPh>
    <rPh sb="56" eb="58">
      <t>ジンコウ</t>
    </rPh>
    <rPh sb="58" eb="60">
      <t>ゾウカ</t>
    </rPh>
    <rPh sb="61" eb="63">
      <t>タイオウ</t>
    </rPh>
    <rPh sb="68" eb="70">
      <t>キギョウ</t>
    </rPh>
    <rPh sb="70" eb="71">
      <t>サイ</t>
    </rPh>
    <rPh sb="72" eb="74">
      <t>カツヨウ</t>
    </rPh>
    <rPh sb="77" eb="79">
      <t>スイドウ</t>
    </rPh>
    <rPh sb="79" eb="81">
      <t>シセツ</t>
    </rPh>
    <rPh sb="82" eb="83">
      <t>イチ</t>
    </rPh>
    <rPh sb="83" eb="85">
      <t>ジキ</t>
    </rPh>
    <rPh sb="86" eb="88">
      <t>シュウチュウ</t>
    </rPh>
    <rPh sb="90" eb="92">
      <t>セイビ</t>
    </rPh>
    <rPh sb="92" eb="94">
      <t>カクチョウ</t>
    </rPh>
    <rPh sb="99" eb="101">
      <t>ハイケイ</t>
    </rPh>
    <rPh sb="105" eb="107">
      <t>キュウスイ</t>
    </rPh>
    <rPh sb="107" eb="109">
      <t>シュウエキ</t>
    </rPh>
    <rPh sb="110" eb="111">
      <t>タイ</t>
    </rPh>
    <rPh sb="113" eb="115">
      <t>キギョウ</t>
    </rPh>
    <rPh sb="115" eb="116">
      <t>サイ</t>
    </rPh>
    <rPh sb="116" eb="118">
      <t>ザンダカ</t>
    </rPh>
    <rPh sb="119" eb="121">
      <t>ルイジ</t>
    </rPh>
    <rPh sb="121" eb="123">
      <t>ダンタイ</t>
    </rPh>
    <rPh sb="124" eb="126">
      <t>ウワマワ</t>
    </rPh>
    <rPh sb="133" eb="135">
      <t>コンゴ</t>
    </rPh>
    <rPh sb="136" eb="139">
      <t>アンテイテキ</t>
    </rPh>
    <rPh sb="140" eb="142">
      <t>リエキ</t>
    </rPh>
    <rPh sb="142" eb="144">
      <t>ケイジョウ</t>
    </rPh>
    <rPh sb="145" eb="146">
      <t>ツト</t>
    </rPh>
    <rPh sb="148" eb="150">
      <t>キギョウ</t>
    </rPh>
    <rPh sb="150" eb="151">
      <t>サイ</t>
    </rPh>
    <rPh sb="152" eb="154">
      <t>カリイレ</t>
    </rPh>
    <rPh sb="154" eb="156">
      <t>ヨクセイ</t>
    </rPh>
    <rPh sb="161" eb="163">
      <t>ケンゼン</t>
    </rPh>
    <rPh sb="163" eb="165">
      <t>ケイエイ</t>
    </rPh>
    <rPh sb="166" eb="168">
      <t>イジ</t>
    </rPh>
    <phoneticPr fontId="4"/>
  </si>
  <si>
    <t>　平成26年度決算時点では管路経年化率が類似団体を大きく下回っているが、近い将来、一時期に集中して布設された管路が、法定耐用年数を迎えるため、今後、急激に増加する見込みである。
　管路の大規模更新に対応するため、策定済みの「配水管更新計画」に基づき、管の延命化と事業量の平準化を図りながら効率的に更新を実施していく。</t>
    <rPh sb="36" eb="37">
      <t>チカ</t>
    </rPh>
    <rPh sb="38" eb="40">
      <t>ショウライ</t>
    </rPh>
    <rPh sb="41" eb="42">
      <t>イチ</t>
    </rPh>
    <rPh sb="42" eb="44">
      <t>ジキ</t>
    </rPh>
    <rPh sb="45" eb="47">
      <t>シュウチュウ</t>
    </rPh>
    <rPh sb="49" eb="51">
      <t>フセツ</t>
    </rPh>
    <rPh sb="54" eb="56">
      <t>カンロ</t>
    </rPh>
    <rPh sb="58" eb="60">
      <t>ホウテイ</t>
    </rPh>
    <rPh sb="60" eb="62">
      <t>タイヨウ</t>
    </rPh>
    <rPh sb="62" eb="64">
      <t>ネンスウ</t>
    </rPh>
    <rPh sb="65" eb="66">
      <t>ムカ</t>
    </rPh>
    <rPh sb="71" eb="73">
      <t>コンゴ</t>
    </rPh>
    <rPh sb="74" eb="76">
      <t>キュウゲキ</t>
    </rPh>
    <rPh sb="77" eb="79">
      <t>ゾウカ</t>
    </rPh>
    <rPh sb="81" eb="83">
      <t>ミコ</t>
    </rPh>
    <rPh sb="90" eb="92">
      <t>カンロ</t>
    </rPh>
    <rPh sb="93" eb="94">
      <t>オオ</t>
    </rPh>
    <rPh sb="94" eb="96">
      <t>キボ</t>
    </rPh>
    <rPh sb="96" eb="98">
      <t>コウシン</t>
    </rPh>
    <rPh sb="99" eb="101">
      <t>タイオウ</t>
    </rPh>
    <rPh sb="106" eb="108">
      <t>サクテイ</t>
    </rPh>
    <rPh sb="108" eb="109">
      <t>ズ</t>
    </rPh>
    <rPh sb="112" eb="115">
      <t>ハイスイカン</t>
    </rPh>
    <rPh sb="115" eb="117">
      <t>コウシン</t>
    </rPh>
    <rPh sb="117" eb="119">
      <t>ケイカク</t>
    </rPh>
    <rPh sb="121" eb="122">
      <t>モト</t>
    </rPh>
    <rPh sb="125" eb="126">
      <t>クダ</t>
    </rPh>
    <rPh sb="127" eb="129">
      <t>エンメイ</t>
    </rPh>
    <rPh sb="129" eb="130">
      <t>カ</t>
    </rPh>
    <rPh sb="131" eb="133">
      <t>ジギョウ</t>
    </rPh>
    <rPh sb="133" eb="134">
      <t>リョウ</t>
    </rPh>
    <rPh sb="135" eb="138">
      <t>ヘイジュンカ</t>
    </rPh>
    <rPh sb="139" eb="140">
      <t>ハカ</t>
    </rPh>
    <rPh sb="144" eb="147">
      <t>コウリツテキ</t>
    </rPh>
    <rPh sb="148" eb="150">
      <t>コウシン</t>
    </rPh>
    <rPh sb="151" eb="153">
      <t>ジッシ</t>
    </rPh>
    <phoneticPr fontId="4"/>
  </si>
  <si>
    <t>　主たる収入である給水収益については、今後人口が減少に転じることもあり、減少傾向が継続すると見込まれている一方で、建設改良費については施設の経年劣化に伴う大規模更新や耐震化事業の実施により増加が見込まれており、本市の水道事業を取り巻く環境は厳しくなることが予想されている。
　これらの経営課題に対し、施設規模の見直しや、延命化などの工夫により支出を抑えることで安全安定給水を維持していく。</t>
    <rPh sb="1" eb="2">
      <t>シュ</t>
    </rPh>
    <rPh sb="4" eb="6">
      <t>シュウニュウ</t>
    </rPh>
    <rPh sb="9" eb="11">
      <t>キュウスイ</t>
    </rPh>
    <rPh sb="11" eb="13">
      <t>シュウエキ</t>
    </rPh>
    <rPh sb="19" eb="21">
      <t>コンゴ</t>
    </rPh>
    <rPh sb="21" eb="23">
      <t>ジンコウ</t>
    </rPh>
    <rPh sb="24" eb="26">
      <t>ゲンショウ</t>
    </rPh>
    <rPh sb="27" eb="28">
      <t>テン</t>
    </rPh>
    <rPh sb="36" eb="38">
      <t>ゲンショウ</t>
    </rPh>
    <rPh sb="38" eb="40">
      <t>ケイコウ</t>
    </rPh>
    <rPh sb="41" eb="43">
      <t>ケイゾク</t>
    </rPh>
    <rPh sb="46" eb="48">
      <t>ミコ</t>
    </rPh>
    <rPh sb="53" eb="55">
      <t>イッポウ</t>
    </rPh>
    <rPh sb="57" eb="59">
      <t>ケンセツ</t>
    </rPh>
    <rPh sb="59" eb="61">
      <t>カイリョウ</t>
    </rPh>
    <rPh sb="61" eb="62">
      <t>ヒ</t>
    </rPh>
    <rPh sb="67" eb="69">
      <t>シセツ</t>
    </rPh>
    <rPh sb="70" eb="72">
      <t>ケイネン</t>
    </rPh>
    <rPh sb="72" eb="74">
      <t>レッカ</t>
    </rPh>
    <rPh sb="75" eb="76">
      <t>トモナ</t>
    </rPh>
    <rPh sb="77" eb="80">
      <t>ダイキボ</t>
    </rPh>
    <rPh sb="80" eb="82">
      <t>コウシン</t>
    </rPh>
    <rPh sb="83" eb="86">
      <t>タイシンカ</t>
    </rPh>
    <rPh sb="86" eb="88">
      <t>ジギョウ</t>
    </rPh>
    <rPh sb="89" eb="91">
      <t>ジッシ</t>
    </rPh>
    <rPh sb="94" eb="96">
      <t>ゾウカ</t>
    </rPh>
    <rPh sb="97" eb="99">
      <t>ミコ</t>
    </rPh>
    <rPh sb="105" eb="106">
      <t>ホン</t>
    </rPh>
    <rPh sb="106" eb="107">
      <t>シ</t>
    </rPh>
    <rPh sb="108" eb="110">
      <t>スイドウ</t>
    </rPh>
    <rPh sb="110" eb="112">
      <t>ジギョウ</t>
    </rPh>
    <rPh sb="113" eb="114">
      <t>ト</t>
    </rPh>
    <rPh sb="115" eb="116">
      <t>マ</t>
    </rPh>
    <rPh sb="117" eb="119">
      <t>カンキョウ</t>
    </rPh>
    <rPh sb="120" eb="121">
      <t>キビ</t>
    </rPh>
    <rPh sb="128" eb="130">
      <t>ヨソウ</t>
    </rPh>
    <rPh sb="142" eb="144">
      <t>ケイエイ</t>
    </rPh>
    <rPh sb="144" eb="146">
      <t>カダイ</t>
    </rPh>
    <rPh sb="147" eb="148">
      <t>タイ</t>
    </rPh>
    <rPh sb="150" eb="152">
      <t>シセツ</t>
    </rPh>
    <rPh sb="152" eb="154">
      <t>キボ</t>
    </rPh>
    <rPh sb="155" eb="157">
      <t>ミナオ</t>
    </rPh>
    <rPh sb="160" eb="162">
      <t>エンメイ</t>
    </rPh>
    <rPh sb="162" eb="163">
      <t>カ</t>
    </rPh>
    <rPh sb="166" eb="168">
      <t>クフウ</t>
    </rPh>
    <rPh sb="171" eb="173">
      <t>シシュツ</t>
    </rPh>
    <rPh sb="174" eb="175">
      <t>オサ</t>
    </rPh>
    <rPh sb="180" eb="182">
      <t>アンゼン</t>
    </rPh>
    <rPh sb="182" eb="184">
      <t>アンテイ</t>
    </rPh>
    <rPh sb="184" eb="186">
      <t>キュウスイ</t>
    </rPh>
    <rPh sb="187" eb="189">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</si>
</sst>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0.93</c:v>
                </c:pt>
                <c:pt idx="1">
                  <c:v>0.83</c:v>
                </c:pt>
                <c:pt idx="2">
                  <c:v>0.67</c:v>
                </c:pt>
                <c:pt idx="3">
                  <c:v>0.97</c:v>
                </c:pt>
                <c:pt idx="4">
                  <c:v>1.08</c:v>
                </c:pt>
              </c:numCache>
            </c:numRef>
          </c:val>
        </c:ser>
        <c:dLbls>
          <c:showLegendKey val="0"/>
          <c:showVal val="0"/>
          <c:showCatName val="0"/>
          <c:showSerName val="0"/>
          <c:showPercent val="0"/>
          <c:showBubbleSize val="0"/>
        </c:dLbls>
        <c:gapWidth val="150"/>
        <c:axId val="177712512"/>
        <c:axId val="17771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1.06</c:v>
                </c:pt>
                <c:pt idx="1">
                  <c:v>1.1599999999999999</c:v>
                </c:pt>
                <c:pt idx="2">
                  <c:v>1.22</c:v>
                </c:pt>
                <c:pt idx="3">
                  <c:v>1.26</c:v>
                </c:pt>
                <c:pt idx="4">
                  <c:v>1.23</c:v>
                </c:pt>
              </c:numCache>
            </c:numRef>
          </c:val>
          <c:smooth val="0"/>
        </c:ser>
        <c:dLbls>
          <c:showLegendKey val="0"/>
          <c:showVal val="0"/>
          <c:showCatName val="0"/>
          <c:showSerName val="0"/>
          <c:showPercent val="0"/>
          <c:showBubbleSize val="0"/>
        </c:dLbls>
        <c:marker val="1"/>
        <c:smooth val="0"/>
        <c:axId val="177712512"/>
        <c:axId val="177718016"/>
      </c:lineChart>
      <c:dateAx>
        <c:axId val="177712512"/>
        <c:scaling>
          <c:orientation val="minMax"/>
        </c:scaling>
        <c:delete val="1"/>
        <c:axPos val="b"/>
        <c:numFmt formatCode="ge" sourceLinked="1"/>
        <c:majorTickMark val="none"/>
        <c:minorTickMark val="none"/>
        <c:tickLblPos val="none"/>
        <c:crossAx val="177718016"/>
        <c:crosses val="autoZero"/>
        <c:auto val="1"/>
        <c:lblOffset val="100"/>
        <c:baseTimeUnit val="years"/>
      </c:dateAx>
      <c:valAx>
        <c:axId val="17771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71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63.86</c:v>
                </c:pt>
                <c:pt idx="1">
                  <c:v>62.86</c:v>
                </c:pt>
                <c:pt idx="2">
                  <c:v>62.92</c:v>
                </c:pt>
                <c:pt idx="3">
                  <c:v>61.89</c:v>
                </c:pt>
                <c:pt idx="4">
                  <c:v>61.6</c:v>
                </c:pt>
              </c:numCache>
            </c:numRef>
          </c:val>
        </c:ser>
        <c:dLbls>
          <c:showLegendKey val="0"/>
          <c:showVal val="0"/>
          <c:showCatName val="0"/>
          <c:showSerName val="0"/>
          <c:showPercent val="0"/>
          <c:showBubbleSize val="0"/>
        </c:dLbls>
        <c:gapWidth val="150"/>
        <c:axId val="180869376"/>
        <c:axId val="18091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59.9</c:v>
                </c:pt>
                <c:pt idx="1">
                  <c:v>59.22</c:v>
                </c:pt>
                <c:pt idx="2">
                  <c:v>59.95</c:v>
                </c:pt>
                <c:pt idx="3">
                  <c:v>59.6</c:v>
                </c:pt>
                <c:pt idx="4">
                  <c:v>58.97</c:v>
                </c:pt>
              </c:numCache>
            </c:numRef>
          </c:val>
          <c:smooth val="0"/>
        </c:ser>
        <c:dLbls>
          <c:showLegendKey val="0"/>
          <c:showVal val="0"/>
          <c:showCatName val="0"/>
          <c:showSerName val="0"/>
          <c:showPercent val="0"/>
          <c:showBubbleSize val="0"/>
        </c:dLbls>
        <c:marker val="1"/>
        <c:smooth val="0"/>
        <c:axId val="180869376"/>
        <c:axId val="180912512"/>
      </c:lineChart>
      <c:dateAx>
        <c:axId val="180869376"/>
        <c:scaling>
          <c:orientation val="minMax"/>
        </c:scaling>
        <c:delete val="1"/>
        <c:axPos val="b"/>
        <c:numFmt formatCode="ge" sourceLinked="1"/>
        <c:majorTickMark val="none"/>
        <c:minorTickMark val="none"/>
        <c:tickLblPos val="none"/>
        <c:crossAx val="180912512"/>
        <c:crosses val="autoZero"/>
        <c:auto val="1"/>
        <c:lblOffset val="100"/>
        <c:baseTimeUnit val="years"/>
      </c:dateAx>
      <c:valAx>
        <c:axId val="18091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86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92.5</c:v>
                </c:pt>
                <c:pt idx="1">
                  <c:v>92.78</c:v>
                </c:pt>
                <c:pt idx="2">
                  <c:v>92.92</c:v>
                </c:pt>
                <c:pt idx="3">
                  <c:v>93.04</c:v>
                </c:pt>
                <c:pt idx="4">
                  <c:v>92.97</c:v>
                </c:pt>
              </c:numCache>
            </c:numRef>
          </c:val>
        </c:ser>
        <c:dLbls>
          <c:showLegendKey val="0"/>
          <c:showVal val="0"/>
          <c:showCatName val="0"/>
          <c:showSerName val="0"/>
          <c:showPercent val="0"/>
          <c:showBubbleSize val="0"/>
        </c:dLbls>
        <c:gapWidth val="150"/>
        <c:axId val="180938624"/>
        <c:axId val="18127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92.93</c:v>
                </c:pt>
                <c:pt idx="1">
                  <c:v>92.47</c:v>
                </c:pt>
                <c:pt idx="2">
                  <c:v>93.11</c:v>
                </c:pt>
                <c:pt idx="3">
                  <c:v>93.22</c:v>
                </c:pt>
                <c:pt idx="4">
                  <c:v>92.91</c:v>
                </c:pt>
              </c:numCache>
            </c:numRef>
          </c:val>
          <c:smooth val="0"/>
        </c:ser>
        <c:dLbls>
          <c:showLegendKey val="0"/>
          <c:showVal val="0"/>
          <c:showCatName val="0"/>
          <c:showSerName val="0"/>
          <c:showPercent val="0"/>
          <c:showBubbleSize val="0"/>
        </c:dLbls>
        <c:marker val="1"/>
        <c:smooth val="0"/>
        <c:axId val="180938624"/>
        <c:axId val="181272576"/>
      </c:lineChart>
      <c:dateAx>
        <c:axId val="180938624"/>
        <c:scaling>
          <c:orientation val="minMax"/>
        </c:scaling>
        <c:delete val="1"/>
        <c:axPos val="b"/>
        <c:numFmt formatCode="ge" sourceLinked="1"/>
        <c:majorTickMark val="none"/>
        <c:minorTickMark val="none"/>
        <c:tickLblPos val="none"/>
        <c:crossAx val="181272576"/>
        <c:crosses val="autoZero"/>
        <c:auto val="1"/>
        <c:lblOffset val="100"/>
        <c:baseTimeUnit val="years"/>
      </c:dateAx>
      <c:valAx>
        <c:axId val="18127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93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112.86</c:v>
                </c:pt>
                <c:pt idx="1">
                  <c:v>118.12</c:v>
                </c:pt>
                <c:pt idx="2">
                  <c:v>121.09</c:v>
                </c:pt>
                <c:pt idx="3">
                  <c:v>121.74</c:v>
                </c:pt>
                <c:pt idx="4">
                  <c:v>131.49</c:v>
                </c:pt>
              </c:numCache>
            </c:numRef>
          </c:val>
        </c:ser>
        <c:dLbls>
          <c:showLegendKey val="0"/>
          <c:showVal val="0"/>
          <c:showCatName val="0"/>
          <c:showSerName val="0"/>
          <c:showPercent val="0"/>
          <c:showBubbleSize val="0"/>
        </c:dLbls>
        <c:gapWidth val="150"/>
        <c:axId val="180516352"/>
        <c:axId val="18051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107.98</c:v>
                </c:pt>
                <c:pt idx="2">
                  <c:v>108.97</c:v>
                </c:pt>
                <c:pt idx="3">
                  <c:v>109.88</c:v>
                </c:pt>
                <c:pt idx="4">
                  <c:v>113.97</c:v>
                </c:pt>
              </c:numCache>
            </c:numRef>
          </c:val>
          <c:smooth val="0"/>
        </c:ser>
        <c:dLbls>
          <c:showLegendKey val="0"/>
          <c:showVal val="0"/>
          <c:showCatName val="0"/>
          <c:showSerName val="0"/>
          <c:showPercent val="0"/>
          <c:showBubbleSize val="0"/>
        </c:dLbls>
        <c:marker val="1"/>
        <c:smooth val="0"/>
        <c:axId val="180516352"/>
        <c:axId val="180518272"/>
      </c:lineChart>
      <c:dateAx>
        <c:axId val="180516352"/>
        <c:scaling>
          <c:orientation val="minMax"/>
        </c:scaling>
        <c:delete val="1"/>
        <c:axPos val="b"/>
        <c:numFmt formatCode="ge" sourceLinked="1"/>
        <c:majorTickMark val="none"/>
        <c:minorTickMark val="none"/>
        <c:tickLblPos val="none"/>
        <c:crossAx val="180518272"/>
        <c:crosses val="autoZero"/>
        <c:auto val="1"/>
        <c:lblOffset val="100"/>
        <c:baseTimeUnit val="years"/>
      </c:dateAx>
      <c:valAx>
        <c:axId val="180518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51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45.56</c:v>
                </c:pt>
                <c:pt idx="1">
                  <c:v>47.27</c:v>
                </c:pt>
                <c:pt idx="2">
                  <c:v>48.91</c:v>
                </c:pt>
                <c:pt idx="3">
                  <c:v>50.34</c:v>
                </c:pt>
                <c:pt idx="4">
                  <c:v>51.1</c:v>
                </c:pt>
              </c:numCache>
            </c:numRef>
          </c:val>
        </c:ser>
        <c:dLbls>
          <c:showLegendKey val="0"/>
          <c:showVal val="0"/>
          <c:showCatName val="0"/>
          <c:showSerName val="0"/>
          <c:showPercent val="0"/>
          <c:showBubbleSize val="0"/>
        </c:dLbls>
        <c:gapWidth val="150"/>
        <c:axId val="180548736"/>
        <c:axId val="18055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43.64</c:v>
                </c:pt>
                <c:pt idx="1">
                  <c:v>44.6</c:v>
                </c:pt>
                <c:pt idx="2">
                  <c:v>45.31</c:v>
                </c:pt>
                <c:pt idx="3">
                  <c:v>45.85</c:v>
                </c:pt>
                <c:pt idx="4">
                  <c:v>46.73</c:v>
                </c:pt>
              </c:numCache>
            </c:numRef>
          </c:val>
          <c:smooth val="0"/>
        </c:ser>
        <c:dLbls>
          <c:showLegendKey val="0"/>
          <c:showVal val="0"/>
          <c:showCatName val="0"/>
          <c:showSerName val="0"/>
          <c:showPercent val="0"/>
          <c:showBubbleSize val="0"/>
        </c:dLbls>
        <c:marker val="1"/>
        <c:smooth val="0"/>
        <c:axId val="180548736"/>
        <c:axId val="180550656"/>
      </c:lineChart>
      <c:dateAx>
        <c:axId val="180548736"/>
        <c:scaling>
          <c:orientation val="minMax"/>
        </c:scaling>
        <c:delete val="1"/>
        <c:axPos val="b"/>
        <c:numFmt formatCode="ge" sourceLinked="1"/>
        <c:majorTickMark val="none"/>
        <c:minorTickMark val="none"/>
        <c:tickLblPos val="none"/>
        <c:crossAx val="180550656"/>
        <c:crosses val="autoZero"/>
        <c:auto val="1"/>
        <c:lblOffset val="100"/>
        <c:baseTimeUnit val="years"/>
      </c:dateAx>
      <c:valAx>
        <c:axId val="18055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4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1.47</c:v>
                </c:pt>
                <c:pt idx="1">
                  <c:v>2.5499999999999998</c:v>
                </c:pt>
                <c:pt idx="2">
                  <c:v>4.1100000000000003</c:v>
                </c:pt>
                <c:pt idx="3">
                  <c:v>5.93</c:v>
                </c:pt>
                <c:pt idx="4">
                  <c:v>7.45</c:v>
                </c:pt>
              </c:numCache>
            </c:numRef>
          </c:val>
        </c:ser>
        <c:dLbls>
          <c:showLegendKey val="0"/>
          <c:showVal val="0"/>
          <c:showCatName val="0"/>
          <c:showSerName val="0"/>
          <c:showPercent val="0"/>
          <c:showBubbleSize val="0"/>
        </c:dLbls>
        <c:gapWidth val="150"/>
        <c:axId val="180663040"/>
        <c:axId val="18066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c:v>
                </c:pt>
                <c:pt idx="1">
                  <c:v>10.91</c:v>
                </c:pt>
                <c:pt idx="2">
                  <c:v>12.46</c:v>
                </c:pt>
                <c:pt idx="3">
                  <c:v>13.95</c:v>
                </c:pt>
                <c:pt idx="4">
                  <c:v>15.33</c:v>
                </c:pt>
              </c:numCache>
            </c:numRef>
          </c:val>
          <c:smooth val="0"/>
        </c:ser>
        <c:dLbls>
          <c:showLegendKey val="0"/>
          <c:showVal val="0"/>
          <c:showCatName val="0"/>
          <c:showSerName val="0"/>
          <c:showPercent val="0"/>
          <c:showBubbleSize val="0"/>
        </c:dLbls>
        <c:marker val="1"/>
        <c:smooth val="0"/>
        <c:axId val="180663040"/>
        <c:axId val="180664960"/>
      </c:lineChart>
      <c:dateAx>
        <c:axId val="180663040"/>
        <c:scaling>
          <c:orientation val="minMax"/>
        </c:scaling>
        <c:delete val="1"/>
        <c:axPos val="b"/>
        <c:numFmt formatCode="ge" sourceLinked="1"/>
        <c:majorTickMark val="none"/>
        <c:minorTickMark val="none"/>
        <c:tickLblPos val="none"/>
        <c:crossAx val="180664960"/>
        <c:crosses val="autoZero"/>
        <c:auto val="1"/>
        <c:lblOffset val="100"/>
        <c:baseTimeUnit val="years"/>
      </c:dateAx>
      <c:valAx>
        <c:axId val="18066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6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1216000"/>
        <c:axId val="18121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0.17</c:v>
                </c:pt>
                <c:pt idx="1">
                  <c:v>0.09</c:v>
                </c:pt>
                <c:pt idx="2">
                  <c:v>0.02</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81216000"/>
        <c:axId val="181217920"/>
      </c:lineChart>
      <c:dateAx>
        <c:axId val="181216000"/>
        <c:scaling>
          <c:orientation val="minMax"/>
        </c:scaling>
        <c:delete val="1"/>
        <c:axPos val="b"/>
        <c:numFmt formatCode="ge" sourceLinked="1"/>
        <c:majorTickMark val="none"/>
        <c:minorTickMark val="none"/>
        <c:tickLblPos val="none"/>
        <c:crossAx val="181217920"/>
        <c:crosses val="autoZero"/>
        <c:auto val="1"/>
        <c:lblOffset val="100"/>
        <c:baseTimeUnit val="years"/>
      </c:dateAx>
      <c:valAx>
        <c:axId val="181217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21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184.17</c:v>
                </c:pt>
                <c:pt idx="1">
                  <c:v>230.2</c:v>
                </c:pt>
                <c:pt idx="2">
                  <c:v>237.21</c:v>
                </c:pt>
                <c:pt idx="3">
                  <c:v>272.07</c:v>
                </c:pt>
                <c:pt idx="4">
                  <c:v>133.81</c:v>
                </c:pt>
              </c:numCache>
            </c:numRef>
          </c:val>
        </c:ser>
        <c:dLbls>
          <c:showLegendKey val="0"/>
          <c:showVal val="0"/>
          <c:showCatName val="0"/>
          <c:showSerName val="0"/>
          <c:showPercent val="0"/>
          <c:showBubbleSize val="0"/>
        </c:dLbls>
        <c:gapWidth val="150"/>
        <c:axId val="180685056"/>
        <c:axId val="18069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318.06</c:v>
                </c:pt>
                <c:pt idx="1">
                  <c:v>309.39999999999998</c:v>
                </c:pt>
                <c:pt idx="2">
                  <c:v>296.75</c:v>
                </c:pt>
                <c:pt idx="3">
                  <c:v>295.06</c:v>
                </c:pt>
                <c:pt idx="4">
                  <c:v>178.43</c:v>
                </c:pt>
              </c:numCache>
            </c:numRef>
          </c:val>
          <c:smooth val="0"/>
        </c:ser>
        <c:dLbls>
          <c:showLegendKey val="0"/>
          <c:showVal val="0"/>
          <c:showCatName val="0"/>
          <c:showSerName val="0"/>
          <c:showPercent val="0"/>
          <c:showBubbleSize val="0"/>
        </c:dLbls>
        <c:marker val="1"/>
        <c:smooth val="0"/>
        <c:axId val="180685056"/>
        <c:axId val="180691328"/>
      </c:lineChart>
      <c:dateAx>
        <c:axId val="180685056"/>
        <c:scaling>
          <c:orientation val="minMax"/>
        </c:scaling>
        <c:delete val="1"/>
        <c:axPos val="b"/>
        <c:numFmt formatCode="ge" sourceLinked="1"/>
        <c:majorTickMark val="none"/>
        <c:minorTickMark val="none"/>
        <c:tickLblPos val="none"/>
        <c:crossAx val="180691328"/>
        <c:crosses val="autoZero"/>
        <c:auto val="1"/>
        <c:lblOffset val="100"/>
        <c:baseTimeUnit val="years"/>
      </c:dateAx>
      <c:valAx>
        <c:axId val="180691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68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346.4</c:v>
                </c:pt>
                <c:pt idx="1">
                  <c:v>325.98</c:v>
                </c:pt>
                <c:pt idx="2">
                  <c:v>303.05</c:v>
                </c:pt>
                <c:pt idx="3">
                  <c:v>285.11</c:v>
                </c:pt>
                <c:pt idx="4">
                  <c:v>265.42</c:v>
                </c:pt>
              </c:numCache>
            </c:numRef>
          </c:val>
        </c:ser>
        <c:dLbls>
          <c:showLegendKey val="0"/>
          <c:showVal val="0"/>
          <c:showCatName val="0"/>
          <c:showSerName val="0"/>
          <c:showPercent val="0"/>
          <c:showBubbleSize val="0"/>
        </c:dLbls>
        <c:gapWidth val="150"/>
        <c:axId val="180713344"/>
        <c:axId val="18071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245.59</c:v>
                </c:pt>
                <c:pt idx="1">
                  <c:v>243.43</c:v>
                </c:pt>
                <c:pt idx="2">
                  <c:v>235.04</c:v>
                </c:pt>
                <c:pt idx="3">
                  <c:v>226.55</c:v>
                </c:pt>
                <c:pt idx="4">
                  <c:v>220.35</c:v>
                </c:pt>
              </c:numCache>
            </c:numRef>
          </c:val>
          <c:smooth val="0"/>
        </c:ser>
        <c:dLbls>
          <c:showLegendKey val="0"/>
          <c:showVal val="0"/>
          <c:showCatName val="0"/>
          <c:showSerName val="0"/>
          <c:showPercent val="0"/>
          <c:showBubbleSize val="0"/>
        </c:dLbls>
        <c:marker val="1"/>
        <c:smooth val="0"/>
        <c:axId val="180713344"/>
        <c:axId val="180719616"/>
      </c:lineChart>
      <c:dateAx>
        <c:axId val="180713344"/>
        <c:scaling>
          <c:orientation val="minMax"/>
        </c:scaling>
        <c:delete val="1"/>
        <c:axPos val="b"/>
        <c:numFmt formatCode="ge" sourceLinked="1"/>
        <c:majorTickMark val="none"/>
        <c:minorTickMark val="none"/>
        <c:tickLblPos val="none"/>
        <c:crossAx val="180719616"/>
        <c:crosses val="autoZero"/>
        <c:auto val="1"/>
        <c:lblOffset val="100"/>
        <c:baseTimeUnit val="years"/>
      </c:dateAx>
      <c:valAx>
        <c:axId val="180719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71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107.38</c:v>
                </c:pt>
                <c:pt idx="1">
                  <c:v>111.62</c:v>
                </c:pt>
                <c:pt idx="2">
                  <c:v>114.78</c:v>
                </c:pt>
                <c:pt idx="3">
                  <c:v>114.73</c:v>
                </c:pt>
                <c:pt idx="4">
                  <c:v>126.41</c:v>
                </c:pt>
              </c:numCache>
            </c:numRef>
          </c:val>
        </c:ser>
        <c:dLbls>
          <c:showLegendKey val="0"/>
          <c:showVal val="0"/>
          <c:showCatName val="0"/>
          <c:showSerName val="0"/>
          <c:showPercent val="0"/>
          <c:showBubbleSize val="0"/>
        </c:dLbls>
        <c:gapWidth val="150"/>
        <c:axId val="180830208"/>
        <c:axId val="18083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102.02</c:v>
                </c:pt>
                <c:pt idx="1">
                  <c:v>97.77</c:v>
                </c:pt>
                <c:pt idx="2">
                  <c:v>98.74</c:v>
                </c:pt>
                <c:pt idx="3">
                  <c:v>99.53</c:v>
                </c:pt>
                <c:pt idx="4">
                  <c:v>104.05</c:v>
                </c:pt>
              </c:numCache>
            </c:numRef>
          </c:val>
          <c:smooth val="0"/>
        </c:ser>
        <c:dLbls>
          <c:showLegendKey val="0"/>
          <c:showVal val="0"/>
          <c:showCatName val="0"/>
          <c:showSerName val="0"/>
          <c:showPercent val="0"/>
          <c:showBubbleSize val="0"/>
        </c:dLbls>
        <c:marker val="1"/>
        <c:smooth val="0"/>
        <c:axId val="180830208"/>
        <c:axId val="180832128"/>
      </c:lineChart>
      <c:dateAx>
        <c:axId val="180830208"/>
        <c:scaling>
          <c:orientation val="minMax"/>
        </c:scaling>
        <c:delete val="1"/>
        <c:axPos val="b"/>
        <c:numFmt formatCode="ge" sourceLinked="1"/>
        <c:majorTickMark val="none"/>
        <c:minorTickMark val="none"/>
        <c:tickLblPos val="none"/>
        <c:crossAx val="180832128"/>
        <c:crosses val="autoZero"/>
        <c:auto val="1"/>
        <c:lblOffset val="100"/>
        <c:baseTimeUnit val="years"/>
      </c:dateAx>
      <c:valAx>
        <c:axId val="18083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83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198.86</c:v>
                </c:pt>
                <c:pt idx="1">
                  <c:v>192.11</c:v>
                </c:pt>
                <c:pt idx="2">
                  <c:v>186.82</c:v>
                </c:pt>
                <c:pt idx="3">
                  <c:v>187.03</c:v>
                </c:pt>
                <c:pt idx="4">
                  <c:v>168.87</c:v>
                </c:pt>
              </c:numCache>
            </c:numRef>
          </c:val>
        </c:ser>
        <c:dLbls>
          <c:showLegendKey val="0"/>
          <c:showVal val="0"/>
          <c:showCatName val="0"/>
          <c:showSerName val="0"/>
          <c:showPercent val="0"/>
          <c:showBubbleSize val="0"/>
        </c:dLbls>
        <c:gapWidth val="150"/>
        <c:axId val="180853376"/>
        <c:axId val="1808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176.3</c:v>
                </c:pt>
                <c:pt idx="1">
                  <c:v>182.63</c:v>
                </c:pt>
                <c:pt idx="2">
                  <c:v>180.69</c:v>
                </c:pt>
                <c:pt idx="3">
                  <c:v>179.62</c:v>
                </c:pt>
                <c:pt idx="4">
                  <c:v>171.57</c:v>
                </c:pt>
              </c:numCache>
            </c:numRef>
          </c:val>
          <c:smooth val="0"/>
        </c:ser>
        <c:dLbls>
          <c:showLegendKey val="0"/>
          <c:showVal val="0"/>
          <c:showCatName val="0"/>
          <c:showSerName val="0"/>
          <c:showPercent val="0"/>
          <c:showBubbleSize val="0"/>
        </c:dLbls>
        <c:marker val="1"/>
        <c:smooth val="0"/>
        <c:axId val="180853376"/>
        <c:axId val="180859648"/>
      </c:lineChart>
      <c:dateAx>
        <c:axId val="180853376"/>
        <c:scaling>
          <c:orientation val="minMax"/>
        </c:scaling>
        <c:delete val="1"/>
        <c:axPos val="b"/>
        <c:numFmt formatCode="ge" sourceLinked="1"/>
        <c:majorTickMark val="none"/>
        <c:minorTickMark val="none"/>
        <c:tickLblPos val="none"/>
        <c:crossAx val="180859648"/>
        <c:crosses val="autoZero"/>
        <c:auto val="1"/>
        <c:lblOffset val="100"/>
        <c:baseTimeUnit val="years"/>
      </c:dateAx>
      <c:valAx>
        <c:axId val="1808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85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北海道　札幌市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政令市等</v>
      </c>
      <c r="AA8" s="53"/>
      <c r="AB8" s="53"/>
      <c r="AC8" s="53"/>
      <c r="AD8" s="53"/>
      <c r="AE8" s="53"/>
      <c r="AF8" s="53"/>
      <c r="AG8" s="54"/>
      <c r="AH8" s="3"/>
      <c r="AI8" s="55">
        <f>データ!Q6</f>
        <v>1936016</v>
      </c>
      <c r="AJ8" s="56"/>
      <c r="AK8" s="56"/>
      <c r="AL8" s="56"/>
      <c r="AM8" s="56"/>
      <c r="AN8" s="56"/>
      <c r="AO8" s="56"/>
      <c r="AP8" s="57"/>
      <c r="AQ8" s="47">
        <f>データ!R6</f>
        <v>1121.26</v>
      </c>
      <c r="AR8" s="47"/>
      <c r="AS8" s="47"/>
      <c r="AT8" s="47"/>
      <c r="AU8" s="47"/>
      <c r="AV8" s="47"/>
      <c r="AW8" s="47"/>
      <c r="AX8" s="47"/>
      <c r="AY8" s="47">
        <f>データ!S6</f>
        <v>1726.64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65.97</v>
      </c>
      <c r="K10" s="47"/>
      <c r="L10" s="47"/>
      <c r="M10" s="47"/>
      <c r="N10" s="47"/>
      <c r="O10" s="47"/>
      <c r="P10" s="47"/>
      <c r="Q10" s="47"/>
      <c r="R10" s="47">
        <f>データ!O6</f>
        <v>100</v>
      </c>
      <c r="S10" s="47"/>
      <c r="T10" s="47"/>
      <c r="U10" s="47"/>
      <c r="V10" s="47"/>
      <c r="W10" s="47"/>
      <c r="X10" s="47"/>
      <c r="Y10" s="47"/>
      <c r="Z10" s="78">
        <f>データ!P6</f>
        <v>3585</v>
      </c>
      <c r="AA10" s="78"/>
      <c r="AB10" s="78"/>
      <c r="AC10" s="78"/>
      <c r="AD10" s="78"/>
      <c r="AE10" s="78"/>
      <c r="AF10" s="78"/>
      <c r="AG10" s="78"/>
      <c r="AH10" s="2"/>
      <c r="AI10" s="78">
        <f>データ!T6</f>
        <v>1934714</v>
      </c>
      <c r="AJ10" s="78"/>
      <c r="AK10" s="78"/>
      <c r="AL10" s="78"/>
      <c r="AM10" s="78"/>
      <c r="AN10" s="78"/>
      <c r="AO10" s="78"/>
      <c r="AP10" s="78"/>
      <c r="AQ10" s="47">
        <f>データ!U6</f>
        <v>335</v>
      </c>
      <c r="AR10" s="47"/>
      <c r="AS10" s="47"/>
      <c r="AT10" s="47"/>
      <c r="AU10" s="47"/>
      <c r="AV10" s="47"/>
      <c r="AW10" s="47"/>
      <c r="AX10" s="47"/>
      <c r="AY10" s="47">
        <f>データ!V6</f>
        <v>5775.27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11002</v>
      </c>
      <c r="D6" s="31">
        <f t="shared" si="3"/>
        <v>46</v>
      </c>
      <c r="E6" s="31">
        <f t="shared" si="3"/>
        <v>1</v>
      </c>
      <c r="F6" s="31">
        <f t="shared" si="3"/>
        <v>0</v>
      </c>
      <c r="G6" s="31">
        <f t="shared" si="3"/>
        <v>1</v>
      </c>
      <c r="H6" s="31" t="str">
        <f t="shared" si="3"/>
        <v>北海道　札幌市</v>
      </c>
      <c r="I6" s="31" t="str">
        <f t="shared" si="3"/>
        <v>法適用</v>
      </c>
      <c r="J6" s="31" t="str">
        <f t="shared" si="3"/>
        <v>水道事業</v>
      </c>
      <c r="K6" s="31" t="str">
        <f t="shared" si="3"/>
        <v>末端給水事業</v>
      </c>
      <c r="L6" s="31" t="str">
        <f t="shared" si="3"/>
        <v>政令市等</v>
      </c>
      <c r="M6" s="32" t="str">
        <f t="shared" si="3"/>
        <v>-</v>
      </c>
      <c r="N6" s="32">
        <f t="shared" si="3"/>
        <v>65.97</v>
      </c>
      <c r="O6" s="32">
        <f t="shared" si="3"/>
        <v>100</v>
      </c>
      <c r="P6" s="32">
        <f t="shared" si="3"/>
        <v>3585</v>
      </c>
      <c r="Q6" s="32">
        <f t="shared" si="3"/>
        <v>1936016</v>
      </c>
      <c r="R6" s="32">
        <f t="shared" si="3"/>
        <v>1121.26</v>
      </c>
      <c r="S6" s="32">
        <f t="shared" si="3"/>
        <v>1726.64</v>
      </c>
      <c r="T6" s="32">
        <f t="shared" si="3"/>
        <v>1934714</v>
      </c>
      <c r="U6" s="32">
        <f t="shared" si="3"/>
        <v>335</v>
      </c>
      <c r="V6" s="32">
        <f t="shared" si="3"/>
        <v>5775.27</v>
      </c>
      <c r="W6" s="33">
        <f>IF(W7="",NA(),W7)</f>
        <v>112.86</v>
      </c>
      <c r="X6" s="33">
        <f t="shared" ref="X6:AF6" si="4">IF(X7="",NA(),X7)</f>
        <v>118.12</v>
      </c>
      <c r="Y6" s="33">
        <f t="shared" si="4"/>
        <v>121.09</v>
      </c>
      <c r="Z6" s="33">
        <f t="shared" si="4"/>
        <v>121.74</v>
      </c>
      <c r="AA6" s="33">
        <f t="shared" si="4"/>
        <v>131.49</v>
      </c>
      <c r="AB6" s="33">
        <f t="shared" si="4"/>
        <v>112.1</v>
      </c>
      <c r="AC6" s="33">
        <f t="shared" si="4"/>
        <v>107.98</v>
      </c>
      <c r="AD6" s="33">
        <f t="shared" si="4"/>
        <v>108.97</v>
      </c>
      <c r="AE6" s="33">
        <f t="shared" si="4"/>
        <v>109.88</v>
      </c>
      <c r="AF6" s="33">
        <f t="shared" si="4"/>
        <v>113.97</v>
      </c>
      <c r="AG6" s="32" t="str">
        <f>IF(AG7="","",IF(AG7="-","【-】","【"&amp;SUBSTITUTE(TEXT(AG7,"#,##0.00"),"-","△")&amp;"】"))</f>
        <v>【113.03】</v>
      </c>
      <c r="AH6" s="32">
        <f>IF(AH7="",NA(),AH7)</f>
        <v>0</v>
      </c>
      <c r="AI6" s="32">
        <f t="shared" ref="AI6:AQ6" si="5">IF(AI7="",NA(),AI7)</f>
        <v>0</v>
      </c>
      <c r="AJ6" s="32">
        <f t="shared" si="5"/>
        <v>0</v>
      </c>
      <c r="AK6" s="32">
        <f t="shared" si="5"/>
        <v>0</v>
      </c>
      <c r="AL6" s="32">
        <f t="shared" si="5"/>
        <v>0</v>
      </c>
      <c r="AM6" s="33">
        <f t="shared" si="5"/>
        <v>0.17</v>
      </c>
      <c r="AN6" s="33">
        <f t="shared" si="5"/>
        <v>0.09</v>
      </c>
      <c r="AO6" s="33">
        <f t="shared" si="5"/>
        <v>0.02</v>
      </c>
      <c r="AP6" s="32">
        <f t="shared" si="5"/>
        <v>0</v>
      </c>
      <c r="AQ6" s="32">
        <f t="shared" si="5"/>
        <v>0</v>
      </c>
      <c r="AR6" s="32" t="str">
        <f>IF(AR7="","",IF(AR7="-","【-】","【"&amp;SUBSTITUTE(TEXT(AR7,"#,##0.00"),"-","△")&amp;"】"))</f>
        <v>【0.81】</v>
      </c>
      <c r="AS6" s="33">
        <f>IF(AS7="",NA(),AS7)</f>
        <v>184.17</v>
      </c>
      <c r="AT6" s="33">
        <f t="shared" ref="AT6:BB6" si="6">IF(AT7="",NA(),AT7)</f>
        <v>230.2</v>
      </c>
      <c r="AU6" s="33">
        <f t="shared" si="6"/>
        <v>237.21</v>
      </c>
      <c r="AV6" s="33">
        <f t="shared" si="6"/>
        <v>272.07</v>
      </c>
      <c r="AW6" s="33">
        <f t="shared" si="6"/>
        <v>133.81</v>
      </c>
      <c r="AX6" s="33">
        <f t="shared" si="6"/>
        <v>318.06</v>
      </c>
      <c r="AY6" s="33">
        <f t="shared" si="6"/>
        <v>309.39999999999998</v>
      </c>
      <c r="AZ6" s="33">
        <f t="shared" si="6"/>
        <v>296.75</v>
      </c>
      <c r="BA6" s="33">
        <f t="shared" si="6"/>
        <v>295.06</v>
      </c>
      <c r="BB6" s="33">
        <f t="shared" si="6"/>
        <v>178.43</v>
      </c>
      <c r="BC6" s="32" t="str">
        <f>IF(BC7="","",IF(BC7="-","【-】","【"&amp;SUBSTITUTE(TEXT(BC7,"#,##0.00"),"-","△")&amp;"】"))</f>
        <v>【264.16】</v>
      </c>
      <c r="BD6" s="33">
        <f>IF(BD7="",NA(),BD7)</f>
        <v>346.4</v>
      </c>
      <c r="BE6" s="33">
        <f t="shared" ref="BE6:BM6" si="7">IF(BE7="",NA(),BE7)</f>
        <v>325.98</v>
      </c>
      <c r="BF6" s="33">
        <f t="shared" si="7"/>
        <v>303.05</v>
      </c>
      <c r="BG6" s="33">
        <f t="shared" si="7"/>
        <v>285.11</v>
      </c>
      <c r="BH6" s="33">
        <f t="shared" si="7"/>
        <v>265.42</v>
      </c>
      <c r="BI6" s="33">
        <f t="shared" si="7"/>
        <v>245.59</v>
      </c>
      <c r="BJ6" s="33">
        <f t="shared" si="7"/>
        <v>243.43</v>
      </c>
      <c r="BK6" s="33">
        <f t="shared" si="7"/>
        <v>235.04</v>
      </c>
      <c r="BL6" s="33">
        <f t="shared" si="7"/>
        <v>226.55</v>
      </c>
      <c r="BM6" s="33">
        <f t="shared" si="7"/>
        <v>220.35</v>
      </c>
      <c r="BN6" s="32" t="str">
        <f>IF(BN7="","",IF(BN7="-","【-】","【"&amp;SUBSTITUTE(TEXT(BN7,"#,##0.00"),"-","△")&amp;"】"))</f>
        <v>【283.72】</v>
      </c>
      <c r="BO6" s="33">
        <f>IF(BO7="",NA(),BO7)</f>
        <v>107.38</v>
      </c>
      <c r="BP6" s="33">
        <f t="shared" ref="BP6:BX6" si="8">IF(BP7="",NA(),BP7)</f>
        <v>111.62</v>
      </c>
      <c r="BQ6" s="33">
        <f t="shared" si="8"/>
        <v>114.78</v>
      </c>
      <c r="BR6" s="33">
        <f t="shared" si="8"/>
        <v>114.73</v>
      </c>
      <c r="BS6" s="33">
        <f t="shared" si="8"/>
        <v>126.41</v>
      </c>
      <c r="BT6" s="33">
        <f t="shared" si="8"/>
        <v>102.02</v>
      </c>
      <c r="BU6" s="33">
        <f t="shared" si="8"/>
        <v>97.77</v>
      </c>
      <c r="BV6" s="33">
        <f t="shared" si="8"/>
        <v>98.74</v>
      </c>
      <c r="BW6" s="33">
        <f t="shared" si="8"/>
        <v>99.53</v>
      </c>
      <c r="BX6" s="33">
        <f t="shared" si="8"/>
        <v>104.05</v>
      </c>
      <c r="BY6" s="32" t="str">
        <f>IF(BY7="","",IF(BY7="-","【-】","【"&amp;SUBSTITUTE(TEXT(BY7,"#,##0.00"),"-","△")&amp;"】"))</f>
        <v>【104.60】</v>
      </c>
      <c r="BZ6" s="33">
        <f>IF(BZ7="",NA(),BZ7)</f>
        <v>198.86</v>
      </c>
      <c r="CA6" s="33">
        <f t="shared" ref="CA6:CI6" si="9">IF(CA7="",NA(),CA7)</f>
        <v>192.11</v>
      </c>
      <c r="CB6" s="33">
        <f t="shared" si="9"/>
        <v>186.82</v>
      </c>
      <c r="CC6" s="33">
        <f t="shared" si="9"/>
        <v>187.03</v>
      </c>
      <c r="CD6" s="33">
        <f t="shared" si="9"/>
        <v>168.87</v>
      </c>
      <c r="CE6" s="33">
        <f t="shared" si="9"/>
        <v>176.3</v>
      </c>
      <c r="CF6" s="33">
        <f t="shared" si="9"/>
        <v>182.63</v>
      </c>
      <c r="CG6" s="33">
        <f t="shared" si="9"/>
        <v>180.69</v>
      </c>
      <c r="CH6" s="33">
        <f t="shared" si="9"/>
        <v>179.62</v>
      </c>
      <c r="CI6" s="33">
        <f t="shared" si="9"/>
        <v>171.57</v>
      </c>
      <c r="CJ6" s="32" t="str">
        <f>IF(CJ7="","",IF(CJ7="-","【-】","【"&amp;SUBSTITUTE(TEXT(CJ7,"#,##0.00"),"-","△")&amp;"】"))</f>
        <v>【164.21】</v>
      </c>
      <c r="CK6" s="33">
        <f>IF(CK7="",NA(),CK7)</f>
        <v>63.86</v>
      </c>
      <c r="CL6" s="33">
        <f t="shared" ref="CL6:CT6" si="10">IF(CL7="",NA(),CL7)</f>
        <v>62.86</v>
      </c>
      <c r="CM6" s="33">
        <f t="shared" si="10"/>
        <v>62.92</v>
      </c>
      <c r="CN6" s="33">
        <f t="shared" si="10"/>
        <v>61.89</v>
      </c>
      <c r="CO6" s="33">
        <f t="shared" si="10"/>
        <v>61.6</v>
      </c>
      <c r="CP6" s="33">
        <f t="shared" si="10"/>
        <v>59.9</v>
      </c>
      <c r="CQ6" s="33">
        <f t="shared" si="10"/>
        <v>59.22</v>
      </c>
      <c r="CR6" s="33">
        <f t="shared" si="10"/>
        <v>59.95</v>
      </c>
      <c r="CS6" s="33">
        <f t="shared" si="10"/>
        <v>59.6</v>
      </c>
      <c r="CT6" s="33">
        <f t="shared" si="10"/>
        <v>58.97</v>
      </c>
      <c r="CU6" s="32" t="str">
        <f>IF(CU7="","",IF(CU7="-","【-】","【"&amp;SUBSTITUTE(TEXT(CU7,"#,##0.00"),"-","△")&amp;"】"))</f>
        <v>【59.80】</v>
      </c>
      <c r="CV6" s="33">
        <f>IF(CV7="",NA(),CV7)</f>
        <v>92.5</v>
      </c>
      <c r="CW6" s="33">
        <f t="shared" ref="CW6:DE6" si="11">IF(CW7="",NA(),CW7)</f>
        <v>92.78</v>
      </c>
      <c r="CX6" s="33">
        <f t="shared" si="11"/>
        <v>92.92</v>
      </c>
      <c r="CY6" s="33">
        <f t="shared" si="11"/>
        <v>93.04</v>
      </c>
      <c r="CZ6" s="33">
        <f t="shared" si="11"/>
        <v>92.97</v>
      </c>
      <c r="DA6" s="33">
        <f t="shared" si="11"/>
        <v>92.93</v>
      </c>
      <c r="DB6" s="33">
        <f t="shared" si="11"/>
        <v>92.47</v>
      </c>
      <c r="DC6" s="33">
        <f t="shared" si="11"/>
        <v>93.11</v>
      </c>
      <c r="DD6" s="33">
        <f t="shared" si="11"/>
        <v>93.22</v>
      </c>
      <c r="DE6" s="33">
        <f t="shared" si="11"/>
        <v>92.91</v>
      </c>
      <c r="DF6" s="32" t="str">
        <f>IF(DF7="","",IF(DF7="-","【-】","【"&amp;SUBSTITUTE(TEXT(DF7,"#,##0.00"),"-","△")&amp;"】"))</f>
        <v>【89.78】</v>
      </c>
      <c r="DG6" s="33">
        <f>IF(DG7="",NA(),DG7)</f>
        <v>45.56</v>
      </c>
      <c r="DH6" s="33">
        <f t="shared" ref="DH6:DP6" si="12">IF(DH7="",NA(),DH7)</f>
        <v>47.27</v>
      </c>
      <c r="DI6" s="33">
        <f t="shared" si="12"/>
        <v>48.91</v>
      </c>
      <c r="DJ6" s="33">
        <f t="shared" si="12"/>
        <v>50.34</v>
      </c>
      <c r="DK6" s="33">
        <f t="shared" si="12"/>
        <v>51.1</v>
      </c>
      <c r="DL6" s="33">
        <f t="shared" si="12"/>
        <v>43.64</v>
      </c>
      <c r="DM6" s="33">
        <f t="shared" si="12"/>
        <v>44.6</v>
      </c>
      <c r="DN6" s="33">
        <f t="shared" si="12"/>
        <v>45.31</v>
      </c>
      <c r="DO6" s="33">
        <f t="shared" si="12"/>
        <v>45.85</v>
      </c>
      <c r="DP6" s="33">
        <f t="shared" si="12"/>
        <v>46.73</v>
      </c>
      <c r="DQ6" s="32" t="str">
        <f>IF(DQ7="","",IF(DQ7="-","【-】","【"&amp;SUBSTITUTE(TEXT(DQ7,"#,##0.00"),"-","△")&amp;"】"))</f>
        <v>【46.31】</v>
      </c>
      <c r="DR6" s="33">
        <f>IF(DR7="",NA(),DR7)</f>
        <v>1.47</v>
      </c>
      <c r="DS6" s="33">
        <f t="shared" ref="DS6:EA6" si="13">IF(DS7="",NA(),DS7)</f>
        <v>2.5499999999999998</v>
      </c>
      <c r="DT6" s="33">
        <f t="shared" si="13"/>
        <v>4.1100000000000003</v>
      </c>
      <c r="DU6" s="33">
        <f t="shared" si="13"/>
        <v>5.93</v>
      </c>
      <c r="DV6" s="33">
        <f t="shared" si="13"/>
        <v>7.45</v>
      </c>
      <c r="DW6" s="33">
        <f t="shared" si="13"/>
        <v>9.1</v>
      </c>
      <c r="DX6" s="33">
        <f t="shared" si="13"/>
        <v>10.91</v>
      </c>
      <c r="DY6" s="33">
        <f t="shared" si="13"/>
        <v>12.46</v>
      </c>
      <c r="DZ6" s="33">
        <f t="shared" si="13"/>
        <v>13.95</v>
      </c>
      <c r="EA6" s="33">
        <f t="shared" si="13"/>
        <v>15.33</v>
      </c>
      <c r="EB6" s="32" t="str">
        <f>IF(EB7="","",IF(EB7="-","【-】","【"&amp;SUBSTITUTE(TEXT(EB7,"#,##0.00"),"-","△")&amp;"】"))</f>
        <v>【12.42】</v>
      </c>
      <c r="EC6" s="33">
        <f>IF(EC7="",NA(),EC7)</f>
        <v>0.93</v>
      </c>
      <c r="ED6" s="33">
        <f t="shared" ref="ED6:EL6" si="14">IF(ED7="",NA(),ED7)</f>
        <v>0.83</v>
      </c>
      <c r="EE6" s="33">
        <f t="shared" si="14"/>
        <v>0.67</v>
      </c>
      <c r="EF6" s="33">
        <f t="shared" si="14"/>
        <v>0.97</v>
      </c>
      <c r="EG6" s="33">
        <f t="shared" si="14"/>
        <v>1.08</v>
      </c>
      <c r="EH6" s="33">
        <f t="shared" si="14"/>
        <v>1.06</v>
      </c>
      <c r="EI6" s="33">
        <f t="shared" si="14"/>
        <v>1.1599999999999999</v>
      </c>
      <c r="EJ6" s="33">
        <f t="shared" si="14"/>
        <v>1.22</v>
      </c>
      <c r="EK6" s="33">
        <f t="shared" si="14"/>
        <v>1.26</v>
      </c>
      <c r="EL6" s="33">
        <f t="shared" si="14"/>
        <v>1.23</v>
      </c>
      <c r="EM6" s="32" t="str">
        <f>IF(EM7="","",IF(EM7="-","【-】","【"&amp;SUBSTITUTE(TEXT(EM7,"#,##0.00"),"-","△")&amp;"】"))</f>
        <v>【0.78】</v>
      </c>
    </row>
    <row r="7" spans="1:143" s="34" customFormat="1">
      <c r="A7" s="26"/>
      <c r="B7" s="35">
        <v>2014</v>
      </c>
      <c r="C7" s="35">
        <v>11002</v>
      </c>
      <c r="D7" s="35">
        <v>46</v>
      </c>
      <c r="E7" s="35">
        <v>1</v>
      </c>
      <c r="F7" s="35">
        <v>0</v>
      </c>
      <c r="G7" s="35">
        <v>1</v>
      </c>
      <c r="H7" s="35" t="s">
        <v>93</v>
      </c>
      <c r="I7" s="35" t="s">
        <v>94</v>
      </c>
      <c r="J7" s="35" t="s">
        <v>95</v>
      </c>
      <c r="K7" s="35" t="s">
        <v>96</v>
      </c>
      <c r="L7" s="35" t="s">
        <v>97</v>
      </c>
      <c r="M7" s="36" t="s">
        <v>98</v>
      </c>
      <c r="N7" s="36">
        <v>65.97</v>
      </c>
      <c r="O7" s="36">
        <v>100</v>
      </c>
      <c r="P7" s="36">
        <v>3585</v>
      </c>
      <c r="Q7" s="36">
        <v>1936016</v>
      </c>
      <c r="R7" s="36">
        <v>1121.26</v>
      </c>
      <c r="S7" s="36">
        <v>1726.64</v>
      </c>
      <c r="T7" s="36">
        <v>1934714</v>
      </c>
      <c r="U7" s="36">
        <v>335</v>
      </c>
      <c r="V7" s="36">
        <v>5775.27</v>
      </c>
      <c r="W7" s="36">
        <v>112.86</v>
      </c>
      <c r="X7" s="36">
        <v>118.12</v>
      </c>
      <c r="Y7" s="36">
        <v>121.09</v>
      </c>
      <c r="Z7" s="36">
        <v>121.74</v>
      </c>
      <c r="AA7" s="36">
        <v>131.49</v>
      </c>
      <c r="AB7" s="36">
        <v>112.1</v>
      </c>
      <c r="AC7" s="36">
        <v>107.98</v>
      </c>
      <c r="AD7" s="36">
        <v>108.97</v>
      </c>
      <c r="AE7" s="36">
        <v>109.88</v>
      </c>
      <c r="AF7" s="36">
        <v>113.97</v>
      </c>
      <c r="AG7" s="36">
        <v>113.03</v>
      </c>
      <c r="AH7" s="36">
        <v>0</v>
      </c>
      <c r="AI7" s="36">
        <v>0</v>
      </c>
      <c r="AJ7" s="36">
        <v>0</v>
      </c>
      <c r="AK7" s="36">
        <v>0</v>
      </c>
      <c r="AL7" s="36">
        <v>0</v>
      </c>
      <c r="AM7" s="36">
        <v>0.17</v>
      </c>
      <c r="AN7" s="36">
        <v>0.09</v>
      </c>
      <c r="AO7" s="36">
        <v>0.02</v>
      </c>
      <c r="AP7" s="36">
        <v>0</v>
      </c>
      <c r="AQ7" s="36">
        <v>0</v>
      </c>
      <c r="AR7" s="36">
        <v>0.81</v>
      </c>
      <c r="AS7" s="36">
        <v>184.17</v>
      </c>
      <c r="AT7" s="36">
        <v>230.2</v>
      </c>
      <c r="AU7" s="36">
        <v>237.21</v>
      </c>
      <c r="AV7" s="36">
        <v>272.07</v>
      </c>
      <c r="AW7" s="36">
        <v>133.81</v>
      </c>
      <c r="AX7" s="36">
        <v>318.06</v>
      </c>
      <c r="AY7" s="36">
        <v>309.39999999999998</v>
      </c>
      <c r="AZ7" s="36">
        <v>296.75</v>
      </c>
      <c r="BA7" s="36">
        <v>295.06</v>
      </c>
      <c r="BB7" s="36">
        <v>178.43</v>
      </c>
      <c r="BC7" s="36">
        <v>264.16000000000003</v>
      </c>
      <c r="BD7" s="36">
        <v>346.4</v>
      </c>
      <c r="BE7" s="36">
        <v>325.98</v>
      </c>
      <c r="BF7" s="36">
        <v>303.05</v>
      </c>
      <c r="BG7" s="36">
        <v>285.11</v>
      </c>
      <c r="BH7" s="36">
        <v>265.42</v>
      </c>
      <c r="BI7" s="36">
        <v>245.59</v>
      </c>
      <c r="BJ7" s="36">
        <v>243.43</v>
      </c>
      <c r="BK7" s="36">
        <v>235.04</v>
      </c>
      <c r="BL7" s="36">
        <v>226.55</v>
      </c>
      <c r="BM7" s="36">
        <v>220.35</v>
      </c>
      <c r="BN7" s="36">
        <v>283.72000000000003</v>
      </c>
      <c r="BO7" s="36">
        <v>107.38</v>
      </c>
      <c r="BP7" s="36">
        <v>111.62</v>
      </c>
      <c r="BQ7" s="36">
        <v>114.78</v>
      </c>
      <c r="BR7" s="36">
        <v>114.73</v>
      </c>
      <c r="BS7" s="36">
        <v>126.41</v>
      </c>
      <c r="BT7" s="36">
        <v>102.02</v>
      </c>
      <c r="BU7" s="36">
        <v>97.77</v>
      </c>
      <c r="BV7" s="36">
        <v>98.74</v>
      </c>
      <c r="BW7" s="36">
        <v>99.53</v>
      </c>
      <c r="BX7" s="36">
        <v>104.05</v>
      </c>
      <c r="BY7" s="36">
        <v>104.6</v>
      </c>
      <c r="BZ7" s="36">
        <v>198.86</v>
      </c>
      <c r="CA7" s="36">
        <v>192.11</v>
      </c>
      <c r="CB7" s="36">
        <v>186.82</v>
      </c>
      <c r="CC7" s="36">
        <v>187.03</v>
      </c>
      <c r="CD7" s="36">
        <v>168.87</v>
      </c>
      <c r="CE7" s="36">
        <v>176.3</v>
      </c>
      <c r="CF7" s="36">
        <v>182.63</v>
      </c>
      <c r="CG7" s="36">
        <v>180.69</v>
      </c>
      <c r="CH7" s="36">
        <v>179.62</v>
      </c>
      <c r="CI7" s="36">
        <v>171.57</v>
      </c>
      <c r="CJ7" s="36">
        <v>164.21</v>
      </c>
      <c r="CK7" s="36">
        <v>63.86</v>
      </c>
      <c r="CL7" s="36">
        <v>62.86</v>
      </c>
      <c r="CM7" s="36">
        <v>62.92</v>
      </c>
      <c r="CN7" s="36">
        <v>61.89</v>
      </c>
      <c r="CO7" s="36">
        <v>61.6</v>
      </c>
      <c r="CP7" s="36">
        <v>59.9</v>
      </c>
      <c r="CQ7" s="36">
        <v>59.22</v>
      </c>
      <c r="CR7" s="36">
        <v>59.95</v>
      </c>
      <c r="CS7" s="36">
        <v>59.6</v>
      </c>
      <c r="CT7" s="36">
        <v>58.97</v>
      </c>
      <c r="CU7" s="36">
        <v>59.8</v>
      </c>
      <c r="CV7" s="36">
        <v>92.5</v>
      </c>
      <c r="CW7" s="36">
        <v>92.78</v>
      </c>
      <c r="CX7" s="36">
        <v>92.92</v>
      </c>
      <c r="CY7" s="36">
        <v>93.04</v>
      </c>
      <c r="CZ7" s="36">
        <v>92.97</v>
      </c>
      <c r="DA7" s="36">
        <v>92.93</v>
      </c>
      <c r="DB7" s="36">
        <v>92.47</v>
      </c>
      <c r="DC7" s="36">
        <v>93.11</v>
      </c>
      <c r="DD7" s="36">
        <v>93.22</v>
      </c>
      <c r="DE7" s="36">
        <v>92.91</v>
      </c>
      <c r="DF7" s="36">
        <v>89.78</v>
      </c>
      <c r="DG7" s="36">
        <v>45.56</v>
      </c>
      <c r="DH7" s="36">
        <v>47.27</v>
      </c>
      <c r="DI7" s="36">
        <v>48.91</v>
      </c>
      <c r="DJ7" s="36">
        <v>50.34</v>
      </c>
      <c r="DK7" s="36">
        <v>51.1</v>
      </c>
      <c r="DL7" s="36">
        <v>43.64</v>
      </c>
      <c r="DM7" s="36">
        <v>44.6</v>
      </c>
      <c r="DN7" s="36">
        <v>45.31</v>
      </c>
      <c r="DO7" s="36">
        <v>45.85</v>
      </c>
      <c r="DP7" s="36">
        <v>46.73</v>
      </c>
      <c r="DQ7" s="36">
        <v>46.31</v>
      </c>
      <c r="DR7" s="36">
        <v>1.47</v>
      </c>
      <c r="DS7" s="36">
        <v>2.5499999999999998</v>
      </c>
      <c r="DT7" s="36">
        <v>4.1100000000000003</v>
      </c>
      <c r="DU7" s="36">
        <v>5.93</v>
      </c>
      <c r="DV7" s="36">
        <v>7.45</v>
      </c>
      <c r="DW7" s="36">
        <v>9.1</v>
      </c>
      <c r="DX7" s="36">
        <v>10.91</v>
      </c>
      <c r="DY7" s="36">
        <v>12.46</v>
      </c>
      <c r="DZ7" s="36">
        <v>13.95</v>
      </c>
      <c r="EA7" s="36">
        <v>15.33</v>
      </c>
      <c r="EB7" s="36">
        <v>12.42</v>
      </c>
      <c r="EC7" s="36">
        <v>0.93</v>
      </c>
      <c r="ED7" s="36">
        <v>0.83</v>
      </c>
      <c r="EE7" s="36">
        <v>0.67</v>
      </c>
      <c r="EF7" s="36">
        <v>0.97</v>
      </c>
      <c r="EG7" s="36">
        <v>1.08</v>
      </c>
      <c r="EH7" s="36">
        <v>1.06</v>
      </c>
      <c r="EI7" s="36">
        <v>1.1599999999999999</v>
      </c>
      <c r="EJ7" s="36">
        <v>1.22</v>
      </c>
      <c r="EK7" s="36">
        <v>1.26</v>
      </c>
      <c r="EL7" s="36">
        <v>1.23</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西原</cp:lastModifiedBy>
  <cp:lastPrinted>2016-02-15T04:14:03Z</cp:lastPrinted>
  <dcterms:created xsi:type="dcterms:W3CDTF">2016-01-18T04:37:24Z</dcterms:created>
  <dcterms:modified xsi:type="dcterms:W3CDTF">2016-02-24T07:29:16Z</dcterms:modified>
  <cp:category/>
</cp:coreProperties>
</file>