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<sst xmlns="http://schemas.openxmlformats.org/spreadsheetml/2006/main" count="226" uniqueCount="111">
  <si>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</si>
  <si>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</si>
  <si>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</si>
  <si>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</si>
  <si>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</si>
  <si>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</si>
  <si>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</si>
  <si>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</si>
  <si>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</si>
  <si>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</si>
  <si>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</si>
  <si>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</si>
  <si>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</si>
  <si>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</si>
  <si>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</si>
  <si>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</si>
  <si>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</si>
  <si>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</si>
  <si>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</si>
  <si>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</si>
  <si>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</si>
  <si>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</si>
  <si>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</si>
  <si>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</si>
  <si>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</si>
  <si>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</si>
  <si>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</si>
  <si>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</si>
  <si>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</si>
  <si>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</si>
  <si>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</si>
  <si>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</si>
  <si>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</si>
  <si>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</si>
  <si>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</si>
  <si>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</si>
  <si>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</si>
  <si>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</si>
  <si>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</si>
  <si>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</si>
  <si>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</si>
  <si>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</si>
  <si>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</si>
  <si>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</si>
  <si>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</si>
  <si>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</si>
  <si>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</si>
  <si>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</si>
  <si>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</si>
  <si>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</si>
  <si>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</si>
  <si>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</si>
  <si>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</si>
  <si>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</si>
  <si>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</si>
  <si>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</si>
  <si>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</si>
  <si>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</si>
  <si>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</si>
  <si>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</si>
  <si>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</si>
  <si>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</si>
  <si>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</si>
  <si>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</si>
  <si>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</si>
  <si>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</si>
  <si>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</si>
  <si>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</si>
  <si>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</si>
  <si>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</si>
  <si>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</si>
  <si>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</si>
  <si>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</si>
  <si>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</si>
  <si>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</si>
  <si>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</si>
  <si>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</si>
  <si>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</si>
  <si>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</si>
  <si>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</si>
  <si>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</si>
  <si>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</si>
  <si>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</si>
  <si>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</si>
  <si>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</si>
  <si>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</si>
  <si>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</si>
  <si>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</si>
  <si>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</si>
  <si>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</si>
  <si>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</si>
  <si>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</si>
  <si>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</si>
  <si>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</si>
  <si>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</si>
  <si>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</si>
  <si>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</si>
  <si>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</si>
  <si>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</si>
  <si>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</si>
  <si>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</si>
  <si>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</si>
  <si>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</si>
  <si>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</si>
  <si>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</si>
  <si>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</si>
  <si>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</si>
  <si>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</si>
  <si>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当事業においては、管渠破損が増加する目安とされる整備から30年以上経過した管が存在しないため、改築更新の実績は無い。
　しかし、今後10年間で処理区全体の約7割が30年以上経過管の対象となる見通しであり、老朽化状況によっては改築更新時期が集中する恐れもある。</t>
    <rPh sb="1" eb="2">
      <t>トウ</t>
    </rPh>
    <rPh sb="2" eb="4">
      <t>ジギョウ</t>
    </rPh>
    <rPh sb="10" eb="12">
      <t>カンキョ</t>
    </rPh>
    <rPh sb="12" eb="14">
      <t>ハソン</t>
    </rPh>
    <rPh sb="15" eb="17">
      <t>ゾウカ</t>
    </rPh>
    <rPh sb="19" eb="21">
      <t>メヤス</t>
    </rPh>
    <rPh sb="25" eb="27">
      <t>セイビ</t>
    </rPh>
    <rPh sb="31" eb="32">
      <t>ネン</t>
    </rPh>
    <rPh sb="32" eb="34">
      <t>イジョウ</t>
    </rPh>
    <rPh sb="34" eb="36">
      <t>ケイカ</t>
    </rPh>
    <rPh sb="38" eb="39">
      <t>カン</t>
    </rPh>
    <rPh sb="40" eb="42">
      <t>ソンザイ</t>
    </rPh>
    <rPh sb="48" eb="50">
      <t>カイチク</t>
    </rPh>
    <rPh sb="50" eb="52">
      <t>コウシン</t>
    </rPh>
    <rPh sb="53" eb="55">
      <t>ジッセキ</t>
    </rPh>
    <rPh sb="56" eb="57">
      <t>ナ</t>
    </rPh>
    <rPh sb="65" eb="67">
      <t>コンゴ</t>
    </rPh>
    <rPh sb="69" eb="71">
      <t>ネンカン</t>
    </rPh>
    <rPh sb="72" eb="75">
      <t>ショリク</t>
    </rPh>
    <rPh sb="75" eb="77">
      <t>ゼンタイ</t>
    </rPh>
    <rPh sb="78" eb="79">
      <t>ヤク</t>
    </rPh>
    <rPh sb="80" eb="81">
      <t>ワリ</t>
    </rPh>
    <rPh sb="84" eb="85">
      <t>ネン</t>
    </rPh>
    <rPh sb="85" eb="87">
      <t>イジョウ</t>
    </rPh>
    <rPh sb="87" eb="89">
      <t>ケイカ</t>
    </rPh>
    <rPh sb="89" eb="90">
      <t>カン</t>
    </rPh>
    <rPh sb="91" eb="93">
      <t>タイショウ</t>
    </rPh>
    <rPh sb="96" eb="98">
      <t>ミトオ</t>
    </rPh>
    <rPh sb="103" eb="106">
      <t>ロウキュウカ</t>
    </rPh>
    <rPh sb="106" eb="108">
      <t>ジョウキョウ</t>
    </rPh>
    <rPh sb="113" eb="115">
      <t>カイチク</t>
    </rPh>
    <rPh sb="115" eb="117">
      <t>コウシン</t>
    </rPh>
    <rPh sb="117" eb="119">
      <t>ジキ</t>
    </rPh>
    <rPh sb="120" eb="122">
      <t>シュウチュウ</t>
    </rPh>
    <rPh sb="124" eb="125">
      <t>オソ</t>
    </rPh>
    <phoneticPr fontId="4"/>
  </si>
  <si>
    <r>
      <rPr>
        <sz val="11"/>
        <rFont val="ＭＳ ゴシック"/>
        <family val="3"/>
        <charset val="128"/>
      </rPr>
      <t>　十和田湖の水質を注視しながら本事業は継続していくとともに、</t>
    </r>
    <r>
      <rPr>
        <sz val="11"/>
        <color theme="1"/>
        <rFont val="ＭＳ ゴシック"/>
        <family val="3"/>
        <charset val="128"/>
      </rPr>
      <t>ストックマネジメント計画の策定による投資の最適化を図りながら経営改善を図っていく。</t>
    </r>
    <rPh sb="1" eb="5">
      <t>トワダコ</t>
    </rPh>
    <rPh sb="6" eb="8">
      <t>スイシツ</t>
    </rPh>
    <rPh sb="9" eb="11">
      <t>チュウシ</t>
    </rPh>
    <rPh sb="15" eb="16">
      <t>ホン</t>
    </rPh>
    <rPh sb="16" eb="18">
      <t>ジギョウ</t>
    </rPh>
    <rPh sb="19" eb="21">
      <t>ケイゾク</t>
    </rPh>
    <rPh sb="40" eb="42">
      <t>ケイカク</t>
    </rPh>
    <rPh sb="43" eb="45">
      <t>サクテイ</t>
    </rPh>
    <rPh sb="48" eb="50">
      <t>トウシ</t>
    </rPh>
    <rPh sb="51" eb="53">
      <t>サイテキ</t>
    </rPh>
    <rPh sb="53" eb="54">
      <t>カ</t>
    </rPh>
    <rPh sb="55" eb="56">
      <t>ハカ</t>
    </rPh>
    <rPh sb="60" eb="62">
      <t>ケイエイ</t>
    </rPh>
    <rPh sb="62" eb="64">
      <t>カイゼン</t>
    </rPh>
    <rPh sb="65" eb="66">
      <t>ハカ</t>
    </rPh>
    <phoneticPr fontId="4"/>
  </si>
  <si>
    <t>・本事業は、十和田湖の水質保全を目的として、青森県と共同で実施している。
・使用料収入の約７割が、ホテル等からの収入となっている。
・水洗化率がほぼ100%にもかからず、観光人口の減少に伴い、使用料収入の約７割を占めるホテル等からの収入が減少しており、収益的収支比率、経費回収率に示すとおり、かかる経費を使用料で賄えておらず、厳しい経営状況にある。</t>
    <rPh sb="1" eb="2">
      <t>ホン</t>
    </rPh>
    <rPh sb="2" eb="4">
      <t>ジギョウ</t>
    </rPh>
    <rPh sb="6" eb="10">
      <t>トワダコ</t>
    </rPh>
    <rPh sb="11" eb="13">
      <t>スイシツ</t>
    </rPh>
    <rPh sb="13" eb="15">
      <t>ホゼン</t>
    </rPh>
    <rPh sb="16" eb="18">
      <t>モクテキ</t>
    </rPh>
    <rPh sb="22" eb="25">
      <t>アオモリケン</t>
    </rPh>
    <rPh sb="26" eb="28">
      <t>キョウドウ</t>
    </rPh>
    <rPh sb="29" eb="31">
      <t>ジッシ</t>
    </rPh>
    <rPh sb="38" eb="41">
      <t>シヨウリョウ</t>
    </rPh>
    <rPh sb="41" eb="43">
      <t>シュウニュウ</t>
    </rPh>
    <rPh sb="44" eb="45">
      <t>ヤク</t>
    </rPh>
    <rPh sb="46" eb="47">
      <t>ワリ</t>
    </rPh>
    <rPh sb="52" eb="53">
      <t>トウ</t>
    </rPh>
    <rPh sb="56" eb="58">
      <t>シュウニュウ</t>
    </rPh>
    <rPh sb="67" eb="70">
      <t>スイセンカ</t>
    </rPh>
    <rPh sb="70" eb="71">
      <t>リツ</t>
    </rPh>
    <rPh sb="85" eb="87">
      <t>カンコウ</t>
    </rPh>
    <rPh sb="87" eb="89">
      <t>ジンコウ</t>
    </rPh>
    <rPh sb="90" eb="92">
      <t>ゲンショウ</t>
    </rPh>
    <rPh sb="93" eb="94">
      <t>トモナ</t>
    </rPh>
    <rPh sb="96" eb="99">
      <t>シヨウリョウ</t>
    </rPh>
    <rPh sb="99" eb="101">
      <t>シュウニュウ</t>
    </rPh>
    <rPh sb="102" eb="103">
      <t>ヤク</t>
    </rPh>
    <rPh sb="104" eb="105">
      <t>ワリ</t>
    </rPh>
    <rPh sb="106" eb="107">
      <t>シ</t>
    </rPh>
    <rPh sb="112" eb="113">
      <t>トウ</t>
    </rPh>
    <rPh sb="116" eb="118">
      <t>シュウニュウ</t>
    </rPh>
    <rPh sb="119" eb="121">
      <t>ゲンショウ</t>
    </rPh>
    <rPh sb="126" eb="128">
      <t>シュウエキ</t>
    </rPh>
    <rPh sb="128" eb="129">
      <t>テキ</t>
    </rPh>
    <rPh sb="129" eb="131">
      <t>シュウシ</t>
    </rPh>
    <rPh sb="131" eb="133">
      <t>ヒリツ</t>
    </rPh>
    <rPh sb="134" eb="136">
      <t>ケイヒ</t>
    </rPh>
    <rPh sb="136" eb="138">
      <t>カイシュウ</t>
    </rPh>
    <rPh sb="138" eb="139">
      <t>リツ</t>
    </rPh>
    <rPh sb="140" eb="141">
      <t>シメ</t>
    </rPh>
    <rPh sb="149" eb="151">
      <t>ケイヒ</t>
    </rPh>
    <rPh sb="152" eb="155">
      <t>シヨウリョウ</t>
    </rPh>
    <rPh sb="156" eb="157">
      <t>マカナ</t>
    </rPh>
    <rPh sb="163" eb="164">
      <t>キビ</t>
    </rPh>
    <rPh sb="166" eb="168">
      <t>ケイエイ</t>
    </rPh>
    <rPh sb="168" eb="17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</si>
</sst>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54976"/>
        <c:axId val="3230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23054976"/>
        <c:axId val="323061248"/>
      </c:lineChart>
      <c:dateAx>
        <c:axId val="323054976"/>
        <c:scaling>
          <c:orientation val="minMax"/>
        </c:scaling>
        <c:delete val="1"/>
        <c:axPos val="b"/>
        <c:numFmt formatCode="ge" sourceLinked="1"/>
        <c:majorTickMark val="none"/>
        <c:minorTickMark val="none"/>
        <c:tickLblPos val="none"/>
        <c:crossAx val="323061248"/>
        <c:crosses val="autoZero"/>
        <c:auto val="1"/>
        <c:lblOffset val="100"/>
        <c:baseTimeUnit val="years"/>
      </c:dateAx>
      <c:valAx>
        <c:axId val="3230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96.58</c:v>
                </c:pt>
                <c:pt idx="1">
                  <c:v>96.45</c:v>
                </c:pt>
                <c:pt idx="2">
                  <c:v>94.74</c:v>
                </c:pt>
                <c:pt idx="3">
                  <c:v>93.7</c:v>
                </c:pt>
                <c:pt idx="4">
                  <c:v>92.97</c:v>
                </c:pt>
              </c:numCache>
            </c:numRef>
          </c:val>
        </c:ser>
        <c:dLbls>
          <c:showLegendKey val="0"/>
          <c:showVal val="0"/>
          <c:showCatName val="0"/>
          <c:showSerName val="0"/>
          <c:showPercent val="0"/>
          <c:showBubbleSize val="0"/>
        </c:dLbls>
        <c:gapWidth val="150"/>
        <c:axId val="323079168"/>
        <c:axId val="323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23079168"/>
        <c:axId val="323081344"/>
      </c:lineChart>
      <c:dateAx>
        <c:axId val="323079168"/>
        <c:scaling>
          <c:orientation val="minMax"/>
        </c:scaling>
        <c:delete val="1"/>
        <c:axPos val="b"/>
        <c:numFmt formatCode="ge" sourceLinked="1"/>
        <c:majorTickMark val="none"/>
        <c:minorTickMark val="none"/>
        <c:tickLblPos val="none"/>
        <c:crossAx val="323081344"/>
        <c:crosses val="autoZero"/>
        <c:auto val="1"/>
        <c:lblOffset val="100"/>
        <c:baseTimeUnit val="years"/>
      </c:dateAx>
      <c:valAx>
        <c:axId val="323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62.88</c:v>
                </c:pt>
                <c:pt idx="1">
                  <c:v>59.6</c:v>
                </c:pt>
                <c:pt idx="2">
                  <c:v>61.14</c:v>
                </c:pt>
                <c:pt idx="3">
                  <c:v>61.11</c:v>
                </c:pt>
                <c:pt idx="4">
                  <c:v>64.12</c:v>
                </c:pt>
              </c:numCache>
            </c:numRef>
          </c:val>
        </c:ser>
        <c:dLbls>
          <c:showLegendKey val="0"/>
          <c:showVal val="0"/>
          <c:showCatName val="0"/>
          <c:showSerName val="0"/>
          <c:showPercent val="0"/>
          <c:showBubbleSize val="0"/>
        </c:dLbls>
        <c:gapWidth val="150"/>
        <c:axId val="318118528"/>
        <c:axId val="3181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18528"/>
        <c:axId val="318128896"/>
      </c:lineChart>
      <c:dateAx>
        <c:axId val="318118528"/>
        <c:scaling>
          <c:orientation val="minMax"/>
        </c:scaling>
        <c:delete val="1"/>
        <c:axPos val="b"/>
        <c:numFmt formatCode="ge" sourceLinked="1"/>
        <c:majorTickMark val="none"/>
        <c:minorTickMark val="none"/>
        <c:tickLblPos val="none"/>
        <c:crossAx val="318128896"/>
        <c:crosses val="autoZero"/>
        <c:auto val="1"/>
        <c:lblOffset val="100"/>
        <c:baseTimeUnit val="years"/>
      </c:dateAx>
      <c:valAx>
        <c:axId val="318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2720"/>
        <c:axId val="318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2720"/>
        <c:axId val="318144896"/>
      </c:lineChart>
      <c:dateAx>
        <c:axId val="318142720"/>
        <c:scaling>
          <c:orientation val="minMax"/>
        </c:scaling>
        <c:delete val="1"/>
        <c:axPos val="b"/>
        <c:numFmt formatCode="ge" sourceLinked="1"/>
        <c:majorTickMark val="none"/>
        <c:minorTickMark val="none"/>
        <c:tickLblPos val="none"/>
        <c:crossAx val="318144896"/>
        <c:crosses val="autoZero"/>
        <c:auto val="1"/>
        <c:lblOffset val="100"/>
        <c:baseTimeUnit val="years"/>
      </c:dateAx>
      <c:valAx>
        <c:axId val="318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62816"/>
        <c:axId val="318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62816"/>
        <c:axId val="318169088"/>
      </c:lineChart>
      <c:dateAx>
        <c:axId val="318162816"/>
        <c:scaling>
          <c:orientation val="minMax"/>
        </c:scaling>
        <c:delete val="1"/>
        <c:axPos val="b"/>
        <c:numFmt formatCode="ge" sourceLinked="1"/>
        <c:majorTickMark val="none"/>
        <c:minorTickMark val="none"/>
        <c:tickLblPos val="none"/>
        <c:crossAx val="318169088"/>
        <c:crosses val="autoZero"/>
        <c:auto val="1"/>
        <c:lblOffset val="100"/>
        <c:baseTimeUnit val="years"/>
      </c:dateAx>
      <c:valAx>
        <c:axId val="318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40960"/>
        <c:axId val="318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40960"/>
        <c:axId val="318442880"/>
      </c:lineChart>
      <c:dateAx>
        <c:axId val="318440960"/>
        <c:scaling>
          <c:orientation val="minMax"/>
        </c:scaling>
        <c:delete val="1"/>
        <c:axPos val="b"/>
        <c:numFmt formatCode="ge" sourceLinked="1"/>
        <c:majorTickMark val="none"/>
        <c:minorTickMark val="none"/>
        <c:tickLblPos val="none"/>
        <c:crossAx val="318442880"/>
        <c:crosses val="autoZero"/>
        <c:auto val="1"/>
        <c:lblOffset val="100"/>
        <c:baseTimeUnit val="years"/>
      </c:dateAx>
      <c:valAx>
        <c:axId val="318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65152"/>
        <c:axId val="3184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65152"/>
        <c:axId val="318467072"/>
      </c:lineChart>
      <c:dateAx>
        <c:axId val="318465152"/>
        <c:scaling>
          <c:orientation val="minMax"/>
        </c:scaling>
        <c:delete val="1"/>
        <c:axPos val="b"/>
        <c:numFmt formatCode="ge" sourceLinked="1"/>
        <c:majorTickMark val="none"/>
        <c:minorTickMark val="none"/>
        <c:tickLblPos val="none"/>
        <c:crossAx val="318467072"/>
        <c:crosses val="autoZero"/>
        <c:auto val="1"/>
        <c:lblOffset val="100"/>
        <c:baseTimeUnit val="years"/>
      </c:dateAx>
      <c:valAx>
        <c:axId val="3184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2135.64</c:v>
                </c:pt>
                <c:pt idx="1">
                  <c:v>3751.36</c:v>
                </c:pt>
                <c:pt idx="2">
                  <c:v>2995.76</c:v>
                </c:pt>
                <c:pt idx="3">
                  <c:v>3426.89</c:v>
                </c:pt>
                <c:pt idx="4">
                  <c:v>3328.32</c:v>
                </c:pt>
              </c:numCache>
            </c:numRef>
          </c:val>
        </c:ser>
        <c:dLbls>
          <c:showLegendKey val="0"/>
          <c:showVal val="0"/>
          <c:showCatName val="0"/>
          <c:showSerName val="0"/>
          <c:showPercent val="0"/>
          <c:showBubbleSize val="0"/>
        </c:dLbls>
        <c:gapWidth val="150"/>
        <c:axId val="318485248"/>
        <c:axId val="318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18485248"/>
        <c:axId val="318487168"/>
      </c:lineChart>
      <c:dateAx>
        <c:axId val="318485248"/>
        <c:scaling>
          <c:orientation val="minMax"/>
        </c:scaling>
        <c:delete val="1"/>
        <c:axPos val="b"/>
        <c:numFmt formatCode="ge" sourceLinked="1"/>
        <c:majorTickMark val="none"/>
        <c:minorTickMark val="none"/>
        <c:tickLblPos val="none"/>
        <c:crossAx val="318487168"/>
        <c:crosses val="autoZero"/>
        <c:auto val="1"/>
        <c:lblOffset val="100"/>
        <c:baseTimeUnit val="years"/>
      </c:dateAx>
      <c:valAx>
        <c:axId val="318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24.03</c:v>
                </c:pt>
                <c:pt idx="1">
                  <c:v>12.88</c:v>
                </c:pt>
                <c:pt idx="2">
                  <c:v>14.35</c:v>
                </c:pt>
                <c:pt idx="3">
                  <c:v>11.38</c:v>
                </c:pt>
                <c:pt idx="4">
                  <c:v>9.61</c:v>
                </c:pt>
              </c:numCache>
            </c:numRef>
          </c:val>
        </c:ser>
        <c:dLbls>
          <c:showLegendKey val="0"/>
          <c:showVal val="0"/>
          <c:showCatName val="0"/>
          <c:showSerName val="0"/>
          <c:showPercent val="0"/>
          <c:showBubbleSize val="0"/>
        </c:dLbls>
        <c:gapWidth val="150"/>
        <c:axId val="323031424"/>
        <c:axId val="3230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23031424"/>
        <c:axId val="323033344"/>
      </c:lineChart>
      <c:dateAx>
        <c:axId val="323031424"/>
        <c:scaling>
          <c:orientation val="minMax"/>
        </c:scaling>
        <c:delete val="1"/>
        <c:axPos val="b"/>
        <c:numFmt formatCode="ge" sourceLinked="1"/>
        <c:majorTickMark val="none"/>
        <c:minorTickMark val="none"/>
        <c:tickLblPos val="none"/>
        <c:crossAx val="323033344"/>
        <c:crosses val="autoZero"/>
        <c:auto val="1"/>
        <c:lblOffset val="100"/>
        <c:baseTimeUnit val="years"/>
      </c:dateAx>
      <c:valAx>
        <c:axId val="3230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995.18</c:v>
                </c:pt>
                <c:pt idx="1">
                  <c:v>1773.4</c:v>
                </c:pt>
                <c:pt idx="2">
                  <c:v>1628.66</c:v>
                </c:pt>
                <c:pt idx="3">
                  <c:v>2000.83</c:v>
                </c:pt>
                <c:pt idx="4">
                  <c:v>2413.9</c:v>
                </c:pt>
              </c:numCache>
            </c:numRef>
          </c:val>
        </c:ser>
        <c:dLbls>
          <c:showLegendKey val="0"/>
          <c:showVal val="0"/>
          <c:showCatName val="0"/>
          <c:showSerName val="0"/>
          <c:showPercent val="0"/>
          <c:showBubbleSize val="0"/>
        </c:dLbls>
        <c:gapWidth val="150"/>
        <c:axId val="323043328"/>
        <c:axId val="3230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23043328"/>
        <c:axId val="323045248"/>
      </c:lineChart>
      <c:dateAx>
        <c:axId val="323043328"/>
        <c:scaling>
          <c:orientation val="minMax"/>
        </c:scaling>
        <c:delete val="1"/>
        <c:axPos val="b"/>
        <c:numFmt formatCode="ge" sourceLinked="1"/>
        <c:majorTickMark val="none"/>
        <c:minorTickMark val="none"/>
        <c:tickLblPos val="none"/>
        <c:crossAx val="323045248"/>
        <c:crosses val="autoZero"/>
        <c:auto val="1"/>
        <c:lblOffset val="100"/>
        <c:baseTimeUnit val="years"/>
      </c:dateAx>
      <c:valAx>
        <c:axId val="3230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秋田県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1056579</v>
      </c>
      <c r="AM8" s="47"/>
      <c r="AN8" s="47"/>
      <c r="AO8" s="47"/>
      <c r="AP8" s="47"/>
      <c r="AQ8" s="47"/>
      <c r="AR8" s="47"/>
      <c r="AS8" s="47"/>
      <c r="AT8" s="43">
        <f>データ!S6</f>
        <v>11637.54</v>
      </c>
      <c r="AU8" s="43"/>
      <c r="AV8" s="43"/>
      <c r="AW8" s="43"/>
      <c r="AX8" s="43"/>
      <c r="AY8" s="43"/>
      <c r="AZ8" s="43"/>
      <c r="BA8" s="43"/>
      <c r="BB8" s="43">
        <f>データ!T6</f>
        <v>90.79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2.29</v>
      </c>
      <c r="Q10" s="43"/>
      <c r="R10" s="43"/>
      <c r="S10" s="43"/>
      <c r="T10" s="43"/>
      <c r="U10" s="43"/>
      <c r="V10" s="43"/>
      <c r="W10" s="43">
        <f>データ!P6</f>
        <v>62.85</v>
      </c>
      <c r="X10" s="43"/>
      <c r="Y10" s="43"/>
      <c r="Z10" s="43"/>
      <c r="AA10" s="43"/>
      <c r="AB10" s="43"/>
      <c r="AC10" s="43"/>
      <c r="AD10" s="47">
        <f>データ!Q6</f>
        <v>2100</v>
      </c>
      <c r="AE10" s="47"/>
      <c r="AF10" s="47"/>
      <c r="AG10" s="47"/>
      <c r="AH10" s="47"/>
      <c r="AI10" s="47"/>
      <c r="AJ10" s="47"/>
      <c r="AK10" s="2"/>
      <c r="AL10" s="47">
        <f>データ!U6</f>
        <v>128</v>
      </c>
      <c r="AM10" s="47"/>
      <c r="AN10" s="47"/>
      <c r="AO10" s="47"/>
      <c r="AP10" s="47"/>
      <c r="AQ10" s="47"/>
      <c r="AR10" s="47"/>
      <c r="AS10" s="47"/>
      <c r="AT10" s="43">
        <f>データ!V6</f>
        <v>0.54</v>
      </c>
      <c r="AU10" s="43"/>
      <c r="AV10" s="43"/>
      <c r="AW10" s="43"/>
      <c r="AX10" s="43"/>
      <c r="AY10" s="43"/>
      <c r="AZ10" s="43"/>
      <c r="BA10" s="43"/>
      <c r="BB10" s="43">
        <f>データ!W6</f>
        <v>237.04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x14ac:dyDescent="0.2">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x14ac:dyDescent="0.2">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x14ac:dyDescent="0.2">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x14ac:dyDescent="0.2">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x14ac:dyDescent="0.2">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x14ac:dyDescent="0.2">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2">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50008</v>
      </c>
      <c r="D6" s="31">
        <f t="shared" si="3"/>
        <v>47</v>
      </c>
      <c r="E6" s="31">
        <f t="shared" si="3"/>
        <v>17</v>
      </c>
      <c r="F6" s="31">
        <f t="shared" si="3"/>
        <v>4</v>
      </c>
      <c r="G6" s="31">
        <f t="shared" si="3"/>
        <v>0</v>
      </c>
      <c r="H6" s="31" t="str">
        <f t="shared" si="3"/>
        <v>秋田県</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2.29</v>
      </c>
      <c r="P6" s="32">
        <f t="shared" si="3"/>
        <v>62.85</v>
      </c>
      <c r="Q6" s="32">
        <f t="shared" si="3"/>
        <v>2100</v>
      </c>
      <c r="R6" s="32">
        <f t="shared" si="3"/>
        <v>1056579</v>
      </c>
      <c r="S6" s="32">
        <f t="shared" si="3"/>
        <v>11637.54</v>
      </c>
      <c r="T6" s="32">
        <f t="shared" si="3"/>
        <v>90.79</v>
      </c>
      <c r="U6" s="32">
        <f t="shared" si="3"/>
        <v>128</v>
      </c>
      <c r="V6" s="32">
        <f t="shared" si="3"/>
        <v>0.54</v>
      </c>
      <c r="W6" s="32">
        <f t="shared" si="3"/>
        <v>237.04</v>
      </c>
      <c r="X6" s="33">
        <f>IF(X7="",NA(),X7)</f>
        <v>62.88</v>
      </c>
      <c r="Y6" s="33">
        <f t="shared" ref="Y6:AG6" si="4">IF(Y7="",NA(),Y7)</f>
        <v>59.6</v>
      </c>
      <c r="Z6" s="33">
        <f t="shared" si="4"/>
        <v>61.14</v>
      </c>
      <c r="AA6" s="33">
        <f t="shared" si="4"/>
        <v>61.11</v>
      </c>
      <c r="AB6" s="33">
        <f t="shared" si="4"/>
        <v>64.12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2135.64</v>
      </c>
      <c r="BF6" s="33">
        <f t="shared" ref="BF6:BN6" si="7">IF(BF7="",NA(),BF7)</f>
        <v>3751.36</v>
      </c>
      <c r="BG6" s="33">
        <f t="shared" si="7"/>
        <v>2995.76</v>
      </c>
      <c r="BH6" s="33">
        <f t="shared" si="7"/>
        <v>3426.89</v>
      </c>
      <c r="BI6" s="33">
        <f t="shared" si="7"/>
        <v>3328.32</v>
      </c>
      <c r="BJ6" s="33">
        <f t="shared" si="7"/>
        <v>1812.65</v>
      </c>
      <c r="BK6" s="33">
        <f t="shared" si="7"/>
        <v>1764.87</v>
      </c>
      <c r="BL6" s="33">
        <f t="shared" si="7"/>
        <v>1622.51</v>
      </c>
      <c r="BM6" s="33">
        <f t="shared" si="7"/>
        <v>1569.13</v>
      </c>
      <c r="BN6" s="33">
        <f t="shared" si="7"/>
        <v>1436</v>
      </c>
      <c r="BO6" s="32" t="str">
        <f>IF(BO7="","",IF(BO7="-","【-】","【"&amp;SUBSTITUTE(TEXT(BO7,"#,##0.00"),"-","△")&amp;"】"))</f>
        <v>【1,479.31】</v>
      </c>
      <c r="BP6" s="33">
        <f>IF(BP7="",NA(),BP7)</f>
        <v>24.03</v>
      </c>
      <c r="BQ6" s="33">
        <f t="shared" ref="BQ6:BY6" si="8">IF(BQ7="",NA(),BQ7)</f>
        <v>12.88</v>
      </c>
      <c r="BR6" s="33">
        <f t="shared" si="8"/>
        <v>14.35</v>
      </c>
      <c r="BS6" s="33">
        <f t="shared" si="8"/>
        <v>11.38</v>
      </c>
      <c r="BT6" s="33">
        <f t="shared" si="8"/>
        <v>9.61</v>
      </c>
      <c r="BU6" s="33">
        <f t="shared" si="8"/>
        <v>59.35</v>
      </c>
      <c r="BV6" s="33">
        <f t="shared" si="8"/>
        <v>60.75</v>
      </c>
      <c r="BW6" s="33">
        <f t="shared" si="8"/>
        <v>62.83</v>
      </c>
      <c r="BX6" s="33">
        <f t="shared" si="8"/>
        <v>64.63</v>
      </c>
      <c r="BY6" s="33">
        <f t="shared" si="8"/>
        <v>66.56</v>
      </c>
      <c r="BZ6" s="32" t="str">
        <f>IF(BZ7="","",IF(BZ7="-","【-】","【"&amp;SUBSTITUTE(TEXT(BZ7,"#,##0.00"),"-","△")&amp;"】"))</f>
        <v>【63.50】</v>
      </c>
      <c r="CA6" s="33">
        <f>IF(CA7="",NA(),CA7)</f>
        <v>995.18</v>
      </c>
      <c r="CB6" s="33">
        <f t="shared" ref="CB6:CJ6" si="9">IF(CB7="",NA(),CB7)</f>
        <v>1773.4</v>
      </c>
      <c r="CC6" s="33">
        <f t="shared" si="9"/>
        <v>1628.66</v>
      </c>
      <c r="CD6" s="33">
        <f t="shared" si="9"/>
        <v>2000.83</v>
      </c>
      <c r="CE6" s="33">
        <f t="shared" si="9"/>
        <v>2413.9</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96.58</v>
      </c>
      <c r="CX6" s="33">
        <f t="shared" ref="CX6:DF6" si="11">IF(CX7="",NA(),CX7)</f>
        <v>96.45</v>
      </c>
      <c r="CY6" s="33">
        <f t="shared" si="11"/>
        <v>94.74</v>
      </c>
      <c r="CZ6" s="33">
        <f t="shared" si="11"/>
        <v>93.7</v>
      </c>
      <c r="DA6" s="33">
        <f t="shared" si="11"/>
        <v>92.97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x14ac:dyDescent="0.2">
      <c r="A7" s="26"/>
      <c r="B7" s="35">
        <v>2014</v>
      </c>
      <c r="C7" s="35">
        <v>50008</v>
      </c>
      <c r="D7" s="35">
        <v>47</v>
      </c>
      <c r="E7" s="35">
        <v>17</v>
      </c>
      <c r="F7" s="35">
        <v>4</v>
      </c>
      <c r="G7" s="35">
        <v>0</v>
      </c>
      <c r="H7" s="35" t="s">
        <v>96</v>
      </c>
      <c r="I7" s="35" t="s">
        <v>97</v>
      </c>
      <c r="J7" s="35" t="s">
        <v>98</v>
      </c>
      <c r="K7" s="35" t="s">
        <v>99</v>
      </c>
      <c r="L7" s="35" t="s">
        <v>100</v>
      </c>
      <c r="M7" s="36" t="s">
        <v>101</v>
      </c>
      <c r="N7" s="36" t="s">
        <v>102</v>
      </c>
      <c r="O7" s="36">
        <v>2.29</v>
      </c>
      <c r="P7" s="36">
        <v>62.85</v>
      </c>
      <c r="Q7" s="36">
        <v>2100</v>
      </c>
      <c r="R7" s="36">
        <v>1056579</v>
      </c>
      <c r="S7" s="36">
        <v>11637.54</v>
      </c>
      <c r="T7" s="36">
        <v>90.79</v>
      </c>
      <c r="U7" s="36">
        <v>128</v>
      </c>
      <c r="V7" s="36">
        <v>0.54</v>
      </c>
      <c r="W7" s="36">
        <v>237.04</v>
      </c>
      <c r="X7" s="36">
        <v>62.88</v>
      </c>
      <c r="Y7" s="36">
        <v>59.6</v>
      </c>
      <c r="Z7" s="36">
        <v>61.14</v>
      </c>
      <c r="AA7" s="36">
        <v>61.11</v>
      </c>
      <c r="AB7" s="36">
        <v>64.12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2135.64</v>
      </c>
      <c r="BF7" s="36">
        <v>3751.36</v>
      </c>
      <c r="BG7" s="36">
        <v>2995.76</v>
      </c>
      <c r="BH7" s="36">
        <v>3426.89</v>
      </c>
      <c r="BI7" s="36">
        <v>3328.32</v>
      </c>
      <c r="BJ7" s="36">
        <v>1812.65</v>
      </c>
      <c r="BK7" s="36">
        <v>1764.87</v>
      </c>
      <c r="BL7" s="36">
        <v>1622.51</v>
      </c>
      <c r="BM7" s="36">
        <v>1569.13</v>
      </c>
      <c r="BN7" s="36">
        <v>1436</v>
      </c>
      <c r="BO7" s="36">
        <v>1479.31</v>
      </c>
      <c r="BP7" s="36">
        <v>24.03</v>
      </c>
      <c r="BQ7" s="36">
        <v>12.88</v>
      </c>
      <c r="BR7" s="36">
        <v>14.35</v>
      </c>
      <c r="BS7" s="36">
        <v>11.38</v>
      </c>
      <c r="BT7" s="36">
        <v>9.61</v>
      </c>
      <c r="BU7" s="36">
        <v>59.35</v>
      </c>
      <c r="BV7" s="36">
        <v>60.75</v>
      </c>
      <c r="BW7" s="36">
        <v>62.83</v>
      </c>
      <c r="BX7" s="36">
        <v>64.63</v>
      </c>
      <c r="BY7" s="36">
        <v>66.56</v>
      </c>
      <c r="BZ7" s="36">
        <v>63.5</v>
      </c>
      <c r="CA7" s="36">
        <v>995.18</v>
      </c>
      <c r="CB7" s="36">
        <v>1773.4</v>
      </c>
      <c r="CC7" s="36">
        <v>1628.66</v>
      </c>
      <c r="CD7" s="36">
        <v>2000.83</v>
      </c>
      <c r="CE7" s="36">
        <v>2413.9</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96.58</v>
      </c>
      <c r="CX7" s="36">
        <v>96.45</v>
      </c>
      <c r="CY7" s="36">
        <v>94.74</v>
      </c>
      <c r="CZ7" s="36">
        <v>93.7</v>
      </c>
      <c r="DA7" s="36">
        <v>92.97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2016-02-24T00:55:34Z</cp:lastPrinted>
  <dcterms:created xsi:type="dcterms:W3CDTF">2016-02-03T09:01:03Z</dcterms:created>
  <dcterms:modified xsi:type="dcterms:W3CDTF">2016-02-24T07:29:42Z</dcterms:modified>
</cp:coreProperties>
</file>