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<sst xmlns="http://schemas.openxmlformats.org/spreadsheetml/2006/main" count="220" uniqueCount="110">
  <si>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</si>
  <si>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</si>
  <si>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</si>
  <si>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</si>
  <si>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</si>
  <si>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</si>
  <si>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</si>
  <si>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</si>
  <si>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</si>
  <si>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</si>
  <si>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</si>
  <si>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</si>
  <si>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</si>
  <si>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</si>
  <si>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</si>
  <si>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</si>
  <si>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</si>
  <si>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</si>
  <si>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</si>
  <si>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</si>
  <si>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</si>
  <si>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</si>
  <si>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</si>
  <si>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</si>
  <si>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</si>
  <si>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</si>
  <si>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</si>
  <si>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</si>
  <si>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</si>
  <si>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</si>
  <si>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</si>
  <si>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</si>
  <si>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</si>
  <si>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</si>
  <si>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</si>
  <si>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</si>
  <si>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</si>
  <si>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</si>
  <si>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</si>
  <si>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</si>
  <si>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</si>
  <si>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</si>
  <si>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</si>
  <si>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</si>
  <si>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</si>
  <si>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</si>
  <si>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</si>
  <si>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</si>
  <si>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</si>
  <si>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</si>
  <si>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</si>
  <si>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</si>
  <si>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</si>
  <si>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</si>
  <si>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</si>
  <si>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</si>
  <si>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</si>
  <si>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</si>
  <si>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</si>
  <si>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</si>
  <si>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</si>
  <si>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</si>
  <si>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</si>
  <si>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</si>
  <si>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</si>
  <si>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</si>
  <si>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</si>
  <si>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</si>
  <si>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</si>
  <si>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</si>
  <si>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</si>
  <si>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</si>
  <si>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</si>
  <si>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</si>
  <si>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</si>
  <si>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</si>
  <si>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</si>
  <si>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</si>
  <si>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</si>
  <si>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</si>
  <si>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</si>
  <si>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</si>
  <si>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</si>
  <si>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</si>
  <si>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</si>
  <si>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</si>
  <si>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</si>
  <si>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</si>
  <si>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</si>
  <si>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</si>
  <si>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</si>
  <si>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</si>
  <si>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</si>
  <si>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</si>
  <si>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</si>
  <si>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</si>
  <si>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仙台市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</si>
  <si>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</si>
  <si>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</si>
  <si>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</si>
  <si>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</si>
  <si>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</si>
  <si>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</si>
  <si>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</si>
  <si>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</si>
  <si>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</si>
  <si>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</si>
  <si>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本事業は、市街化区域外における事業であるため人口密度が低く、維持管理や設備投資などの費用を使用料収入で回収することが困難な状況となっています。
そのため、①経常収支比率や⑤経費回収率は100％を下回る値で推移しており、⑥汚水処理原価も類似団体と比較して高い値となっています。
ただし、過去に高金利で借り入れた企業債の償還が順次進むため、支払利息の減少により費用が減少し、今後の経営状況の改善が見込まれます。
この他、⑦施設利用率は他団体と比較して低い値で推移しており、より適正な施設規模について検討する必要があります。
</t>
    <rPh sb="0" eb="1">
      <t>ホン</t>
    </rPh>
    <rPh sb="1" eb="3">
      <t>ジギョウ</t>
    </rPh>
    <rPh sb="5" eb="8">
      <t>シガイカ</t>
    </rPh>
    <rPh sb="8" eb="10">
      <t>クイキ</t>
    </rPh>
    <rPh sb="10" eb="11">
      <t>ガイ</t>
    </rPh>
    <rPh sb="15" eb="17">
      <t>ジギョウ</t>
    </rPh>
    <rPh sb="22" eb="24">
      <t>ジンコウ</t>
    </rPh>
    <rPh sb="24" eb="26">
      <t>ミツド</t>
    </rPh>
    <rPh sb="27" eb="28">
      <t>ヒク</t>
    </rPh>
    <rPh sb="30" eb="32">
      <t>イジ</t>
    </rPh>
    <rPh sb="32" eb="34">
      <t>カンリ</t>
    </rPh>
    <rPh sb="45" eb="48">
      <t>シヨウリョウ</t>
    </rPh>
    <rPh sb="48" eb="50">
      <t>シュウニュウ</t>
    </rPh>
    <rPh sb="51" eb="53">
      <t>カイシュウ</t>
    </rPh>
    <rPh sb="58" eb="60">
      <t>コンナン</t>
    </rPh>
    <rPh sb="61" eb="63">
      <t>ジョウキョウ</t>
    </rPh>
    <rPh sb="78" eb="80">
      <t>ケイジョウ</t>
    </rPh>
    <rPh sb="80" eb="82">
      <t>シュウシ</t>
    </rPh>
    <rPh sb="82" eb="84">
      <t>ヒリツ</t>
    </rPh>
    <rPh sb="86" eb="88">
      <t>ケイヒ</t>
    </rPh>
    <rPh sb="88" eb="90">
      <t>カイシュウ</t>
    </rPh>
    <rPh sb="90" eb="91">
      <t>リツ</t>
    </rPh>
    <rPh sb="97" eb="99">
      <t>シタマワ</t>
    </rPh>
    <rPh sb="100" eb="101">
      <t>アタイ</t>
    </rPh>
    <rPh sb="102" eb="104">
      <t>スイイ</t>
    </rPh>
    <rPh sb="110" eb="112">
      <t>オスイ</t>
    </rPh>
    <rPh sb="112" eb="114">
      <t>ショリ</t>
    </rPh>
    <rPh sb="114" eb="116">
      <t>ゲンカ</t>
    </rPh>
    <rPh sb="117" eb="119">
      <t>ルイジ</t>
    </rPh>
    <rPh sb="119" eb="121">
      <t>ダンタイ</t>
    </rPh>
    <rPh sb="122" eb="124">
      <t>ヒカク</t>
    </rPh>
    <rPh sb="126" eb="127">
      <t>タカ</t>
    </rPh>
    <rPh sb="128" eb="129">
      <t>アタイ</t>
    </rPh>
    <rPh sb="142" eb="144">
      <t>カコ</t>
    </rPh>
    <rPh sb="145" eb="148">
      <t>コウキンリ</t>
    </rPh>
    <rPh sb="149" eb="150">
      <t>カ</t>
    </rPh>
    <rPh sb="151" eb="152">
      <t>イ</t>
    </rPh>
    <rPh sb="154" eb="156">
      <t>キギョウ</t>
    </rPh>
    <rPh sb="156" eb="157">
      <t>サイ</t>
    </rPh>
    <rPh sb="158" eb="160">
      <t>ショウカン</t>
    </rPh>
    <rPh sb="161" eb="163">
      <t>ジュンジ</t>
    </rPh>
    <rPh sb="163" eb="164">
      <t>スス</t>
    </rPh>
    <rPh sb="168" eb="170">
      <t>シハライ</t>
    </rPh>
    <rPh sb="170" eb="172">
      <t>リソク</t>
    </rPh>
    <rPh sb="173" eb="175">
      <t>ゲンショウ</t>
    </rPh>
    <rPh sb="178" eb="180">
      <t>ヒヨウ</t>
    </rPh>
    <rPh sb="181" eb="183">
      <t>ゲンショウ</t>
    </rPh>
    <rPh sb="185" eb="187">
      <t>コンゴ</t>
    </rPh>
    <rPh sb="188" eb="190">
      <t>ケイエイ</t>
    </rPh>
    <rPh sb="190" eb="192">
      <t>ジョウキョウ</t>
    </rPh>
    <rPh sb="193" eb="195">
      <t>カイゼン</t>
    </rPh>
    <rPh sb="196" eb="198">
      <t>ミコ</t>
    </rPh>
    <rPh sb="206" eb="207">
      <t>ホカ</t>
    </rPh>
    <rPh sb="209" eb="211">
      <t>シセツ</t>
    </rPh>
    <rPh sb="211" eb="214">
      <t>リヨウリツ</t>
    </rPh>
    <rPh sb="215" eb="216">
      <t>タ</t>
    </rPh>
    <rPh sb="216" eb="218">
      <t>ダンタイ</t>
    </rPh>
    <rPh sb="219" eb="221">
      <t>ヒカク</t>
    </rPh>
    <rPh sb="223" eb="224">
      <t>ヒク</t>
    </rPh>
    <rPh sb="225" eb="226">
      <t>アタイ</t>
    </rPh>
    <rPh sb="227" eb="229">
      <t>スイイ</t>
    </rPh>
    <rPh sb="236" eb="238">
      <t>テキセイ</t>
    </rPh>
    <rPh sb="239" eb="241">
      <t>シセツ</t>
    </rPh>
    <rPh sb="241" eb="243">
      <t>キボ</t>
    </rPh>
    <rPh sb="247" eb="249">
      <t>ケントウ</t>
    </rPh>
    <rPh sb="251" eb="253">
      <t>ヒツヨウ</t>
    </rPh>
    <phoneticPr fontId="4"/>
  </si>
  <si>
    <t xml:space="preserve">本事業の性質上、赤字経営となりやすい傾向にありますが、公共下水道を中心とした下水道事業全体で経営を行っているため、経営に問題は生じていません。
しかしながら、施設の更新時期の到来による更新費用の増大が予測されるため、より適切な施設規模や時期について検討し、将来的なコストの抑制を図るなど、経営状況の改善に努める必要があります。
</t>
    <rPh sb="0" eb="1">
      <t>ホン</t>
    </rPh>
    <rPh sb="1" eb="3">
      <t>ジギョウ</t>
    </rPh>
    <rPh sb="4" eb="7">
      <t>セイシツジョウ</t>
    </rPh>
    <rPh sb="8" eb="10">
      <t>アカジ</t>
    </rPh>
    <rPh sb="10" eb="12">
      <t>ケイエイ</t>
    </rPh>
    <rPh sb="18" eb="20">
      <t>ケイコウ</t>
    </rPh>
    <rPh sb="27" eb="29">
      <t>コウキョウ</t>
    </rPh>
    <rPh sb="29" eb="32">
      <t>ゲスイドウ</t>
    </rPh>
    <rPh sb="33" eb="35">
      <t>チュウシン</t>
    </rPh>
    <rPh sb="38" eb="41">
      <t>ゲスイドウ</t>
    </rPh>
    <rPh sb="41" eb="43">
      <t>ジギョウ</t>
    </rPh>
    <rPh sb="43" eb="45">
      <t>ゼンタイ</t>
    </rPh>
    <rPh sb="46" eb="48">
      <t>ケイエイ</t>
    </rPh>
    <rPh sb="49" eb="50">
      <t>オコナ</t>
    </rPh>
    <rPh sb="57" eb="59">
      <t>ケイエイ</t>
    </rPh>
    <rPh sb="60" eb="62">
      <t>モンダイ</t>
    </rPh>
    <rPh sb="63" eb="64">
      <t>ショウ</t>
    </rPh>
    <rPh sb="79" eb="81">
      <t>シセツ</t>
    </rPh>
    <rPh sb="82" eb="84">
      <t>コウシン</t>
    </rPh>
    <rPh sb="84" eb="86">
      <t>ジキ</t>
    </rPh>
    <rPh sb="87" eb="89">
      <t>トウライ</t>
    </rPh>
    <rPh sb="92" eb="94">
      <t>コウシン</t>
    </rPh>
    <rPh sb="94" eb="96">
      <t>ヒヨウ</t>
    </rPh>
    <rPh sb="97" eb="99">
      <t>ゾウダイ</t>
    </rPh>
    <rPh sb="100" eb="102">
      <t>ヨソク</t>
    </rPh>
    <rPh sb="110" eb="112">
      <t>テキセツ</t>
    </rPh>
    <rPh sb="113" eb="115">
      <t>シセツ</t>
    </rPh>
    <rPh sb="115" eb="117">
      <t>キボ</t>
    </rPh>
    <rPh sb="118" eb="120">
      <t>ジキ</t>
    </rPh>
    <rPh sb="124" eb="126">
      <t>ケントウ</t>
    </rPh>
    <rPh sb="128" eb="131">
      <t>ショウライテキ</t>
    </rPh>
    <rPh sb="136" eb="138">
      <t>ヨクセイ</t>
    </rPh>
    <rPh sb="139" eb="140">
      <t>ハカ</t>
    </rPh>
    <rPh sb="144" eb="146">
      <t>ケイエイ</t>
    </rPh>
    <rPh sb="146" eb="148">
      <t>ジョウキョウ</t>
    </rPh>
    <rPh sb="149" eb="151">
      <t>カイゼン</t>
    </rPh>
    <rPh sb="152" eb="153">
      <t>ツト</t>
    </rPh>
    <rPh sb="155" eb="157">
      <t>ヒツヨウ</t>
    </rPh>
    <phoneticPr fontId="4"/>
  </si>
  <si>
    <t>①有形固定資産減価償却率は類似団体を上回る値で推移していますが、②管渠老朽化率のとおり、法定耐用年数を過ぎた管渠はありません。
ただし、類似団体と比較して①有形固定資産減価償却率が高いため、管渠以外の施設を中心に老朽化が進んでいる状況にあります。</t>
    <rPh sb="1" eb="3">
      <t>ユウケイ</t>
    </rPh>
    <rPh sb="3" eb="5">
      <t>コテイ</t>
    </rPh>
    <rPh sb="5" eb="7">
      <t>シサン</t>
    </rPh>
    <rPh sb="7" eb="9">
      <t>ゲンカ</t>
    </rPh>
    <rPh sb="9" eb="11">
      <t>ショウキャク</t>
    </rPh>
    <rPh sb="11" eb="12">
      <t>リツ</t>
    </rPh>
    <rPh sb="13" eb="15">
      <t>ルイジ</t>
    </rPh>
    <rPh sb="15" eb="17">
      <t>ダンタイ</t>
    </rPh>
    <rPh sb="18" eb="20">
      <t>ウワマワ</t>
    </rPh>
    <rPh sb="21" eb="22">
      <t>アタイ</t>
    </rPh>
    <rPh sb="23" eb="25">
      <t>スイイ</t>
    </rPh>
    <rPh sb="33" eb="35">
      <t>カンキョ</t>
    </rPh>
    <rPh sb="35" eb="38">
      <t>ロウキュウカ</t>
    </rPh>
    <rPh sb="38" eb="39">
      <t>リツ</t>
    </rPh>
    <rPh sb="44" eb="46">
      <t>ホウテイ</t>
    </rPh>
    <rPh sb="46" eb="48">
      <t>タイヨウ</t>
    </rPh>
    <rPh sb="48" eb="50">
      <t>ネンスウ</t>
    </rPh>
    <rPh sb="51" eb="52">
      <t>ス</t>
    </rPh>
    <rPh sb="54" eb="56">
      <t>カンキョ</t>
    </rPh>
    <rPh sb="68" eb="70">
      <t>ルイジ</t>
    </rPh>
    <rPh sb="70" eb="72">
      <t>ダンタイ</t>
    </rPh>
    <rPh sb="73" eb="75">
      <t>ヒカク</t>
    </rPh>
    <rPh sb="78" eb="80">
      <t>ユウケイ</t>
    </rPh>
    <rPh sb="80" eb="82">
      <t>コテイ</t>
    </rPh>
    <rPh sb="82" eb="84">
      <t>シサン</t>
    </rPh>
    <rPh sb="84" eb="86">
      <t>ゲンカ</t>
    </rPh>
    <rPh sb="86" eb="88">
      <t>ショウキャク</t>
    </rPh>
    <rPh sb="88" eb="89">
      <t>リツ</t>
    </rPh>
    <rPh sb="90" eb="91">
      <t>タカ</t>
    </rPh>
    <rPh sb="95" eb="97">
      <t>カンキョ</t>
    </rPh>
    <rPh sb="97" eb="99">
      <t>イガイ</t>
    </rPh>
    <rPh sb="100" eb="102">
      <t>シセツ</t>
    </rPh>
    <rPh sb="103" eb="105">
      <t>チュウシン</t>
    </rPh>
    <rPh sb="106" eb="109">
      <t>ロウキュウカ</t>
    </rPh>
    <rPh sb="110" eb="111">
      <t>スス</t>
    </rPh>
    <rPh sb="115" eb="11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</si>
</sst>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15488"/>
        <c:axId val="3064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06415488"/>
        <c:axId val="306421760"/>
      </c:lineChart>
      <c:dateAx>
        <c:axId val="306415488"/>
        <c:scaling>
          <c:orientation val="minMax"/>
        </c:scaling>
        <c:delete val="1"/>
        <c:axPos val="b"/>
        <c:numFmt formatCode="ge" sourceLinked="1"/>
        <c:majorTickMark val="none"/>
        <c:minorTickMark val="none"/>
        <c:tickLblPos val="none"/>
        <c:crossAx val="306421760"/>
        <c:crosses val="autoZero"/>
        <c:auto val="1"/>
        <c:lblOffset val="100"/>
        <c:baseTimeUnit val="years"/>
      </c:dateAx>
      <c:valAx>
        <c:axId val="3064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35.590000000000003</c:v>
                </c:pt>
                <c:pt idx="1">
                  <c:v>32.72</c:v>
                </c:pt>
                <c:pt idx="2">
                  <c:v>34.200000000000003</c:v>
                </c:pt>
                <c:pt idx="3">
                  <c:v>35.450000000000003</c:v>
                </c:pt>
                <c:pt idx="4">
                  <c:v>36.42</c:v>
                </c:pt>
              </c:numCache>
            </c:numRef>
          </c:val>
        </c:ser>
        <c:dLbls>
          <c:showLegendKey val="0"/>
          <c:showVal val="0"/>
          <c:showCatName val="0"/>
          <c:showSerName val="0"/>
          <c:showPercent val="0"/>
          <c:showBubbleSize val="0"/>
        </c:dLbls>
        <c:gapWidth val="150"/>
        <c:axId val="323778432"/>
        <c:axId val="339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23778432"/>
        <c:axId val="339767296"/>
      </c:lineChart>
      <c:dateAx>
        <c:axId val="323778432"/>
        <c:scaling>
          <c:orientation val="minMax"/>
        </c:scaling>
        <c:delete val="1"/>
        <c:axPos val="b"/>
        <c:numFmt formatCode="ge" sourceLinked="1"/>
        <c:majorTickMark val="none"/>
        <c:minorTickMark val="none"/>
        <c:tickLblPos val="none"/>
        <c:crossAx val="339767296"/>
        <c:crosses val="autoZero"/>
        <c:auto val="1"/>
        <c:lblOffset val="100"/>
        <c:baseTimeUnit val="years"/>
      </c:dateAx>
      <c:valAx>
        <c:axId val="339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90.25</c:v>
                </c:pt>
                <c:pt idx="1">
                  <c:v>90.3</c:v>
                </c:pt>
                <c:pt idx="2">
                  <c:v>91.19</c:v>
                </c:pt>
                <c:pt idx="3">
                  <c:v>92.29</c:v>
                </c:pt>
                <c:pt idx="4">
                  <c:v>93.18</c:v>
                </c:pt>
              </c:numCache>
            </c:numRef>
          </c:val>
        </c:ser>
        <c:dLbls>
          <c:showLegendKey val="0"/>
          <c:showVal val="0"/>
          <c:showCatName val="0"/>
          <c:showSerName val="0"/>
          <c:showPercent val="0"/>
          <c:showBubbleSize val="0"/>
        </c:dLbls>
        <c:gapWidth val="150"/>
        <c:axId val="362834944"/>
        <c:axId val="3649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62834944"/>
        <c:axId val="364985728"/>
      </c:lineChart>
      <c:dateAx>
        <c:axId val="362834944"/>
        <c:scaling>
          <c:orientation val="minMax"/>
        </c:scaling>
        <c:delete val="1"/>
        <c:axPos val="b"/>
        <c:numFmt formatCode="ge" sourceLinked="1"/>
        <c:majorTickMark val="none"/>
        <c:minorTickMark val="none"/>
        <c:tickLblPos val="none"/>
        <c:crossAx val="364985728"/>
        <c:crosses val="autoZero"/>
        <c:auto val="1"/>
        <c:lblOffset val="100"/>
        <c:baseTimeUnit val="years"/>
      </c:dateAx>
      <c:valAx>
        <c:axId val="3649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89.45</c:v>
                </c:pt>
                <c:pt idx="1">
                  <c:v>83.68</c:v>
                </c:pt>
                <c:pt idx="2">
                  <c:v>87.09</c:v>
                </c:pt>
                <c:pt idx="3">
                  <c:v>86.18</c:v>
                </c:pt>
                <c:pt idx="4">
                  <c:v>97.15</c:v>
                </c:pt>
              </c:numCache>
            </c:numRef>
          </c:val>
        </c:ser>
        <c:dLbls>
          <c:showLegendKey val="0"/>
          <c:showVal val="0"/>
          <c:showCatName val="0"/>
          <c:showSerName val="0"/>
          <c:showPercent val="0"/>
          <c:showBubbleSize val="0"/>
        </c:dLbls>
        <c:gapWidth val="150"/>
        <c:axId val="313924608"/>
        <c:axId val="3139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313924608"/>
        <c:axId val="313939456"/>
      </c:lineChart>
      <c:dateAx>
        <c:axId val="313924608"/>
        <c:scaling>
          <c:orientation val="minMax"/>
        </c:scaling>
        <c:delete val="1"/>
        <c:axPos val="b"/>
        <c:numFmt formatCode="ge" sourceLinked="1"/>
        <c:majorTickMark val="none"/>
        <c:minorTickMark val="none"/>
        <c:tickLblPos val="none"/>
        <c:crossAx val="313939456"/>
        <c:crosses val="autoZero"/>
        <c:auto val="1"/>
        <c:lblOffset val="100"/>
        <c:baseTimeUnit val="years"/>
      </c:dateAx>
      <c:valAx>
        <c:axId val="3139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22.37</c:v>
                </c:pt>
                <c:pt idx="1">
                  <c:v>23.66</c:v>
                </c:pt>
                <c:pt idx="2">
                  <c:v>23.66</c:v>
                </c:pt>
                <c:pt idx="3">
                  <c:v>25.69</c:v>
                </c:pt>
                <c:pt idx="4">
                  <c:v>41.48</c:v>
                </c:pt>
              </c:numCache>
            </c:numRef>
          </c:val>
        </c:ser>
        <c:dLbls>
          <c:showLegendKey val="0"/>
          <c:showVal val="0"/>
          <c:showCatName val="0"/>
          <c:showSerName val="0"/>
          <c:showPercent val="0"/>
          <c:showBubbleSize val="0"/>
        </c:dLbls>
        <c:gapWidth val="150"/>
        <c:axId val="318160256"/>
        <c:axId val="3181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318160256"/>
        <c:axId val="318162432"/>
      </c:lineChart>
      <c:dateAx>
        <c:axId val="318160256"/>
        <c:scaling>
          <c:orientation val="minMax"/>
        </c:scaling>
        <c:delete val="1"/>
        <c:axPos val="b"/>
        <c:numFmt formatCode="ge" sourceLinked="1"/>
        <c:majorTickMark val="none"/>
        <c:minorTickMark val="none"/>
        <c:tickLblPos val="none"/>
        <c:crossAx val="318162432"/>
        <c:crosses val="autoZero"/>
        <c:auto val="1"/>
        <c:lblOffset val="100"/>
        <c:baseTimeUnit val="years"/>
      </c:dateAx>
      <c:valAx>
        <c:axId val="318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52480"/>
        <c:axId val="3184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52480"/>
        <c:axId val="318454400"/>
      </c:lineChart>
      <c:dateAx>
        <c:axId val="318452480"/>
        <c:scaling>
          <c:orientation val="minMax"/>
        </c:scaling>
        <c:delete val="1"/>
        <c:axPos val="b"/>
        <c:numFmt formatCode="ge" sourceLinked="1"/>
        <c:majorTickMark val="none"/>
        <c:minorTickMark val="none"/>
        <c:tickLblPos val="none"/>
        <c:crossAx val="318454400"/>
        <c:crosses val="autoZero"/>
        <c:auto val="1"/>
        <c:lblOffset val="100"/>
        <c:baseTimeUnit val="years"/>
      </c:dateAx>
      <c:valAx>
        <c:axId val="3184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15.99</c:v>
                </c:pt>
                <c:pt idx="1">
                  <c:v>28.54</c:v>
                </c:pt>
                <c:pt idx="2">
                  <c:v>20.29</c:v>
                </c:pt>
                <c:pt idx="3">
                  <c:v>21.62</c:v>
                </c:pt>
                <c:pt idx="4">
                  <c:v>5.25</c:v>
                </c:pt>
              </c:numCache>
            </c:numRef>
          </c:val>
        </c:ser>
        <c:dLbls>
          <c:showLegendKey val="0"/>
          <c:showVal val="0"/>
          <c:showCatName val="0"/>
          <c:showSerName val="0"/>
          <c:showPercent val="0"/>
          <c:showBubbleSize val="0"/>
        </c:dLbls>
        <c:gapWidth val="150"/>
        <c:axId val="318472960"/>
        <c:axId val="318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318472960"/>
        <c:axId val="318474880"/>
      </c:lineChart>
      <c:dateAx>
        <c:axId val="318472960"/>
        <c:scaling>
          <c:orientation val="minMax"/>
        </c:scaling>
        <c:delete val="1"/>
        <c:axPos val="b"/>
        <c:numFmt formatCode="ge" sourceLinked="1"/>
        <c:majorTickMark val="none"/>
        <c:minorTickMark val="none"/>
        <c:tickLblPos val="none"/>
        <c:crossAx val="318474880"/>
        <c:crosses val="autoZero"/>
        <c:auto val="1"/>
        <c:lblOffset val="100"/>
        <c:baseTimeUnit val="years"/>
      </c:dateAx>
      <c:valAx>
        <c:axId val="318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23.65</c:v>
                </c:pt>
                <c:pt idx="1">
                  <c:v>17.059999999999999</c:v>
                </c:pt>
                <c:pt idx="2">
                  <c:v>7.96</c:v>
                </c:pt>
                <c:pt idx="3">
                  <c:v>14.14</c:v>
                </c:pt>
                <c:pt idx="4">
                  <c:v>-0.79</c:v>
                </c:pt>
              </c:numCache>
            </c:numRef>
          </c:val>
        </c:ser>
        <c:dLbls>
          <c:showLegendKey val="0"/>
          <c:showVal val="0"/>
          <c:showCatName val="0"/>
          <c:showSerName val="0"/>
          <c:showPercent val="0"/>
          <c:showBubbleSize val="0"/>
        </c:dLbls>
        <c:gapWidth val="150"/>
        <c:axId val="319309312"/>
        <c:axId val="321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319309312"/>
        <c:axId val="321775488"/>
      </c:lineChart>
      <c:dateAx>
        <c:axId val="319309312"/>
        <c:scaling>
          <c:orientation val="minMax"/>
        </c:scaling>
        <c:delete val="1"/>
        <c:axPos val="b"/>
        <c:numFmt formatCode="ge" sourceLinked="1"/>
        <c:majorTickMark val="none"/>
        <c:minorTickMark val="none"/>
        <c:tickLblPos val="none"/>
        <c:crossAx val="321775488"/>
        <c:crosses val="autoZero"/>
        <c:auto val="1"/>
        <c:lblOffset val="100"/>
        <c:baseTimeUnit val="years"/>
      </c:dateAx>
      <c:valAx>
        <c:axId val="321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957.53</c:v>
                </c:pt>
                <c:pt idx="1">
                  <c:v>999.95</c:v>
                </c:pt>
                <c:pt idx="2">
                  <c:v>883.62</c:v>
                </c:pt>
                <c:pt idx="3">
                  <c:v>875.75</c:v>
                </c:pt>
                <c:pt idx="4">
                  <c:v>879.96</c:v>
                </c:pt>
              </c:numCache>
            </c:numRef>
          </c:val>
        </c:ser>
        <c:dLbls>
          <c:showLegendKey val="0"/>
          <c:showVal val="0"/>
          <c:showCatName val="0"/>
          <c:showSerName val="0"/>
          <c:showPercent val="0"/>
          <c:showBubbleSize val="0"/>
        </c:dLbls>
        <c:gapWidth val="150"/>
        <c:axId val="323080960"/>
        <c:axId val="3230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23080960"/>
        <c:axId val="323083264"/>
      </c:lineChart>
      <c:dateAx>
        <c:axId val="323080960"/>
        <c:scaling>
          <c:orientation val="minMax"/>
        </c:scaling>
        <c:delete val="1"/>
        <c:axPos val="b"/>
        <c:numFmt formatCode="ge" sourceLinked="1"/>
        <c:majorTickMark val="none"/>
        <c:minorTickMark val="none"/>
        <c:tickLblPos val="none"/>
        <c:crossAx val="323083264"/>
        <c:crosses val="autoZero"/>
        <c:auto val="1"/>
        <c:lblOffset val="100"/>
        <c:baseTimeUnit val="years"/>
      </c:dateAx>
      <c:valAx>
        <c:axId val="323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85.88</c:v>
                </c:pt>
                <c:pt idx="1">
                  <c:v>78.510000000000005</c:v>
                </c:pt>
                <c:pt idx="2">
                  <c:v>85.72</c:v>
                </c:pt>
                <c:pt idx="3">
                  <c:v>82.56</c:v>
                </c:pt>
                <c:pt idx="4">
                  <c:v>95.77</c:v>
                </c:pt>
              </c:numCache>
            </c:numRef>
          </c:val>
        </c:ser>
        <c:dLbls>
          <c:showLegendKey val="0"/>
          <c:showVal val="0"/>
          <c:showCatName val="0"/>
          <c:showSerName val="0"/>
          <c:showPercent val="0"/>
          <c:showBubbleSize val="0"/>
        </c:dLbls>
        <c:gapWidth val="150"/>
        <c:axId val="323174400"/>
        <c:axId val="3231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23174400"/>
        <c:axId val="323176320"/>
      </c:lineChart>
      <c:dateAx>
        <c:axId val="323174400"/>
        <c:scaling>
          <c:orientation val="minMax"/>
        </c:scaling>
        <c:delete val="1"/>
        <c:axPos val="b"/>
        <c:numFmt formatCode="ge" sourceLinked="1"/>
        <c:majorTickMark val="none"/>
        <c:minorTickMark val="none"/>
        <c:tickLblPos val="none"/>
        <c:crossAx val="323176320"/>
        <c:crosses val="autoZero"/>
        <c:auto val="1"/>
        <c:lblOffset val="100"/>
        <c:baseTimeUnit val="years"/>
      </c:dateAx>
      <c:valAx>
        <c:axId val="3231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343.28</c:v>
                </c:pt>
                <c:pt idx="1">
                  <c:v>367.5</c:v>
                </c:pt>
                <c:pt idx="2">
                  <c:v>344.31</c:v>
                </c:pt>
                <c:pt idx="3">
                  <c:v>352.86</c:v>
                </c:pt>
                <c:pt idx="4">
                  <c:v>305.32</c:v>
                </c:pt>
              </c:numCache>
            </c:numRef>
          </c:val>
        </c:ser>
        <c:dLbls>
          <c:showLegendKey val="0"/>
          <c:showVal val="0"/>
          <c:showCatName val="0"/>
          <c:showSerName val="0"/>
          <c:showPercent val="0"/>
          <c:showBubbleSize val="0"/>
        </c:dLbls>
        <c:gapWidth val="150"/>
        <c:axId val="323203840"/>
        <c:axId val="323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23203840"/>
        <c:axId val="323206144"/>
      </c:lineChart>
      <c:dateAx>
        <c:axId val="323203840"/>
        <c:scaling>
          <c:orientation val="minMax"/>
        </c:scaling>
        <c:delete val="1"/>
        <c:axPos val="b"/>
        <c:numFmt formatCode="ge" sourceLinked="1"/>
        <c:majorTickMark val="none"/>
        <c:minorTickMark val="none"/>
        <c:tickLblPos val="none"/>
        <c:crossAx val="323206144"/>
        <c:crosses val="autoZero"/>
        <c:auto val="1"/>
        <c:lblOffset val="100"/>
        <c:baseTimeUnit val="years"/>
      </c:dateAx>
      <c:valAx>
        <c:axId val="323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宮城県　仙台市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1053509</v>
      </c>
      <c r="AM8" s="64"/>
      <c r="AN8" s="64"/>
      <c r="AO8" s="64"/>
      <c r="AP8" s="64"/>
      <c r="AQ8" s="64"/>
      <c r="AR8" s="64"/>
      <c r="AS8" s="64"/>
      <c r="AT8" s="63">
        <f>データ!S6</f>
        <v>786.3</v>
      </c>
      <c r="AU8" s="63"/>
      <c r="AV8" s="63"/>
      <c r="AW8" s="63"/>
      <c r="AX8" s="63"/>
      <c r="AY8" s="63"/>
      <c r="AZ8" s="63"/>
      <c r="BA8" s="63"/>
      <c r="BB8" s="63">
        <f>データ!T6</f>
        <v>1339.83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47.99</v>
      </c>
      <c r="J10" s="63"/>
      <c r="K10" s="63"/>
      <c r="L10" s="63"/>
      <c r="M10" s="63"/>
      <c r="N10" s="63"/>
      <c r="O10" s="63"/>
      <c r="P10" s="63">
        <f>データ!O6</f>
        <v>0.38</v>
      </c>
      <c r="Q10" s="63"/>
      <c r="R10" s="63"/>
      <c r="S10" s="63"/>
      <c r="T10" s="63"/>
      <c r="U10" s="63"/>
      <c r="V10" s="63"/>
      <c r="W10" s="63">
        <f>データ!P6</f>
        <v>84.87</v>
      </c>
      <c r="X10" s="63"/>
      <c r="Y10" s="63"/>
      <c r="Z10" s="63"/>
      <c r="AA10" s="63"/>
      <c r="AB10" s="63"/>
      <c r="AC10" s="63"/>
      <c r="AD10" s="64">
        <f>データ!Q6</f>
        <v>1882</v>
      </c>
      <c r="AE10" s="64"/>
      <c r="AF10" s="64"/>
      <c r="AG10" s="64"/>
      <c r="AH10" s="64"/>
      <c r="AI10" s="64"/>
      <c r="AJ10" s="64"/>
      <c r="AK10" s="2"/>
      <c r="AL10" s="64">
        <f>データ!U6</f>
        <v>4015</v>
      </c>
      <c r="AM10" s="64"/>
      <c r="AN10" s="64"/>
      <c r="AO10" s="64"/>
      <c r="AP10" s="64"/>
      <c r="AQ10" s="64"/>
      <c r="AR10" s="64"/>
      <c r="AS10" s="64"/>
      <c r="AT10" s="63">
        <f>データ!V6</f>
        <v>1.85</v>
      </c>
      <c r="AU10" s="63"/>
      <c r="AV10" s="63"/>
      <c r="AW10" s="63"/>
      <c r="AX10" s="63"/>
      <c r="AY10" s="63"/>
      <c r="AZ10" s="63"/>
      <c r="BA10" s="63"/>
      <c r="BB10" s="63">
        <f>データ!W6</f>
        <v>2170.27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41009</v>
      </c>
      <c r="D6" s="31">
        <f t="shared" si="3"/>
        <v>46</v>
      </c>
      <c r="E6" s="31">
        <f t="shared" si="3"/>
        <v>17</v>
      </c>
      <c r="F6" s="31">
        <f t="shared" si="3"/>
        <v>4</v>
      </c>
      <c r="G6" s="31">
        <f t="shared" si="3"/>
        <v>0</v>
      </c>
      <c r="H6" s="31" t="str">
        <f t="shared" si="3"/>
        <v>宮城県　仙台市</v>
      </c>
      <c r="I6" s="31" t="str">
        <f t="shared" si="3"/>
        <v>法適用</v>
      </c>
      <c r="J6" s="31" t="str">
        <f t="shared" si="3"/>
        <v>下水道事業</v>
      </c>
      <c r="K6" s="31" t="str">
        <f t="shared" si="3"/>
        <v>特定環境保全公共下水道</v>
      </c>
      <c r="L6" s="31" t="str">
        <f t="shared" si="3"/>
        <v>D2</v>
      </c>
      <c r="M6" s="32" t="str">
        <f t="shared" si="3"/>
        <v>-</v>
      </c>
      <c r="N6" s="32">
        <f t="shared" si="3"/>
        <v>47.99</v>
      </c>
      <c r="O6" s="32">
        <f t="shared" si="3"/>
        <v>0.38</v>
      </c>
      <c r="P6" s="32">
        <f t="shared" si="3"/>
        <v>84.87</v>
      </c>
      <c r="Q6" s="32">
        <f t="shared" si="3"/>
        <v>1882</v>
      </c>
      <c r="R6" s="32">
        <f t="shared" si="3"/>
        <v>1053509</v>
      </c>
      <c r="S6" s="32">
        <f t="shared" si="3"/>
        <v>786.3</v>
      </c>
      <c r="T6" s="32">
        <f t="shared" si="3"/>
        <v>1339.83</v>
      </c>
      <c r="U6" s="32">
        <f t="shared" si="3"/>
        <v>4015</v>
      </c>
      <c r="V6" s="32">
        <f t="shared" si="3"/>
        <v>1.85</v>
      </c>
      <c r="W6" s="32">
        <f t="shared" si="3"/>
        <v>2170.27</v>
      </c>
      <c r="X6" s="33">
        <f>IF(X7="",NA(),X7)</f>
        <v>89.45</v>
      </c>
      <c r="Y6" s="33">
        <f t="shared" ref="Y6:AG6" si="4">IF(Y7="",NA(),Y7)</f>
        <v>83.68</v>
      </c>
      <c r="Z6" s="33">
        <f t="shared" si="4"/>
        <v>87.09</v>
      </c>
      <c r="AA6" s="33">
        <f t="shared" si="4"/>
        <v>86.18</v>
      </c>
      <c r="AB6" s="33">
        <f t="shared" si="4"/>
        <v>97.15</v>
      </c>
      <c r="AC6" s="33">
        <f t="shared" si="4"/>
        <v>90.33</v>
      </c>
      <c r="AD6" s="33">
        <f t="shared" si="4"/>
        <v>91.52</v>
      </c>
      <c r="AE6" s="33">
        <f t="shared" si="4"/>
        <v>94.73</v>
      </c>
      <c r="AF6" s="33">
        <f t="shared" si="4"/>
        <v>96.59</v>
      </c>
      <c r="AG6" s="33">
        <f t="shared" si="4"/>
        <v>101.24</v>
      </c>
      <c r="AH6" s="32" t="str">
        <f>IF(AH7="","",IF(AH7="-","【-】","【"&amp;SUBSTITUTE(TEXT(AH7,"#,##0.00"),"-","△")&amp;"】"))</f>
        <v>【99.53】</v>
      </c>
      <c r="AI6" s="33">
        <f>IF(AI7="",NA(),AI7)</f>
        <v>15.99</v>
      </c>
      <c r="AJ6" s="33">
        <f t="shared" ref="AJ6:AR6" si="5">IF(AJ7="",NA(),AJ7)</f>
        <v>28.54</v>
      </c>
      <c r="AK6" s="33">
        <f t="shared" si="5"/>
        <v>20.29</v>
      </c>
      <c r="AL6" s="33">
        <f t="shared" si="5"/>
        <v>21.62</v>
      </c>
      <c r="AM6" s="33">
        <f t="shared" si="5"/>
        <v>5.25</v>
      </c>
      <c r="AN6" s="33">
        <f t="shared" si="5"/>
        <v>245.23</v>
      </c>
      <c r="AO6" s="33">
        <f t="shared" si="5"/>
        <v>243.86</v>
      </c>
      <c r="AP6" s="33">
        <f t="shared" si="5"/>
        <v>236.15</v>
      </c>
      <c r="AQ6" s="33">
        <f t="shared" si="5"/>
        <v>232.81</v>
      </c>
      <c r="AR6" s="33">
        <f t="shared" si="5"/>
        <v>184.13</v>
      </c>
      <c r="AS6" s="32" t="str">
        <f>IF(AS7="","",IF(AS7="-","【-】","【"&amp;SUBSTITUTE(TEXT(AS7,"#,##0.00"),"-","△")&amp;"】"))</f>
        <v>【154.95】</v>
      </c>
      <c r="AT6" s="33">
        <f>IF(AT7="",NA(),AT7)</f>
        <v>23.65</v>
      </c>
      <c r="AU6" s="33">
        <f t="shared" ref="AU6:BC6" si="6">IF(AU7="",NA(),AU7)</f>
        <v>17.059999999999999</v>
      </c>
      <c r="AV6" s="33">
        <f t="shared" si="6"/>
        <v>7.96</v>
      </c>
      <c r="AW6" s="33">
        <f t="shared" si="6"/>
        <v>14.14</v>
      </c>
      <c r="AX6" s="33">
        <f t="shared" si="6"/>
        <v>-0.79</v>
      </c>
      <c r="AY6" s="33">
        <f t="shared" si="6"/>
        <v>477.59</v>
      </c>
      <c r="AZ6" s="33">
        <f t="shared" si="6"/>
        <v>341.28</v>
      </c>
      <c r="BA6" s="33">
        <f t="shared" si="6"/>
        <v>243.58</v>
      </c>
      <c r="BB6" s="33">
        <f t="shared" si="6"/>
        <v>290.19</v>
      </c>
      <c r="BC6" s="33">
        <f t="shared" si="6"/>
        <v>63.22</v>
      </c>
      <c r="BD6" s="32" t="str">
        <f>IF(BD7="","",IF(BD7="-","【-】","【"&amp;SUBSTITUTE(TEXT(BD7,"#,##0.00"),"-","△")&amp;"】"))</f>
        <v>【59.45】</v>
      </c>
      <c r="BE6" s="33">
        <f>IF(BE7="",NA(),BE7)</f>
        <v>957.53</v>
      </c>
      <c r="BF6" s="33">
        <f t="shared" ref="BF6:BN6" si="7">IF(BF7="",NA(),BF7)</f>
        <v>999.95</v>
      </c>
      <c r="BG6" s="33">
        <f t="shared" si="7"/>
        <v>883.62</v>
      </c>
      <c r="BH6" s="33">
        <f t="shared" si="7"/>
        <v>875.75</v>
      </c>
      <c r="BI6" s="33">
        <f t="shared" si="7"/>
        <v>879.96</v>
      </c>
      <c r="BJ6" s="33">
        <f t="shared" si="7"/>
        <v>1812.65</v>
      </c>
      <c r="BK6" s="33">
        <f t="shared" si="7"/>
        <v>1764.87</v>
      </c>
      <c r="BL6" s="33">
        <f t="shared" si="7"/>
        <v>1622.51</v>
      </c>
      <c r="BM6" s="33">
        <f t="shared" si="7"/>
        <v>1569.13</v>
      </c>
      <c r="BN6" s="33">
        <f t="shared" si="7"/>
        <v>1436</v>
      </c>
      <c r="BO6" s="32" t="str">
        <f>IF(BO7="","",IF(BO7="-","【-】","【"&amp;SUBSTITUTE(TEXT(BO7,"#,##0.00"),"-","△")&amp;"】"))</f>
        <v>【1,479.31】</v>
      </c>
      <c r="BP6" s="33">
        <f>IF(BP7="",NA(),BP7)</f>
        <v>85.88</v>
      </c>
      <c r="BQ6" s="33">
        <f t="shared" ref="BQ6:BY6" si="8">IF(BQ7="",NA(),BQ7)</f>
        <v>78.510000000000005</v>
      </c>
      <c r="BR6" s="33">
        <f t="shared" si="8"/>
        <v>85.72</v>
      </c>
      <c r="BS6" s="33">
        <f t="shared" si="8"/>
        <v>82.56</v>
      </c>
      <c r="BT6" s="33">
        <f t="shared" si="8"/>
        <v>95.77</v>
      </c>
      <c r="BU6" s="33">
        <f t="shared" si="8"/>
        <v>59.35</v>
      </c>
      <c r="BV6" s="33">
        <f t="shared" si="8"/>
        <v>60.75</v>
      </c>
      <c r="BW6" s="33">
        <f t="shared" si="8"/>
        <v>62.83</v>
      </c>
      <c r="BX6" s="33">
        <f t="shared" si="8"/>
        <v>64.63</v>
      </c>
      <c r="BY6" s="33">
        <f t="shared" si="8"/>
        <v>66.56</v>
      </c>
      <c r="BZ6" s="32" t="str">
        <f>IF(BZ7="","",IF(BZ7="-","【-】","【"&amp;SUBSTITUTE(TEXT(BZ7,"#,##0.00"),"-","△")&amp;"】"))</f>
        <v>【63.50】</v>
      </c>
      <c r="CA6" s="33">
        <f>IF(CA7="",NA(),CA7)</f>
        <v>343.28</v>
      </c>
      <c r="CB6" s="33">
        <f t="shared" ref="CB6:CJ6" si="9">IF(CB7="",NA(),CB7)</f>
        <v>367.5</v>
      </c>
      <c r="CC6" s="33">
        <f t="shared" si="9"/>
        <v>344.31</v>
      </c>
      <c r="CD6" s="33">
        <f t="shared" si="9"/>
        <v>352.86</v>
      </c>
      <c r="CE6" s="33">
        <f t="shared" si="9"/>
        <v>305.32</v>
      </c>
      <c r="CF6" s="33">
        <f t="shared" si="9"/>
        <v>260.48</v>
      </c>
      <c r="CG6" s="33">
        <f t="shared" si="9"/>
        <v>256</v>
      </c>
      <c r="CH6" s="33">
        <f t="shared" si="9"/>
        <v>250.43</v>
      </c>
      <c r="CI6" s="33">
        <f t="shared" si="9"/>
        <v>245.75</v>
      </c>
      <c r="CJ6" s="33">
        <f t="shared" si="9"/>
        <v>244.29</v>
      </c>
      <c r="CK6" s="32" t="str">
        <f>IF(CK7="","",IF(CK7="-","【-】","【"&amp;SUBSTITUTE(TEXT(CK7,"#,##0.00"),"-","△")&amp;"】"))</f>
        <v>【253.12】</v>
      </c>
      <c r="CL6" s="33">
        <f>IF(CL7="",NA(),CL7)</f>
        <v>35.590000000000003</v>
      </c>
      <c r="CM6" s="33">
        <f t="shared" ref="CM6:CU6" si="10">IF(CM7="",NA(),CM7)</f>
        <v>32.72</v>
      </c>
      <c r="CN6" s="33">
        <f t="shared" si="10"/>
        <v>34.200000000000003</v>
      </c>
      <c r="CO6" s="33">
        <f t="shared" si="10"/>
        <v>35.450000000000003</v>
      </c>
      <c r="CP6" s="33">
        <f t="shared" si="10"/>
        <v>36.42</v>
      </c>
      <c r="CQ6" s="33">
        <f t="shared" si="10"/>
        <v>40.56</v>
      </c>
      <c r="CR6" s="33">
        <f t="shared" si="10"/>
        <v>41.59</v>
      </c>
      <c r="CS6" s="33">
        <f t="shared" si="10"/>
        <v>42.31</v>
      </c>
      <c r="CT6" s="33">
        <f t="shared" si="10"/>
        <v>43.65</v>
      </c>
      <c r="CU6" s="33">
        <f t="shared" si="10"/>
        <v>43.58</v>
      </c>
      <c r="CV6" s="32" t="str">
        <f>IF(CV7="","",IF(CV7="-","【-】","【"&amp;SUBSTITUTE(TEXT(CV7,"#,##0.00"),"-","△")&amp;"】"))</f>
        <v>【41.06】</v>
      </c>
      <c r="CW6" s="33">
        <f>IF(CW7="",NA(),CW7)</f>
        <v>90.25</v>
      </c>
      <c r="CX6" s="33">
        <f t="shared" ref="CX6:DF6" si="11">IF(CX7="",NA(),CX7)</f>
        <v>90.3</v>
      </c>
      <c r="CY6" s="33">
        <f t="shared" si="11"/>
        <v>91.19</v>
      </c>
      <c r="CZ6" s="33">
        <f t="shared" si="11"/>
        <v>92.29</v>
      </c>
      <c r="DA6" s="33">
        <f t="shared" si="11"/>
        <v>93.18</v>
      </c>
      <c r="DB6" s="33">
        <f t="shared" si="11"/>
        <v>79.88</v>
      </c>
      <c r="DC6" s="33">
        <f t="shared" si="11"/>
        <v>80.47</v>
      </c>
      <c r="DD6" s="33">
        <f t="shared" si="11"/>
        <v>81.3</v>
      </c>
      <c r="DE6" s="33">
        <f t="shared" si="11"/>
        <v>82.2</v>
      </c>
      <c r="DF6" s="33">
        <f t="shared" si="11"/>
        <v>82.35</v>
      </c>
      <c r="DG6" s="32" t="str">
        <f>IF(DG7="","",IF(DG7="-","【-】","【"&amp;SUBSTITUTE(TEXT(DG7,"#,##0.00"),"-","△")&amp;"】"))</f>
        <v>【80.39】</v>
      </c>
      <c r="DH6" s="33">
        <f>IF(DH7="",NA(),DH7)</f>
        <v>22.37</v>
      </c>
      <c r="DI6" s="33">
        <f t="shared" ref="DI6:DQ6" si="12">IF(DI7="",NA(),DI7)</f>
        <v>23.66</v>
      </c>
      <c r="DJ6" s="33">
        <f t="shared" si="12"/>
        <v>23.66</v>
      </c>
      <c r="DK6" s="33">
        <f t="shared" si="12"/>
        <v>25.69</v>
      </c>
      <c r="DL6" s="33">
        <f t="shared" si="12"/>
        <v>41.48</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x14ac:dyDescent="0.2">
      <c r="A7" s="26"/>
      <c r="B7" s="35">
        <v>2014</v>
      </c>
      <c r="C7" s="35">
        <v>41009</v>
      </c>
      <c r="D7" s="35">
        <v>46</v>
      </c>
      <c r="E7" s="35">
        <v>17</v>
      </c>
      <c r="F7" s="35">
        <v>4</v>
      </c>
      <c r="G7" s="35">
        <v>0</v>
      </c>
      <c r="H7" s="35" t="s">
        <v>96</v>
      </c>
      <c r="I7" s="35" t="s">
        <v>97</v>
      </c>
      <c r="J7" s="35" t="s">
        <v>98</v>
      </c>
      <c r="K7" s="35" t="s">
        <v>99</v>
      </c>
      <c r="L7" s="35" t="s">
        <v>100</v>
      </c>
      <c r="M7" s="36" t="s">
        <v>101</v>
      </c>
      <c r="N7" s="36">
        <v>47.99</v>
      </c>
      <c r="O7" s="36">
        <v>0.38</v>
      </c>
      <c r="P7" s="36">
        <v>84.87</v>
      </c>
      <c r="Q7" s="36">
        <v>1882</v>
      </c>
      <c r="R7" s="36">
        <v>1053509</v>
      </c>
      <c r="S7" s="36">
        <v>786.3</v>
      </c>
      <c r="T7" s="36">
        <v>1339.83</v>
      </c>
      <c r="U7" s="36">
        <v>4015</v>
      </c>
      <c r="V7" s="36">
        <v>1.85</v>
      </c>
      <c r="W7" s="36">
        <v>2170.27</v>
      </c>
      <c r="X7" s="36">
        <v>89.45</v>
      </c>
      <c r="Y7" s="36">
        <v>83.68</v>
      </c>
      <c r="Z7" s="36">
        <v>87.09</v>
      </c>
      <c r="AA7" s="36">
        <v>86.18</v>
      </c>
      <c r="AB7" s="36">
        <v>97.15</v>
      </c>
      <c r="AC7" s="36">
        <v>90.33</v>
      </c>
      <c r="AD7" s="36">
        <v>91.52</v>
      </c>
      <c r="AE7" s="36">
        <v>94.73</v>
      </c>
      <c r="AF7" s="36">
        <v>96.59</v>
      </c>
      <c r="AG7" s="36">
        <v>101.24</v>
      </c>
      <c r="AH7" s="36">
        <v>99.53</v>
      </c>
      <c r="AI7" s="36">
        <v>15.99</v>
      </c>
      <c r="AJ7" s="36">
        <v>28.54</v>
      </c>
      <c r="AK7" s="36">
        <v>20.29</v>
      </c>
      <c r="AL7" s="36">
        <v>21.62</v>
      </c>
      <c r="AM7" s="36">
        <v>5.25</v>
      </c>
      <c r="AN7" s="36">
        <v>245.23</v>
      </c>
      <c r="AO7" s="36">
        <v>243.86</v>
      </c>
      <c r="AP7" s="36">
        <v>236.15</v>
      </c>
      <c r="AQ7" s="36">
        <v>232.81</v>
      </c>
      <c r="AR7" s="36">
        <v>184.13</v>
      </c>
      <c r="AS7" s="36">
        <v>154.94999999999999</v>
      </c>
      <c r="AT7" s="36">
        <v>23.65</v>
      </c>
      <c r="AU7" s="36">
        <v>17.059999999999999</v>
      </c>
      <c r="AV7" s="36">
        <v>7.96</v>
      </c>
      <c r="AW7" s="36">
        <v>14.14</v>
      </c>
      <c r="AX7" s="36">
        <v>-0.79</v>
      </c>
      <c r="AY7" s="36">
        <v>477.59</v>
      </c>
      <c r="AZ7" s="36">
        <v>341.28</v>
      </c>
      <c r="BA7" s="36">
        <v>243.58</v>
      </c>
      <c r="BB7" s="36">
        <v>290.19</v>
      </c>
      <c r="BC7" s="36">
        <v>63.22</v>
      </c>
      <c r="BD7" s="36">
        <v>59.45</v>
      </c>
      <c r="BE7" s="36">
        <v>957.53</v>
      </c>
      <c r="BF7" s="36">
        <v>999.95</v>
      </c>
      <c r="BG7" s="36">
        <v>883.62</v>
      </c>
      <c r="BH7" s="36">
        <v>875.75</v>
      </c>
      <c r="BI7" s="36">
        <v>879.96</v>
      </c>
      <c r="BJ7" s="36">
        <v>1812.65</v>
      </c>
      <c r="BK7" s="36">
        <v>1764.87</v>
      </c>
      <c r="BL7" s="36">
        <v>1622.51</v>
      </c>
      <c r="BM7" s="36">
        <v>1569.13</v>
      </c>
      <c r="BN7" s="36">
        <v>1436</v>
      </c>
      <c r="BO7" s="36">
        <v>1479.31</v>
      </c>
      <c r="BP7" s="36">
        <v>85.88</v>
      </c>
      <c r="BQ7" s="36">
        <v>78.510000000000005</v>
      </c>
      <c r="BR7" s="36">
        <v>85.72</v>
      </c>
      <c r="BS7" s="36">
        <v>82.56</v>
      </c>
      <c r="BT7" s="36">
        <v>95.77</v>
      </c>
      <c r="BU7" s="36">
        <v>59.35</v>
      </c>
      <c r="BV7" s="36">
        <v>60.75</v>
      </c>
      <c r="BW7" s="36">
        <v>62.83</v>
      </c>
      <c r="BX7" s="36">
        <v>64.63</v>
      </c>
      <c r="BY7" s="36">
        <v>66.56</v>
      </c>
      <c r="BZ7" s="36">
        <v>63.5</v>
      </c>
      <c r="CA7" s="36">
        <v>343.28</v>
      </c>
      <c r="CB7" s="36">
        <v>367.5</v>
      </c>
      <c r="CC7" s="36">
        <v>344.31</v>
      </c>
      <c r="CD7" s="36">
        <v>352.86</v>
      </c>
      <c r="CE7" s="36">
        <v>305.32</v>
      </c>
      <c r="CF7" s="36">
        <v>260.48</v>
      </c>
      <c r="CG7" s="36">
        <v>256</v>
      </c>
      <c r="CH7" s="36">
        <v>250.43</v>
      </c>
      <c r="CI7" s="36">
        <v>245.75</v>
      </c>
      <c r="CJ7" s="36">
        <v>244.29</v>
      </c>
      <c r="CK7" s="36">
        <v>253.12</v>
      </c>
      <c r="CL7" s="36">
        <v>35.590000000000003</v>
      </c>
      <c r="CM7" s="36">
        <v>32.72</v>
      </c>
      <c r="CN7" s="36">
        <v>34.200000000000003</v>
      </c>
      <c r="CO7" s="36">
        <v>35.450000000000003</v>
      </c>
      <c r="CP7" s="36">
        <v>36.42</v>
      </c>
      <c r="CQ7" s="36">
        <v>40.56</v>
      </c>
      <c r="CR7" s="36">
        <v>41.59</v>
      </c>
      <c r="CS7" s="36">
        <v>42.31</v>
      </c>
      <c r="CT7" s="36">
        <v>43.65</v>
      </c>
      <c r="CU7" s="36">
        <v>43.58</v>
      </c>
      <c r="CV7" s="36">
        <v>41.06</v>
      </c>
      <c r="CW7" s="36">
        <v>90.25</v>
      </c>
      <c r="CX7" s="36">
        <v>90.3</v>
      </c>
      <c r="CY7" s="36">
        <v>91.19</v>
      </c>
      <c r="CZ7" s="36">
        <v>92.29</v>
      </c>
      <c r="DA7" s="36">
        <v>93.18</v>
      </c>
      <c r="DB7" s="36">
        <v>79.88</v>
      </c>
      <c r="DC7" s="36">
        <v>80.47</v>
      </c>
      <c r="DD7" s="36">
        <v>81.3</v>
      </c>
      <c r="DE7" s="36">
        <v>82.2</v>
      </c>
      <c r="DF7" s="36">
        <v>82.35</v>
      </c>
      <c r="DG7" s="36">
        <v>80.39</v>
      </c>
      <c r="DH7" s="36">
        <v>22.37</v>
      </c>
      <c r="DI7" s="36">
        <v>23.66</v>
      </c>
      <c r="DJ7" s="36">
        <v>23.66</v>
      </c>
      <c r="DK7" s="36">
        <v>25.69</v>
      </c>
      <c r="DL7" s="36">
        <v>41.48</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2016-02-15T04:52:43Z</cp:lastPrinted>
  <dcterms:created xsi:type="dcterms:W3CDTF">2016-02-03T07:46:23Z</dcterms:created>
  <dcterms:modified xsi:type="dcterms:W3CDTF">2016-02-24T07:58:12Z</dcterms:modified>
  <cp:category/>
</cp:coreProperties>
</file>