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9" i="11" l="1"/>
  <c r="AA10" i="11"/>
  <c r="AA11" i="11"/>
  <c r="AA12" i="11"/>
  <c r="AA13" i="11"/>
  <c r="AA14" i="11"/>
  <c r="AA15" i="11"/>
  <c r="AA16" i="11"/>
  <c r="AA17" i="11"/>
  <c r="AA18" i="11"/>
  <c r="AA8" i="11"/>
  <c r="BG32" i="9" l="1"/>
  <c r="BG31" i="9"/>
  <c r="AO35"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BW32" i="9"/>
  <c r="U32" i="9"/>
  <c r="BW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s="1"/>
  <c r="AM33" i="9" s="1"/>
  <c r="AM34" i="9" s="1"/>
  <c r="AM35" i="9" s="1"/>
  <c r="BE31" i="9" l="1"/>
  <c r="BE32" i="9" s="1"/>
  <c r="CO31" i="9"/>
  <c r="CO32" i="9" s="1"/>
  <c r="CO33" i="9" s="1"/>
  <c r="CO34" i="9" s="1"/>
  <c r="CO35" i="9" s="1"/>
  <c r="CO36" i="9" s="1"/>
  <c r="CO37" i="9" s="1"/>
  <c r="CO38" i="9" s="1"/>
  <c r="CO39" i="9" s="1"/>
  <c r="CO40" i="9" s="1"/>
</calcChain>
</file>

<file path=xl/sharedStrings.xml><?xml version="1.0" encoding="utf-8"?>
<sst xmlns="http://schemas.openxmlformats.org/spreadsheetml/2006/main" count="963" uniqueCount="549">
  <si>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</si>
  <si>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</si>
  <si>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</si>
  <si>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</si>
  <si>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</si>
  <si>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</si>
  <si>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</si>
  <si>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</si>
  <si>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</si>
  <si>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</si>
  <si>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</si>
  <si>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</si>
  <si>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</si>
  <si>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</si>
  <si>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</si>
  <si>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</si>
  <si>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</si>
  <si>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</si>
  <si>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</si>
  <si>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</si>
  <si>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</si>
  <si>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</si>
  <si>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</si>
  <si>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</si>
  <si>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</si>
  <si>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</si>
  <si>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</si>
  <si>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</si>
  <si>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</si>
  <si>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</si>
  <si>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</si>
  <si>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</si>
  <si>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</si>
  <si>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</si>
  <si>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</si>
  <si>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</si>
  <si>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</si>
  <si>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</si>
  <si>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</si>
  <si>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</si>
  <si>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</si>
  <si>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</si>
  <si>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</si>
  <si>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</si>
  <si>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</si>
  <si>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</si>
  <si>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</si>
  <si>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</si>
  <si>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</si>
  <si>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</si>
  <si>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</si>
  <si>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</si>
  <si>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</si>
  <si>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</si>
  <si>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</si>
  <si>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</si>
  <si>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</si>
  <si>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</si>
  <si>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</si>
  <si>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</si>
  <si>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</si>
  <si>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</si>
  <si>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</si>
  <si>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</si>
  <si>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福井県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</si>
  <si>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</si>
  <si>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</si>
  <si>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</si>
  <si>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</si>
  <si>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</si>
  <si>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</si>
  <si>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</si>
  <si>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</si>
  <si>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</si>
  <si>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</si>
  <si>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</si>
  <si>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</si>
  <si>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</si>
  <si>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</si>
  <si>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</si>
  <si>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</si>
  <si>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</si>
  <si>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</si>
  <si>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</si>
  <si>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</si>
  <si>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</si>
  <si>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</si>
  <si>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</si>
  <si>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</si>
  <si>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</si>
  <si>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</si>
  <si>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</si>
  <si>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</si>
  <si>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</si>
  <si>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</si>
  <si>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</si>
  <si>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</si>
  <si>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</si>
  <si>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</si>
  <si>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</si>
  <si>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</si>
  <si>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</si>
  <si>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</si>
  <si>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</si>
  <si>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</si>
  <si>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</si>
  <si>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</si>
  <si>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</si>
  <si>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</si>
  <si>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</si>
  <si>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</si>
  <si>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</si>
  <si>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</si>
  <si>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</si>
  <si>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</si>
  <si>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</si>
  <si>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</si>
  <si>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</si>
  <si>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</si>
  <si>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</si>
  <si>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</si>
  <si>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</si>
  <si>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</si>
  <si>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</si>
  <si>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</si>
  <si>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</si>
  <si>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</si>
  <si>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</si>
  <si>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</si>
  <si>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</si>
  <si>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</si>
  <si>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</si>
  <si>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</si>
  <si>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</si>
  <si>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</si>
  <si>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</si>
  <si>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</si>
  <si>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</si>
  <si>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</si>
  <si>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</si>
  <si>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</si>
  <si>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</si>
  <si>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</si>
  <si>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</si>
  <si>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</si>
  <si>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</si>
  <si>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</si>
  <si>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</si>
  <si>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</si>
  <si>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</si>
  <si>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</si>
  <si>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</si>
  <si>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</si>
  <si>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</si>
  <si>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</si>
  <si>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</si>
  <si>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</si>
  <si>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</si>
  <si>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</si>
  <si>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</si>
  <si>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</si>
  <si>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</si>
  <si>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</si>
  <si>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</si>
  <si>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</si>
  <si>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</si>
  <si>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</si>
  <si>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</si>
  <si>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</si>
  <si>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</si>
  <si>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</si>
  <si>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</si>
  <si>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</si>
  <si>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</si>
  <si>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</si>
  <si>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</si>
  <si>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</si>
  <si>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</si>
  <si>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</si>
  <si>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</si>
  <si>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</si>
  <si>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</si>
  <si>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</si>
  <si>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</si>
  <si>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</si>
  <si>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</si>
  <si>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</si>
  <si>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</si>
  <si>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</si>
  <si>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</si>
  <si>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</si>
  <si>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</si>
  <si>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</si>
  <si>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</si>
  <si>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</si>
  <si>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</si>
  <si>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</si>
  <si>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</si>
  <si>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</si>
  <si>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</si>
  <si>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</si>
  <si>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</si>
  <si>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</si>
  <si>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</si>
  <si>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</si>
  <si>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</si>
  <si>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</si>
  <si>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</si>
  <si>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</si>
  <si>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</si>
  <si>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</si>
  <si>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</si>
  <si>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</si>
  <si>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</si>
  <si>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</si>
  <si>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</si>
  <si>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</si>
  <si>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</si>
  <si>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</si>
  <si>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</si>
  <si>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</si>
  <si>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</si>
  <si>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</si>
  <si>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</si>
  <si>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</si>
  <si>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</si>
  <si>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</si>
  <si>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</si>
  <si>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</si>
  <si>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</si>
  <si>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</si>
  <si>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</si>
  <si>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</si>
  <si>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</si>
  <si>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</si>
  <si>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</si>
  <si>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</si>
  <si>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</si>
  <si>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</si>
  <si>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</si>
  <si>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</si>
  <si>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</si>
  <si>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</si>
  <si>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</si>
  <si>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</si>
  <si>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</si>
  <si>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</si>
  <si>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</si>
  <si>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</si>
  <si>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</si>
  <si>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</si>
  <si>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</si>
  <si>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</si>
  <si>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</si>
  <si>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</si>
  <si>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</si>
  <si>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</si>
  <si>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</si>
  <si>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</si>
  <si>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</si>
  <si>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</si>
  <si>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</si>
  <si>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</si>
  <si>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</si>
  <si>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</si>
  <si>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</si>
  <si>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</si>
  <si>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</si>
  <si>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</si>
  <si>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</si>
  <si>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</si>
  <si>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</si>
  <si>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</si>
  <si>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</si>
  <si>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</si>
  <si>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</si>
  <si>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</si>
  <si>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</si>
  <si>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</si>
  <si>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</si>
  <si>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</si>
  <si>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</si>
  <si>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</si>
  <si>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</si>
  <si>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</si>
  <si>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</si>
  <si>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</si>
  <si>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</si>
  <si>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</si>
  <si>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</si>
  <si>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</si>
  <si>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</si>
  <si>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</si>
  <si>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</si>
  <si>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</si>
  <si>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</si>
  <si>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</si>
  <si>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</si>
  <si>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</si>
  <si>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</si>
  <si>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</si>
  <si>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</si>
  <si>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</si>
  <si>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</si>
  <si>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</si>
  <si>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</si>
  <si>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</si>
  <si>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</si>
  <si>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</si>
  <si>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福井県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</si>
  <si>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</si>
  <si>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</si>
  <si>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</si>
  <si>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</si>
  <si>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</si>
  <si>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</si>
  <si>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</si>
  <si>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</si>
  <si>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</si>
  <si>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</si>
  <si>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</si>
  <si>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</si>
  <si>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</si>
  <si>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</si>
  <si>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</si>
  <si>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</si>
  <si>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</si>
  <si>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</si>
  <si>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</si>
  <si>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</si>
  <si>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</si>
  <si>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</si>
  <si>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用品等集中管理事業特別会計</t>
    <phoneticPr fontId="5"/>
  </si>
  <si>
    <t>災害救助基金特別会計</t>
    <phoneticPr fontId="5"/>
  </si>
  <si>
    <t>母子寡婦福祉資金貸付金特別会計</t>
    <phoneticPr fontId="5"/>
  </si>
  <si>
    <t>中小企業支援資金貸付金特別会計</t>
    <phoneticPr fontId="5"/>
  </si>
  <si>
    <t>就農支援資金貸付金特別会計</t>
    <phoneticPr fontId="5"/>
  </si>
  <si>
    <t>沿岸漁業改善資金貸付金特別会計</t>
    <phoneticPr fontId="5"/>
  </si>
  <si>
    <t>林業改善資金貸付金特別会計</t>
    <phoneticPr fontId="5"/>
  </si>
  <si>
    <t>県有林事業特別会計</t>
    <phoneticPr fontId="5"/>
  </si>
  <si>
    <t>用地先行取得事業特別会計</t>
    <phoneticPr fontId="5"/>
  </si>
  <si>
    <t>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</si>
  <si>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</si>
  <si>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</si>
  <si>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</si>
  <si>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</si>
  <si>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</si>
  <si>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</si>
  <si>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</si>
  <si>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</si>
  <si>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</si>
  <si>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</si>
  <si>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</si>
  <si>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</si>
  <si>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</si>
  <si>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駐車場整備事業特別会計</t>
    <phoneticPr fontId="5"/>
  </si>
  <si>
    <t>病院事業会計</t>
    <phoneticPr fontId="5"/>
  </si>
  <si>
    <t>法適用企業</t>
    <phoneticPr fontId="5"/>
  </si>
  <si>
    <t>工業用水道事業会計</t>
    <phoneticPr fontId="5"/>
  </si>
  <si>
    <t>水道用水供給事業会計</t>
    <phoneticPr fontId="5"/>
  </si>
  <si>
    <t>臨海下水道事業会計</t>
    <phoneticPr fontId="5"/>
  </si>
  <si>
    <t>臨海工業用地等造成事業会計</t>
    <phoneticPr fontId="5"/>
  </si>
  <si>
    <t>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</si>
  <si>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</si>
  <si>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</si>
  <si>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</si>
  <si>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</si>
  <si>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</si>
  <si>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</si>
  <si>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</si>
  <si>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</si>
  <si>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</si>
  <si>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</si>
  <si>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</si>
  <si>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</si>
  <si>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</si>
  <si>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</si>
  <si>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</si>
  <si>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</si>
  <si>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</si>
  <si>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</si>
  <si>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</si>
  <si>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</si>
  <si>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</si>
  <si>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</si>
  <si>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</si>
  <si>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</si>
  <si>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</si>
  <si>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</si>
  <si>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</si>
  <si>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</si>
  <si>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</si>
  <si>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</si>
  <si>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</si>
  <si>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</si>
  <si>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</si>
  <si>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</si>
  <si>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</si>
  <si>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</si>
  <si>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</si>
  <si>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</si>
  <si>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</si>
  <si>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</si>
  <si>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</si>
  <si>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</si>
  <si>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</si>
  <si>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</si>
  <si>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</si>
  <si>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</si>
  <si>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</si>
  <si>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</si>
  <si>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</si>
  <si>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</si>
  <si>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</si>
  <si>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</si>
  <si>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</si>
  <si>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</si>
  <si>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</si>
  <si>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</si>
  <si>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港湾整備事業特別会計</t>
    <phoneticPr fontId="5"/>
  </si>
  <si>
    <t>(Ｆ)</t>
    <phoneticPr fontId="5"/>
  </si>
  <si>
    <t>下水道事業特別会計</t>
    <phoneticPr fontId="5"/>
  </si>
  <si>
    <t>将来負担比率（(Ｅ)－(Ｆ)）／（(Ｃ)－(Ｄ)）×１００</t>
    <rPh sb="0" eb="2">
      <t>ショウライ</t>
    </rPh>
    <rPh sb="2" eb="4">
      <t>フタン</t>
    </rPh>
    <rPh sb="4" eb="6">
      <t>ヒリツ</t>
    </rPh>
    <phoneticPr fontId="5"/>
  </si>
  <si>
    <t>水道用水供給事業会計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</si>
  <si>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</si>
  <si>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</si>
  <si>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</si>
  <si>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</si>
  <si>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</si>
  <si>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</si>
  <si>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</si>
  <si>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</si>
  <si>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</si>
  <si>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</si>
  <si>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</si>
  <si>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</si>
  <si>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</si>
  <si>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</si>
  <si>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</si>
  <si>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</si>
  <si>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</si>
  <si>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</si>
  <si>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</si>
  <si>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</si>
  <si>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</si>
  <si>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</si>
  <si>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</si>
  <si>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</si>
  <si>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</si>
  <si>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</si>
  <si>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</si>
  <si>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</si>
  <si>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</si>
  <si>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</si>
  <si>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</si>
  <si>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</si>
  <si>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</si>
  <si>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</si>
  <si>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</si>
  <si>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</si>
  <si>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</si>
  <si>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</si>
  <si>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</si>
  <si>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</si>
  <si>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</si>
  <si>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</si>
  <si>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</si>
  <si>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</si>
  <si>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</si>
  <si>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</si>
  <si>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</si>
  <si>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</si>
  <si>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</si>
  <si>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</si>
  <si>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</si>
  <si>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</si>
  <si>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</si>
  <si>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</si>
  <si>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</si>
  <si>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</si>
  <si>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</si>
  <si>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</si>
  <si>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</si>
  <si>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</si>
  <si>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</si>
  <si>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</si>
  <si>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</si>
  <si>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</si>
  <si>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</si>
  <si>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</si>
  <si>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</si>
  <si>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</si>
  <si>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</si>
  <si>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</si>
  <si>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</si>
  <si>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</si>
  <si>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</si>
  <si>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</si>
  <si>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</si>
  <si>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</si>
  <si>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病院事業会計</t>
  </si>
  <si>
    <t>水道用水供給事業会計</t>
  </si>
  <si>
    <t>一般会計</t>
  </si>
  <si>
    <t>臨海工業用地等造成事業会計</t>
  </si>
  <si>
    <t>臨海下水道事業会計</t>
  </si>
  <si>
    <t>工業用水道事業会計</t>
  </si>
  <si>
    <t>下水道事業特別会計</t>
  </si>
  <si>
    <t>証紙特別会計</t>
  </si>
  <si>
    <t>その他会計（赤字）</t>
  </si>
  <si>
    <t>その他会計（黒字）</t>
  </si>
  <si>
    <t>若狭湾エネルギー研究センター</t>
    <rPh sb="0" eb="3">
      <t>ワカサワン</t>
    </rPh>
    <rPh sb="8" eb="10">
      <t>ケンキュウ</t>
    </rPh>
    <phoneticPr fontId="2"/>
  </si>
  <si>
    <t>日下部・グリフィス学術・文化交流基金</t>
    <rPh sb="0" eb="3">
      <t>クサカベ</t>
    </rPh>
    <rPh sb="9" eb="11">
      <t>ガクジュツ</t>
    </rPh>
    <rPh sb="12" eb="14">
      <t>ブンカ</t>
    </rPh>
    <rPh sb="14" eb="16">
      <t>コウリュウ</t>
    </rPh>
    <rPh sb="16" eb="18">
      <t>キキン</t>
    </rPh>
    <phoneticPr fontId="2"/>
  </si>
  <si>
    <t>福井県アジア人材基金</t>
    <rPh sb="0" eb="3">
      <t>フクイケン</t>
    </rPh>
    <rPh sb="6" eb="8">
      <t>ジンザイ</t>
    </rPh>
    <rPh sb="8" eb="10">
      <t>キキン</t>
    </rPh>
    <phoneticPr fontId="2"/>
  </si>
  <si>
    <t>福井県国際交流協会</t>
    <rPh sb="0" eb="3">
      <t>フクイケン</t>
    </rPh>
    <rPh sb="3" eb="5">
      <t>コクサイ</t>
    </rPh>
    <rPh sb="5" eb="7">
      <t>コウリュウ</t>
    </rPh>
    <rPh sb="7" eb="9">
      <t>キョウカイ</t>
    </rPh>
    <phoneticPr fontId="2"/>
  </si>
  <si>
    <t>ふくい女性財団</t>
    <rPh sb="3" eb="5">
      <t>ジョセイ</t>
    </rPh>
    <rPh sb="5" eb="7">
      <t>ザイダン</t>
    </rPh>
    <phoneticPr fontId="2"/>
  </si>
  <si>
    <t>青少年育成福井県民会議</t>
    <rPh sb="0" eb="3">
      <t>セイショウネン</t>
    </rPh>
    <rPh sb="3" eb="5">
      <t>イクセイ</t>
    </rPh>
    <rPh sb="5" eb="9">
      <t>フクイケンミン</t>
    </rPh>
    <rPh sb="9" eb="11">
      <t>カイギ</t>
    </rPh>
    <phoneticPr fontId="2"/>
  </si>
  <si>
    <t>福井原子力センター</t>
    <rPh sb="0" eb="2">
      <t>フクイ</t>
    </rPh>
    <rPh sb="2" eb="5">
      <t>ゲンシリョク</t>
    </rPh>
    <phoneticPr fontId="2"/>
  </si>
  <si>
    <t>福井県消防協会</t>
    <rPh sb="0" eb="3">
      <t>フクイケン</t>
    </rPh>
    <rPh sb="3" eb="5">
      <t>ショウボウ</t>
    </rPh>
    <rPh sb="5" eb="7">
      <t>キョウカイ</t>
    </rPh>
    <phoneticPr fontId="2"/>
  </si>
  <si>
    <t>福井県アイバンク</t>
    <rPh sb="0" eb="3">
      <t>フクイケン</t>
    </rPh>
    <phoneticPr fontId="2"/>
  </si>
  <si>
    <t>福井県臓器移植推進財団</t>
    <rPh sb="0" eb="3">
      <t>フクイケン</t>
    </rPh>
    <rPh sb="3" eb="5">
      <t>ゾウキ</t>
    </rPh>
    <rPh sb="5" eb="7">
      <t>イショク</t>
    </rPh>
    <rPh sb="7" eb="9">
      <t>スイシン</t>
    </rPh>
    <rPh sb="9" eb="11">
      <t>ザイダン</t>
    </rPh>
    <phoneticPr fontId="2"/>
  </si>
  <si>
    <t>認知症高齢者医療介護教育センター</t>
    <rPh sb="0" eb="3">
      <t>ニンチショウ</t>
    </rPh>
    <rPh sb="3" eb="6">
      <t>コウレイシャ</t>
    </rPh>
    <rPh sb="6" eb="8">
      <t>イリョウ</t>
    </rPh>
    <rPh sb="8" eb="10">
      <t>カイゴ</t>
    </rPh>
    <rPh sb="10" eb="12">
      <t>キョウイク</t>
    </rPh>
    <phoneticPr fontId="2"/>
  </si>
  <si>
    <t>福井県生活衛生営業指導センター</t>
    <rPh sb="0" eb="3">
      <t>フクイケン</t>
    </rPh>
    <rPh sb="3" eb="5">
      <t>セイカツ</t>
    </rPh>
    <rPh sb="5" eb="7">
      <t>エイセイ</t>
    </rPh>
    <rPh sb="7" eb="9">
      <t>エイギョウ</t>
    </rPh>
    <rPh sb="9" eb="11">
      <t>シドウ</t>
    </rPh>
    <phoneticPr fontId="2"/>
  </si>
  <si>
    <t>福井県産業廃棄物処理公社</t>
    <rPh sb="0" eb="3">
      <t>フクイケン</t>
    </rPh>
    <rPh sb="3" eb="5">
      <t>サンギョウ</t>
    </rPh>
    <rPh sb="5" eb="8">
      <t>ハイキブツ</t>
    </rPh>
    <rPh sb="8" eb="10">
      <t>ショリ</t>
    </rPh>
    <rPh sb="10" eb="12">
      <t>コウシャ</t>
    </rPh>
    <phoneticPr fontId="2"/>
  </si>
  <si>
    <t>○</t>
    <phoneticPr fontId="2"/>
  </si>
  <si>
    <t>ふくい産業支援センター</t>
    <rPh sb="3" eb="5">
      <t>サンギョウ</t>
    </rPh>
    <rPh sb="5" eb="7">
      <t>シエン</t>
    </rPh>
    <phoneticPr fontId="2"/>
  </si>
  <si>
    <t>福井県産業会館</t>
    <rPh sb="0" eb="3">
      <t>フクイケン</t>
    </rPh>
    <rPh sb="3" eb="5">
      <t>サンギョウ</t>
    </rPh>
    <rPh sb="5" eb="7">
      <t>カイカン</t>
    </rPh>
    <phoneticPr fontId="2"/>
  </si>
  <si>
    <t>フクイボウ</t>
    <phoneticPr fontId="2"/>
  </si>
  <si>
    <t>福井県労働者信用基金協会</t>
    <rPh sb="0" eb="3">
      <t>フクイケン</t>
    </rPh>
    <rPh sb="3" eb="6">
      <t>ロウドウシャ</t>
    </rPh>
    <rPh sb="6" eb="8">
      <t>シンヨウ</t>
    </rPh>
    <rPh sb="8" eb="10">
      <t>キキン</t>
    </rPh>
    <rPh sb="10" eb="12">
      <t>キョウカイ</t>
    </rPh>
    <phoneticPr fontId="2"/>
  </si>
  <si>
    <t>福井県労働者福祉基金協会</t>
    <rPh sb="0" eb="3">
      <t>フクイケン</t>
    </rPh>
    <rPh sb="3" eb="6">
      <t>ロウドウシャ</t>
    </rPh>
    <rPh sb="6" eb="8">
      <t>フクシ</t>
    </rPh>
    <rPh sb="8" eb="10">
      <t>キキン</t>
    </rPh>
    <rPh sb="10" eb="12">
      <t>キョウカイ</t>
    </rPh>
    <phoneticPr fontId="2"/>
  </si>
  <si>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
  </si>
  <si>
    <t>○</t>
    <phoneticPr fontId="2"/>
  </si>
  <si>
    <t>ふくい農林水産支援センター</t>
    <rPh sb="3" eb="5">
      <t>ノウリン</t>
    </rPh>
    <rPh sb="5" eb="7">
      <t>スイサン</t>
    </rPh>
    <rPh sb="7" eb="9">
      <t>シエン</t>
    </rPh>
    <phoneticPr fontId="2"/>
  </si>
  <si>
    <t>福井県林業従事者確保育成基金</t>
    <rPh sb="0" eb="3">
      <t>フクイケン</t>
    </rPh>
    <rPh sb="3" eb="5">
      <t>リンギョウ</t>
    </rPh>
    <rPh sb="5" eb="8">
      <t>ジュウジシャ</t>
    </rPh>
    <rPh sb="8" eb="10">
      <t>カクホ</t>
    </rPh>
    <rPh sb="10" eb="12">
      <t>イクセイ</t>
    </rPh>
    <rPh sb="12" eb="14">
      <t>キキン</t>
    </rPh>
    <phoneticPr fontId="2"/>
  </si>
  <si>
    <t>福井県内水面漁業振興会</t>
    <rPh sb="0" eb="3">
      <t>フクイケン</t>
    </rPh>
    <rPh sb="3" eb="6">
      <t>ナイスイメン</t>
    </rPh>
    <rPh sb="6" eb="8">
      <t>ギョギョウ</t>
    </rPh>
    <rPh sb="8" eb="11">
      <t>シンコウカイ</t>
    </rPh>
    <phoneticPr fontId="2"/>
  </si>
  <si>
    <t>福井県漁業振興事業団</t>
    <rPh sb="0" eb="3">
      <t>フクイケン</t>
    </rPh>
    <rPh sb="3" eb="5">
      <t>ギョギョウ</t>
    </rPh>
    <rPh sb="5" eb="7">
      <t>シンコウ</t>
    </rPh>
    <rPh sb="7" eb="10">
      <t>ジギョウダン</t>
    </rPh>
    <phoneticPr fontId="2"/>
  </si>
  <si>
    <t>福井県建設技術公社</t>
    <rPh sb="0" eb="3">
      <t>フクイケン</t>
    </rPh>
    <rPh sb="3" eb="5">
      <t>ケンセツ</t>
    </rPh>
    <rPh sb="5" eb="7">
      <t>ギジュツ</t>
    </rPh>
    <rPh sb="7" eb="9">
      <t>コウシャ</t>
    </rPh>
    <phoneticPr fontId="2"/>
  </si>
  <si>
    <t>福井県道路公社</t>
    <rPh sb="0" eb="3">
      <t>フクイケン</t>
    </rPh>
    <rPh sb="3" eb="5">
      <t>ドウロ</t>
    </rPh>
    <rPh sb="5" eb="7">
      <t>コウシャ</t>
    </rPh>
    <phoneticPr fontId="2"/>
  </si>
  <si>
    <t>足羽川水源地域対策基金</t>
    <rPh sb="0" eb="2">
      <t>アスワ</t>
    </rPh>
    <rPh sb="2" eb="3">
      <t>ガワ</t>
    </rPh>
    <rPh sb="3" eb="5">
      <t>スイゲン</t>
    </rPh>
    <rPh sb="5" eb="7">
      <t>チイキ</t>
    </rPh>
    <rPh sb="7" eb="9">
      <t>タイサク</t>
    </rPh>
    <rPh sb="9" eb="11">
      <t>キキン</t>
    </rPh>
    <phoneticPr fontId="2"/>
  </si>
  <si>
    <t>福井埠頭</t>
    <rPh sb="0" eb="2">
      <t>フクイ</t>
    </rPh>
    <rPh sb="2" eb="4">
      <t>フトウ</t>
    </rPh>
    <phoneticPr fontId="2"/>
  </si>
  <si>
    <t>福井空港</t>
    <rPh sb="0" eb="2">
      <t>フクイ</t>
    </rPh>
    <rPh sb="2" eb="4">
      <t>クウコウ</t>
    </rPh>
    <phoneticPr fontId="2"/>
  </si>
  <si>
    <t>福井県下水道公社</t>
    <rPh sb="0" eb="3">
      <t>フクイケン</t>
    </rPh>
    <rPh sb="3" eb="6">
      <t>ゲスイドウ</t>
    </rPh>
    <rPh sb="6" eb="8">
      <t>コウシャ</t>
    </rPh>
    <phoneticPr fontId="2"/>
  </si>
  <si>
    <t>福井県企業公社</t>
    <rPh sb="0" eb="3">
      <t>フクイケン</t>
    </rPh>
    <rPh sb="3" eb="5">
      <t>キギョウ</t>
    </rPh>
    <rPh sb="5" eb="7">
      <t>コウシャ</t>
    </rPh>
    <phoneticPr fontId="2"/>
  </si>
  <si>
    <t>福井県文化振興事業団</t>
    <rPh sb="0" eb="3">
      <t>フクイケン</t>
    </rPh>
    <rPh sb="3" eb="5">
      <t>ブンカ</t>
    </rPh>
    <rPh sb="5" eb="7">
      <t>シンコウ</t>
    </rPh>
    <rPh sb="7" eb="10">
      <t>ジギョウダン</t>
    </rPh>
    <phoneticPr fontId="2"/>
  </si>
  <si>
    <t>福井県暴力追放センター</t>
    <rPh sb="0" eb="3">
      <t>フクイケン</t>
    </rPh>
    <rPh sb="3" eb="5">
      <t>ボウリョク</t>
    </rPh>
    <rPh sb="5" eb="7">
      <t>ツイホウ</t>
    </rPh>
    <phoneticPr fontId="2"/>
  </si>
  <si>
    <t>福井県防犯協会</t>
    <rPh sb="0" eb="3">
      <t>フクイケン</t>
    </rPh>
    <rPh sb="3" eb="5">
      <t>ボウハン</t>
    </rPh>
    <rPh sb="5" eb="7">
      <t>キョウカイ</t>
    </rPh>
    <phoneticPr fontId="2"/>
  </si>
  <si>
    <t>公立大学法人福井県立大学</t>
    <rPh sb="0" eb="2">
      <t>コウリツ</t>
    </rPh>
    <rPh sb="2" eb="4">
      <t>ダイガク</t>
    </rPh>
    <rPh sb="4" eb="6">
      <t>ホウジン</t>
    </rPh>
    <rPh sb="6" eb="10">
      <t>フクイケンリツ</t>
    </rPh>
    <rPh sb="10" eb="12">
      <t>ダイガク</t>
    </rPh>
    <phoneticPr fontId="2"/>
  </si>
  <si>
    <t>敦賀港国際ターミナル</t>
    <rPh sb="0" eb="2">
      <t>ツルガ</t>
    </rPh>
    <rPh sb="2" eb="3">
      <t>コウ</t>
    </rPh>
    <rPh sb="3" eb="5">
      <t>コクサイ</t>
    </rPh>
    <phoneticPr fontId="2"/>
  </si>
  <si>
    <t>福井県繊維協会</t>
    <rPh sb="0" eb="3">
      <t>フクイケン</t>
    </rPh>
    <rPh sb="3" eb="5">
      <t>センイ</t>
    </rPh>
    <rPh sb="5" eb="7">
      <t>キョウカイ</t>
    </rPh>
    <phoneticPr fontId="2"/>
  </si>
  <si>
    <t>福井県繊協ビル同業会</t>
    <rPh sb="0" eb="3">
      <t>フクイケン</t>
    </rPh>
    <rPh sb="3" eb="4">
      <t>セン</t>
    </rPh>
    <rPh sb="4" eb="5">
      <t>キョウ</t>
    </rPh>
    <rPh sb="7" eb="9">
      <t>ドウギョウ</t>
    </rPh>
    <rPh sb="9" eb="10">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</si>
</sst>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131927</c:v>
                </c:pt>
                <c:pt idx="1">
                  <c:v>115996</c:v>
                </c:pt>
                <c:pt idx="2">
                  <c:v>107075</c:v>
                </c:pt>
                <c:pt idx="3">
                  <c:v>120685</c:v>
                </c:pt>
                <c:pt idx="4">
                  <c:v>129597</c:v>
                </c:pt>
              </c:numCache>
            </c:numRef>
          </c:val>
          <c:smooth val="0"/>
        </c:ser>
        <c:dLbls>
          <c:showLegendKey val="0"/>
          <c:showVal val="0"/>
          <c:showCatName val="0"/>
          <c:showSerName val="0"/>
          <c:showPercent val="0"/>
          <c:showBubbleSize val="0"/>
        </c:dLbls>
        <c:marker val="1"/>
        <c:smooth val="0"/>
        <c:axId val="192294912"/>
        <c:axId val="192296832"/>
      </c:lineChart>
      <c:catAx>
        <c:axId val="19229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96832"/>
        <c:crosses val="autoZero"/>
        <c:auto val="1"/>
        <c:lblAlgn val="ctr"/>
        <c:lblOffset val="100"/>
        <c:tickLblSkip val="1"/>
        <c:tickMarkSkip val="1"/>
        <c:noMultiLvlLbl val="0"/>
      </c:catAx>
      <c:valAx>
        <c:axId val="192296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9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1.61</c:v>
                </c:pt>
                <c:pt idx="1">
                  <c:v>1.68</c:v>
                </c:pt>
                <c:pt idx="2">
                  <c:v>1.38</c:v>
                </c:pt>
                <c:pt idx="3">
                  <c:v>1.45</c:v>
                </c:pt>
                <c:pt idx="4">
                  <c:v>1.52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6.28</c:v>
                </c:pt>
                <c:pt idx="1">
                  <c:v>6.32</c:v>
                </c:pt>
                <c:pt idx="2">
                  <c:v>6.25</c:v>
                </c:pt>
                <c:pt idx="3">
                  <c:v>5.9</c:v>
                </c:pt>
                <c:pt idx="4">
                  <c:v>5.91</c:v>
                </c:pt>
              </c:numCache>
            </c:numRef>
          </c:val>
        </c:ser>
        <c:dLbls>
          <c:showLegendKey val="0"/>
          <c:showVal val="0"/>
          <c:showCatName val="0"/>
          <c:showSerName val="0"/>
          <c:showPercent val="0"/>
          <c:showBubbleSize val="0"/>
        </c:dLbls>
        <c:gapWidth val="250"/>
        <c:overlap val="100"/>
        <c:axId val="204341248"/>
        <c:axId val="20434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4.7699999999999996</c:v>
                </c:pt>
                <c:pt idx="1">
                  <c:v>4.99</c:v>
                </c:pt>
                <c:pt idx="2">
                  <c:v>3.69</c:v>
                </c:pt>
                <c:pt idx="3">
                  <c:v>3.43</c:v>
                </c:pt>
                <c:pt idx="4">
                  <c:v>2.71</c:v>
                </c:pt>
              </c:numCache>
            </c:numRef>
          </c:val>
          <c:smooth val="0"/>
        </c:ser>
        <c:dLbls>
          <c:showLegendKey val="0"/>
          <c:showVal val="0"/>
          <c:showCatName val="0"/>
          <c:showSerName val="0"/>
          <c:showPercent val="0"/>
          <c:showBubbleSize val="0"/>
        </c:dLbls>
        <c:marker val="1"/>
        <c:smooth val="0"/>
        <c:axId val="204341248"/>
        <c:axId val="204343168"/>
      </c:lineChart>
      <c:catAx>
        <c:axId val="2043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43168"/>
        <c:crosses val="autoZero"/>
        <c:auto val="1"/>
        <c:lblAlgn val="ctr"/>
        <c:lblOffset val="100"/>
        <c:tickLblSkip val="1"/>
        <c:tickMarkSkip val="1"/>
        <c:noMultiLvlLbl val="0"/>
      </c:catAx>
      <c:valAx>
        <c:axId val="2043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4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0.16</c:v>
                </c:pt>
                <c:pt idx="4">
                  <c:v>#N/A</c:v>
                </c:pt>
                <c:pt idx="5">
                  <c:v>0.16</c:v>
                </c:pt>
                <c:pt idx="6">
                  <c:v>#N/A</c:v>
                </c:pt>
                <c:pt idx="7">
                  <c:v>0.15</c:v>
                </c:pt>
                <c:pt idx="8">
                  <c:v>#N/A</c:v>
                </c:pt>
                <c:pt idx="9">
                  <c:v>0.17</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0.37</c:v>
                </c:pt>
                <c:pt idx="2">
                  <c:v>#N/A</c:v>
                </c:pt>
                <c:pt idx="3">
                  <c:v>0.4</c:v>
                </c:pt>
                <c:pt idx="4">
                  <c:v>#N/A</c:v>
                </c:pt>
                <c:pt idx="5">
                  <c:v>0.44</c:v>
                </c:pt>
                <c:pt idx="6">
                  <c:v>#N/A</c:v>
                </c:pt>
                <c:pt idx="7">
                  <c:v>0.47</c:v>
                </c:pt>
                <c:pt idx="8">
                  <c:v>#N/A</c:v>
                </c:pt>
                <c:pt idx="9">
                  <c:v>0.46</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0.76</c:v>
                </c:pt>
                <c:pt idx="2">
                  <c:v>#N/A</c:v>
                </c:pt>
                <c:pt idx="3">
                  <c:v>0.74</c:v>
                </c:pt>
                <c:pt idx="4">
                  <c:v>#N/A</c:v>
                </c:pt>
                <c:pt idx="5">
                  <c:v>0.76</c:v>
                </c:pt>
                <c:pt idx="6">
                  <c:v>#N/A</c:v>
                </c:pt>
                <c:pt idx="7">
                  <c:v>0.71</c:v>
                </c:pt>
                <c:pt idx="8">
                  <c:v>#N/A</c:v>
                </c:pt>
                <c:pt idx="9">
                  <c:v>0.79</c:v>
                </c:pt>
              </c:numCache>
            </c:numRef>
          </c:val>
        </c:ser>
        <c:ser>
          <c:idx val="5"/>
          <c:order val="5"/>
          <c:tx>
            <c:strRef>
              <c:f>データシート!$A$32</c:f>
              <c:strCache>
                <c:ptCount val="1"/>
                <c:pt idx="0">
                  <c:v>臨海下水道事業会計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0.93</c:v>
                </c:pt>
                <c:pt idx="2">
                  <c:v>#N/A</c:v>
                </c:pt>
                <c:pt idx="3">
                  <c:v>0.96</c:v>
                </c:pt>
                <c:pt idx="4">
                  <c:v>#N/A</c:v>
                </c:pt>
                <c:pt idx="5">
                  <c:v>0.72</c:v>
                </c:pt>
                <c:pt idx="6">
                  <c:v>#N/A</c:v>
                </c:pt>
                <c:pt idx="7">
                  <c:v>0.78</c:v>
                </c:pt>
                <c:pt idx="8">
                  <c:v>#N/A</c:v>
                </c:pt>
                <c:pt idx="9">
                  <c:v>0.92</c:v>
                </c:pt>
              </c:numCache>
            </c:numRef>
          </c:val>
        </c:ser>
        <c:ser>
          <c:idx val="6"/>
          <c:order val="6"/>
          <c:tx>
            <c:strRef>
              <c:f>データシート!$A$33</c:f>
              <c:strCache>
                <c:ptCount val="1"/>
                <c:pt idx="0">
                  <c:v>臨海工業用地等造成事業会計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0.95</c:v>
                </c:pt>
                <c:pt idx="4">
                  <c:v>#N/A</c:v>
                </c:pt>
                <c:pt idx="5">
                  <c:v>1.04</c:v>
                </c:pt>
                <c:pt idx="6">
                  <c:v>#N/A</c:v>
                </c:pt>
                <c:pt idx="7">
                  <c:v>1.1200000000000001</c:v>
                </c:pt>
                <c:pt idx="8">
                  <c:v>#N/A</c:v>
                </c:pt>
                <c:pt idx="9">
                  <c:v>1.25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1.43</c:v>
                </c:pt>
                <c:pt idx="2">
                  <c:v>#N/A</c:v>
                </c:pt>
                <c:pt idx="3">
                  <c:v>1.49</c:v>
                </c:pt>
                <c:pt idx="4">
                  <c:v>#N/A</c:v>
                </c:pt>
                <c:pt idx="5">
                  <c:v>1.2</c:v>
                </c:pt>
                <c:pt idx="6">
                  <c:v>#N/A</c:v>
                </c:pt>
                <c:pt idx="7">
                  <c:v>1.27</c:v>
                </c:pt>
                <c:pt idx="8">
                  <c:v>#N/A</c:v>
                </c:pt>
                <c:pt idx="9">
                  <c:v>1.33</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2.38</c:v>
                </c:pt>
                <c:pt idx="2">
                  <c:v>#N/A</c:v>
                </c:pt>
                <c:pt idx="3">
                  <c:v>2.73</c:v>
                </c:pt>
                <c:pt idx="4">
                  <c:v>#N/A</c:v>
                </c:pt>
                <c:pt idx="5">
                  <c:v>3.05</c:v>
                </c:pt>
                <c:pt idx="6">
                  <c:v>#N/A</c:v>
                </c:pt>
                <c:pt idx="7">
                  <c:v>3.43</c:v>
                </c:pt>
                <c:pt idx="8">
                  <c:v>#N/A</c:v>
                </c:pt>
                <c:pt idx="9">
                  <c:v>3.66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2.58</c:v>
                </c:pt>
                <c:pt idx="2">
                  <c:v>#N/A</c:v>
                </c:pt>
                <c:pt idx="3">
                  <c:v>3.04</c:v>
                </c:pt>
                <c:pt idx="4">
                  <c:v>#N/A</c:v>
                </c:pt>
                <c:pt idx="5">
                  <c:v>3.47</c:v>
                </c:pt>
                <c:pt idx="6">
                  <c:v>#N/A</c:v>
                </c:pt>
                <c:pt idx="7">
                  <c:v>3.81</c:v>
                </c:pt>
                <c:pt idx="8">
                  <c:v>#N/A</c:v>
                </c:pt>
                <c:pt idx="9">
                  <c:v>3.86</c:v>
                </c:pt>
              </c:numCache>
            </c:numRef>
          </c:val>
        </c:ser>
        <c:dLbls>
          <c:showLegendKey val="0"/>
          <c:showVal val="0"/>
          <c:showCatName val="0"/>
          <c:showSerName val="0"/>
          <c:showPercent val="0"/>
          <c:showBubbleSize val="0"/>
        </c:dLbls>
        <c:gapWidth val="150"/>
        <c:overlap val="100"/>
        <c:axId val="205514240"/>
        <c:axId val="205515776"/>
      </c:barChart>
      <c:catAx>
        <c:axId val="2055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515776"/>
        <c:crosses val="autoZero"/>
        <c:auto val="1"/>
        <c:lblAlgn val="ctr"/>
        <c:lblOffset val="100"/>
        <c:tickLblSkip val="1"/>
        <c:tickMarkSkip val="1"/>
        <c:noMultiLvlLbl val="0"/>
      </c:catAx>
      <c:valAx>
        <c:axId val="20551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1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991E-2"/>
          <c:y val="8.7976539589442848E-2"/>
          <c:w val="0.89833324079142796"/>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45177</c:v>
                </c:pt>
                <c:pt idx="5">
                  <c:v>48830</c:v>
                </c:pt>
                <c:pt idx="8">
                  <c:v>48101</c:v>
                </c:pt>
                <c:pt idx="11">
                  <c:v>50675</c:v>
                </c:pt>
                <c:pt idx="14">
                  <c:v>52511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33</c:v>
                </c:pt>
                <c:pt idx="3">
                  <c:v>18</c:v>
                </c:pt>
                <c:pt idx="6">
                  <c:v>10</c:v>
                </c:pt>
                <c:pt idx="9">
                  <c:v>5</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1169</c:v>
                </c:pt>
                <c:pt idx="3">
                  <c:v>794</c:v>
                </c:pt>
                <c:pt idx="6">
                  <c:v>656</c:v>
                </c:pt>
                <c:pt idx="9">
                  <c:v>518</c:v>
                </c:pt>
                <c:pt idx="12">
                  <c:v>767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3297</c:v>
                </c:pt>
                <c:pt idx="3">
                  <c:v>3495</c:v>
                </c:pt>
                <c:pt idx="6">
                  <c:v>3681</c:v>
                </c:pt>
                <c:pt idx="9">
                  <c:v>3704</c:v>
                </c:pt>
                <c:pt idx="12">
                  <c:v>3763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410</c:v>
                </c:pt>
                <c:pt idx="3">
                  <c:v>1400</c:v>
                </c:pt>
                <c:pt idx="6">
                  <c:v>2533</c:v>
                </c:pt>
                <c:pt idx="9">
                  <c:v>4167</c:v>
                </c:pt>
                <c:pt idx="12">
                  <c:v>5833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78176</c:v>
                </c:pt>
                <c:pt idx="3">
                  <c:v>82924</c:v>
                </c:pt>
                <c:pt idx="6">
                  <c:v>75491</c:v>
                </c:pt>
                <c:pt idx="9">
                  <c:v>73923</c:v>
                </c:pt>
                <c:pt idx="12">
                  <c:v>72252</c:v>
                </c:pt>
              </c:numCache>
            </c:numRef>
          </c:val>
        </c:ser>
        <c:dLbls>
          <c:showLegendKey val="0"/>
          <c:showVal val="0"/>
          <c:showCatName val="0"/>
          <c:showSerName val="0"/>
          <c:showPercent val="0"/>
          <c:showBubbleSize val="0"/>
        </c:dLbls>
        <c:gapWidth val="100"/>
        <c:overlap val="100"/>
        <c:axId val="212083840"/>
        <c:axId val="21208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37908</c:v>
                </c:pt>
                <c:pt idx="2">
                  <c:v>#N/A</c:v>
                </c:pt>
                <c:pt idx="3">
                  <c:v>#N/A</c:v>
                </c:pt>
                <c:pt idx="4">
                  <c:v>39801</c:v>
                </c:pt>
                <c:pt idx="5">
                  <c:v>#N/A</c:v>
                </c:pt>
                <c:pt idx="6">
                  <c:v>#N/A</c:v>
                </c:pt>
                <c:pt idx="7">
                  <c:v>34270</c:v>
                </c:pt>
                <c:pt idx="8">
                  <c:v>#N/A</c:v>
                </c:pt>
                <c:pt idx="9">
                  <c:v>#N/A</c:v>
                </c:pt>
                <c:pt idx="10">
                  <c:v>31642</c:v>
                </c:pt>
                <c:pt idx="11">
                  <c:v>#N/A</c:v>
                </c:pt>
                <c:pt idx="12">
                  <c:v>#N/A</c:v>
                </c:pt>
                <c:pt idx="13">
                  <c:v>30104</c:v>
                </c:pt>
                <c:pt idx="14">
                  <c:v>#N/A</c:v>
                </c:pt>
              </c:numCache>
            </c:numRef>
          </c:val>
          <c:smooth val="0"/>
        </c:ser>
        <c:dLbls>
          <c:showLegendKey val="0"/>
          <c:showVal val="0"/>
          <c:showCatName val="0"/>
          <c:showSerName val="0"/>
          <c:showPercent val="0"/>
          <c:showBubbleSize val="0"/>
        </c:dLbls>
        <c:marker val="1"/>
        <c:smooth val="0"/>
        <c:axId val="212083840"/>
        <c:axId val="212085760"/>
      </c:lineChart>
      <c:catAx>
        <c:axId val="2120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085760"/>
        <c:crosses val="autoZero"/>
        <c:auto val="1"/>
        <c:lblAlgn val="ctr"/>
        <c:lblOffset val="100"/>
        <c:tickLblSkip val="1"/>
        <c:tickMarkSkip val="1"/>
        <c:noMultiLvlLbl val="0"/>
      </c:catAx>
      <c:valAx>
        <c:axId val="2120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0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466E-2"/>
          <c:y val="8.6257433093237704E-2"/>
          <c:w val="0.8692219054755338"/>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582697</c:v>
                </c:pt>
                <c:pt idx="5">
                  <c:v>594071</c:v>
                </c:pt>
                <c:pt idx="8">
                  <c:v>607961</c:v>
                </c:pt>
                <c:pt idx="11">
                  <c:v>611105</c:v>
                </c:pt>
                <c:pt idx="14">
                  <c:v>610257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17751</c:v>
                </c:pt>
                <c:pt idx="5">
                  <c:v>25177</c:v>
                </c:pt>
                <c:pt idx="8">
                  <c:v>24050</c:v>
                </c:pt>
                <c:pt idx="11">
                  <c:v>22616</c:v>
                </c:pt>
                <c:pt idx="14">
                  <c:v>21694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63168</c:v>
                </c:pt>
                <c:pt idx="5">
                  <c:v>61921</c:v>
                </c:pt>
                <c:pt idx="8">
                  <c:v>63898</c:v>
                </c:pt>
                <c:pt idx="11">
                  <c:v>61768</c:v>
                </c:pt>
                <c:pt idx="14">
                  <c:v>67556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24080</c:v>
                </c:pt>
                <c:pt idx="3">
                  <c:v>22858</c:v>
                </c:pt>
                <c:pt idx="6">
                  <c:v>21810</c:v>
                </c:pt>
                <c:pt idx="9">
                  <c:v>2169</c:v>
                </c:pt>
                <c:pt idx="12">
                  <c:v>2234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136670</c:v>
                </c:pt>
                <c:pt idx="3">
                  <c:v>136890</c:v>
                </c:pt>
                <c:pt idx="6">
                  <c:v>133567</c:v>
                </c:pt>
                <c:pt idx="9">
                  <c:v>125935</c:v>
                </c:pt>
                <c:pt idx="12">
                  <c:v>117363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54392</c:v>
                </c:pt>
                <c:pt idx="3">
                  <c:v>52596</c:v>
                </c:pt>
                <c:pt idx="6">
                  <c:v>49862</c:v>
                </c:pt>
                <c:pt idx="9">
                  <c:v>46499</c:v>
                </c:pt>
                <c:pt idx="12">
                  <c:v>43151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2488</c:v>
                </c:pt>
                <c:pt idx="3">
                  <c:v>1780</c:v>
                </c:pt>
                <c:pt idx="6">
                  <c:v>1211</c:v>
                </c:pt>
                <c:pt idx="9">
                  <c:v>11737</c:v>
                </c:pt>
                <c:pt idx="12">
                  <c:v>11025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895607</c:v>
                </c:pt>
                <c:pt idx="3">
                  <c:v>898195</c:v>
                </c:pt>
                <c:pt idx="6">
                  <c:v>895143</c:v>
                </c:pt>
                <c:pt idx="9">
                  <c:v>889242</c:v>
                </c:pt>
                <c:pt idx="12">
                  <c:v>878660</c:v>
                </c:pt>
              </c:numCache>
            </c:numRef>
          </c:val>
        </c:ser>
        <c:dLbls>
          <c:showLegendKey val="0"/>
          <c:showVal val="0"/>
          <c:showCatName val="0"/>
          <c:showSerName val="0"/>
          <c:showPercent val="0"/>
          <c:showBubbleSize val="0"/>
        </c:dLbls>
        <c:gapWidth val="100"/>
        <c:overlap val="100"/>
        <c:axId val="216595840"/>
        <c:axId val="21660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449620</c:v>
                </c:pt>
                <c:pt idx="2">
                  <c:v>#N/A</c:v>
                </c:pt>
                <c:pt idx="3">
                  <c:v>#N/A</c:v>
                </c:pt>
                <c:pt idx="4">
                  <c:v>431150</c:v>
                </c:pt>
                <c:pt idx="5">
                  <c:v>#N/A</c:v>
                </c:pt>
                <c:pt idx="6">
                  <c:v>#N/A</c:v>
                </c:pt>
                <c:pt idx="7">
                  <c:v>405684</c:v>
                </c:pt>
                <c:pt idx="8">
                  <c:v>#N/A</c:v>
                </c:pt>
                <c:pt idx="9">
                  <c:v>#N/A</c:v>
                </c:pt>
                <c:pt idx="10">
                  <c:v>380093</c:v>
                </c:pt>
                <c:pt idx="11">
                  <c:v>#N/A</c:v>
                </c:pt>
                <c:pt idx="12">
                  <c:v>#N/A</c:v>
                </c:pt>
                <c:pt idx="13">
                  <c:v>352926</c:v>
                </c:pt>
                <c:pt idx="14">
                  <c:v>#N/A</c:v>
                </c:pt>
              </c:numCache>
            </c:numRef>
          </c:val>
          <c:smooth val="0"/>
        </c:ser>
        <c:dLbls>
          <c:showLegendKey val="0"/>
          <c:showVal val="0"/>
          <c:showCatName val="0"/>
          <c:showSerName val="0"/>
          <c:showPercent val="0"/>
          <c:showBubbleSize val="0"/>
        </c:dLbls>
        <c:marker val="1"/>
        <c:smooth val="0"/>
        <c:axId val="216595840"/>
        <c:axId val="216602112"/>
      </c:lineChart>
      <c:catAx>
        <c:axId val="2165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602112"/>
        <c:crosses val="autoZero"/>
        <c:auto val="1"/>
        <c:lblAlgn val="ctr"/>
        <c:lblOffset val="100"/>
        <c:tickLblSkip val="1"/>
        <c:tickMarkSkip val="1"/>
        <c:noMultiLvlLbl val="0"/>
      </c:catAx>
      <c:valAx>
        <c:axId val="2166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803,505
792,166
4,190.43
453,743,844
444,436,997
3,909,321
257,270,145
862,691,713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171.1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近年、長引く景気低迷の影響による税収の減等により基準財政収入額が低下し、財政力指数は低位で推移している。２６年度は地方消費税の増等により基準財政収入額が増加したものの、公債費の増により基準財政需要額も増加したため前年並みの水準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月に策定した「第四次行財政改革実行プラン」に基づき、公共事業等の重点実施、医療費の適正化、介護予防等による社会保障費の抑制など歳出の合理化・重点化を実現するとともに、地方税の徴収率の向上や県有財産の有効活用により歳入確保に努め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11188</xdr:rowOff>
    </xdr:from>
    <xdr:to>
      <xdr:col>7</xdr:col>
      <xdr:colOff>152400</xdr:colOff>
      <xdr:row>45</xdr:row>
      <xdr:rowOff>131535</xdr:rowOff>
    </xdr:to>
    <xdr:cxnSp macro="">
      <xdr:nvCxnSpPr>
        <xdr:cNvPr id="62" name="直線コネクタ 61"/>
        <xdr:cNvCxnSpPr/>
      </xdr:nvCxnSpPr>
      <xdr:spPr>
        <a:xfrm flipV="1">
          <a:off x="4953000" y="669773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3"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4" name="直線コネクタ 63"/>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97565</xdr:rowOff>
    </xdr:from>
    <xdr:ext cx="762000" cy="259045"/>
    <xdr:sp macro="" textlink="">
      <xdr:nvSpPr>
        <xdr:cNvPr id="65" name="財政力最大値テキスト"/>
        <xdr:cNvSpPr txBox="1"/>
      </xdr:nvSpPr>
      <xdr:spPr>
        <a:xfrm>
          <a:off x="5041900" y="644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11188</xdr:rowOff>
    </xdr:from>
    <xdr:to>
      <xdr:col>7</xdr:col>
      <xdr:colOff>241300</xdr:colOff>
      <xdr:row>39</xdr:row>
      <xdr:rowOff>11188</xdr:rowOff>
    </xdr:to>
    <xdr:cxnSp macro="">
      <xdr:nvCxnSpPr>
        <xdr:cNvPr id="66" name="直線コネクタ 65"/>
        <xdr:cNvCxnSpPr/>
      </xdr:nvCxnSpPr>
      <xdr:spPr>
        <a:xfrm>
          <a:off x="4864100" y="669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13002</xdr:rowOff>
    </xdr:from>
    <xdr:to>
      <xdr:col>7</xdr:col>
      <xdr:colOff>152400</xdr:colOff>
      <xdr:row>41</xdr:row>
      <xdr:rowOff>13002</xdr:rowOff>
    </xdr:to>
    <xdr:cxnSp macro="">
      <xdr:nvCxnSpPr>
        <xdr:cNvPr id="67" name="直線コネクタ 66"/>
        <xdr:cNvCxnSpPr/>
      </xdr:nvCxnSpPr>
      <xdr:spPr>
        <a:xfrm>
          <a:off x="4114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8"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9" name="フローチャート :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0" name="直線コネクタ 69"/>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2" name="テキスト ボックス 7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41</xdr:row>
      <xdr:rowOff>127907</xdr:rowOff>
    </xdr:to>
    <xdr:cxnSp macro="">
      <xdr:nvCxnSpPr>
        <xdr:cNvPr id="73" name="直線コネクタ 72"/>
        <xdr:cNvCxnSpPr/>
      </xdr:nvCxnSpPr>
      <xdr:spPr>
        <a:xfrm>
          <a:off x="2336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20562</xdr:rowOff>
    </xdr:from>
    <xdr:to>
      <xdr:col>4</xdr:col>
      <xdr:colOff>533400</xdr:colOff>
      <xdr:row>42</xdr:row>
      <xdr:rowOff>122162</xdr:rowOff>
    </xdr:to>
    <xdr:sp macro="" textlink="">
      <xdr:nvSpPr>
        <xdr:cNvPr id="74" name="フローチャート : 判断 73"/>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75" name="テキスト ボックス 74"/>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69548</xdr:rowOff>
    </xdr:to>
    <xdr:cxnSp macro="">
      <xdr:nvCxnSpPr>
        <xdr:cNvPr id="76" name="直線コネクタ 75"/>
        <xdr:cNvCxnSpPr/>
      </xdr:nvCxnSpPr>
      <xdr:spPr>
        <a:xfrm>
          <a:off x="1447800" y="65828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20562</xdr:rowOff>
    </xdr:from>
    <xdr:to>
      <xdr:col>3</xdr:col>
      <xdr:colOff>330200</xdr:colOff>
      <xdr:row>42</xdr:row>
      <xdr:rowOff>122162</xdr:rowOff>
    </xdr:to>
    <xdr:sp macro="" textlink="">
      <xdr:nvSpPr>
        <xdr:cNvPr id="77" name="フローチャート : 判断 76"/>
        <xdr:cNvSpPr/>
      </xdr:nvSpPr>
      <xdr:spPr>
        <a:xfrm>
          <a:off x="2286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78" name="テキスト ボックス 77"/>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79" name="フローチャート : 判断 78"/>
        <xdr:cNvSpPr/>
      </xdr:nvSpPr>
      <xdr:spPr>
        <a:xfrm>
          <a:off x="1397000" y="618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80" name="テキスト ボックス 79"/>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86" name="円/楕円 85"/>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150179</xdr:rowOff>
    </xdr:from>
    <xdr:ext cx="762000" cy="259045"/>
    <xdr:sp macro="" textlink="">
      <xdr:nvSpPr>
        <xdr:cNvPr id="87"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0" name="円/楕円 89"/>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1" name="テキスト ボックス 90"/>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2" name="円/楕円 91"/>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93" name="テキスト ボックス 92"/>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5" name="テキスト ボックス 94"/>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近年、人件費は職員数の削減等により減少傾向、また、公債費は臨時財政対策債の償還の本格化により増加傾向にあり、経常収支比率は同水準で推移していたが、２６年度は法人２税の増や消費税率の引き上げによる地方消費税の増により前年度比１．２ポイントの改善となった。</a:t>
          </a:r>
          <a:endParaRPr kumimoji="1" lang="en-US" altLang="ja-JP" sz="1300">
            <a:solidFill>
              <a:sysClr val="windowText" lastClr="000000"/>
            </a:solidFill>
            <a:latin typeface="ＭＳ Ｐゴシック"/>
          </a:endParaRPr>
        </a:p>
        <a:p>
          <a:r>
            <a:rPr kumimoji="1" lang="en-US" altLang="ja-JP" sz="1300">
              <a:solidFill>
                <a:sysClr val="windowText" lastClr="000000"/>
              </a:solidFill>
              <a:latin typeface="ＭＳ Ｐゴシック"/>
            </a:rPr>
            <a:t>  </a:t>
          </a:r>
          <a:r>
            <a:rPr kumimoji="1" lang="ja-JP" altLang="en-US" sz="1300">
              <a:solidFill>
                <a:sysClr val="windowText" lastClr="000000"/>
              </a:solidFill>
              <a:latin typeface="ＭＳ Ｐゴシック"/>
            </a:rPr>
            <a:t>今後は扶助費の支出および北陸新幹線の整備等に伴う県債発行の増加により公債費の増加が予想されることから、「第四次行財政改革実行プラン」に基づき、社会保障の伸びの抑制、投資的経費の重点化等による県債の新規発行の抑制など義務的経費の抑制に努め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5" name="直線コネクタ 124"/>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6"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7" name="直線コネクタ 126"/>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8"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9" name="直線コネクタ 128"/>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9978</xdr:rowOff>
    </xdr:from>
    <xdr:to>
      <xdr:col>7</xdr:col>
      <xdr:colOff>152400</xdr:colOff>
      <xdr:row>63</xdr:row>
      <xdr:rowOff>79828</xdr:rowOff>
    </xdr:to>
    <xdr:cxnSp macro="">
      <xdr:nvCxnSpPr>
        <xdr:cNvPr id="130" name="直線コネクタ 129"/>
        <xdr:cNvCxnSpPr/>
      </xdr:nvCxnSpPr>
      <xdr:spPr>
        <a:xfrm flipV="1">
          <a:off x="4114800" y="106398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31"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2" name="フローチャート : 判断 131"/>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79828</xdr:rowOff>
    </xdr:from>
    <xdr:to>
      <xdr:col>6</xdr:col>
      <xdr:colOff>0</xdr:colOff>
      <xdr:row>63</xdr:row>
      <xdr:rowOff>131535</xdr:rowOff>
    </xdr:to>
    <xdr:cxnSp macro="">
      <xdr:nvCxnSpPr>
        <xdr:cNvPr id="133" name="直線コネクタ 132"/>
        <xdr:cNvCxnSpPr/>
      </xdr:nvCxnSpPr>
      <xdr:spPr>
        <a:xfrm flipV="1">
          <a:off x="3225800" y="108811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5" name="テキスト ボックス 134"/>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63</xdr:row>
      <xdr:rowOff>131535</xdr:rowOff>
    </xdr:to>
    <xdr:cxnSp macro="">
      <xdr:nvCxnSpPr>
        <xdr:cNvPr id="136" name="直線コネクタ 135"/>
        <xdr:cNvCxnSpPr/>
      </xdr:nvCxnSpPr>
      <xdr:spPr>
        <a:xfrm>
          <a:off x="2336800" y="1089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7" name="フローチャート : 判断 136"/>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8" name="テキスト ボックス 137"/>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9072</xdr:rowOff>
    </xdr:from>
    <xdr:to>
      <xdr:col>3</xdr:col>
      <xdr:colOff>279400</xdr:colOff>
      <xdr:row>63</xdr:row>
      <xdr:rowOff>97065</xdr:rowOff>
    </xdr:to>
    <xdr:cxnSp macro="">
      <xdr:nvCxnSpPr>
        <xdr:cNvPr id="139" name="直線コネクタ 138"/>
        <xdr:cNvCxnSpPr/>
      </xdr:nvCxnSpPr>
      <xdr:spPr>
        <a:xfrm>
          <a:off x="1447800" y="10467522"/>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40" name="フローチャート : 判断 139"/>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12899</xdr:rowOff>
    </xdr:from>
    <xdr:ext cx="762000" cy="259045"/>
    <xdr:sp macro="" textlink="">
      <xdr:nvSpPr>
        <xdr:cNvPr id="141" name="テキスト ボックス 140"/>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42" name="フローチャート : 判断 141"/>
        <xdr:cNvSpPr/>
      </xdr:nvSpPr>
      <xdr:spPr>
        <a:xfrm>
          <a:off x="1397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1105</xdr:rowOff>
    </xdr:from>
    <xdr:ext cx="762000" cy="259045"/>
    <xdr:sp macro="" textlink="">
      <xdr:nvSpPr>
        <xdr:cNvPr id="143" name="テキスト ボックス 142"/>
        <xdr:cNvSpPr txBox="1"/>
      </xdr:nvSpPr>
      <xdr:spPr>
        <a:xfrm>
          <a:off x="1066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130628</xdr:rowOff>
    </xdr:from>
    <xdr:to>
      <xdr:col>7</xdr:col>
      <xdr:colOff>203200</xdr:colOff>
      <xdr:row>62</xdr:row>
      <xdr:rowOff>60778</xdr:rowOff>
    </xdr:to>
    <xdr:sp macro="" textlink="">
      <xdr:nvSpPr>
        <xdr:cNvPr id="149" name="円/楕円 148"/>
        <xdr:cNvSpPr/>
      </xdr:nvSpPr>
      <xdr:spPr>
        <a:xfrm>
          <a:off x="4902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147155</xdr:rowOff>
    </xdr:from>
    <xdr:ext cx="762000" cy="259045"/>
    <xdr:sp macro="" textlink="">
      <xdr:nvSpPr>
        <xdr:cNvPr id="150" name="財政構造の弾力性該当値テキスト"/>
        <xdr:cNvSpPr txBox="1"/>
      </xdr:nvSpPr>
      <xdr:spPr>
        <a:xfrm>
          <a:off x="50419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29028</xdr:rowOff>
    </xdr:from>
    <xdr:to>
      <xdr:col>6</xdr:col>
      <xdr:colOff>50800</xdr:colOff>
      <xdr:row>63</xdr:row>
      <xdr:rowOff>130628</xdr:rowOff>
    </xdr:to>
    <xdr:sp macro="" textlink="">
      <xdr:nvSpPr>
        <xdr:cNvPr id="151" name="円/楕円 150"/>
        <xdr:cNvSpPr/>
      </xdr:nvSpPr>
      <xdr:spPr>
        <a:xfrm>
          <a:off x="4064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115405</xdr:rowOff>
    </xdr:from>
    <xdr:ext cx="736600" cy="259045"/>
    <xdr:sp macro="" textlink="">
      <xdr:nvSpPr>
        <xdr:cNvPr id="152" name="テキスト ボックス 151"/>
        <xdr:cNvSpPr txBox="1"/>
      </xdr:nvSpPr>
      <xdr:spPr>
        <a:xfrm>
          <a:off x="3733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3" name="円/楕円 152"/>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54" name="テキスト ボックス 153"/>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46265</xdr:rowOff>
    </xdr:from>
    <xdr:to>
      <xdr:col>3</xdr:col>
      <xdr:colOff>330200</xdr:colOff>
      <xdr:row>63</xdr:row>
      <xdr:rowOff>147865</xdr:rowOff>
    </xdr:to>
    <xdr:sp macro="" textlink="">
      <xdr:nvSpPr>
        <xdr:cNvPr id="155" name="円/楕円 154"/>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56" name="テキスト ボックス 155"/>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129722</xdr:rowOff>
    </xdr:from>
    <xdr:to>
      <xdr:col>2</xdr:col>
      <xdr:colOff>127000</xdr:colOff>
      <xdr:row>61</xdr:row>
      <xdr:rowOff>59872</xdr:rowOff>
    </xdr:to>
    <xdr:sp macro="" textlink="">
      <xdr:nvSpPr>
        <xdr:cNvPr id="157" name="円/楕円 156"/>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44649</xdr:rowOff>
    </xdr:from>
    <xdr:ext cx="762000" cy="259045"/>
    <xdr:sp macro="" textlink="">
      <xdr:nvSpPr>
        <xdr:cNvPr id="158" name="テキスト ボックス 157"/>
        <xdr:cNvSpPr txBox="1"/>
      </xdr:nvSpPr>
      <xdr:spPr>
        <a:xfrm>
          <a:off x="1066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本県は人口が少ないことから、人口１人当たりで比較すると他団体より高くなる傾向にあるが、出先機関の再編や職員数の削減など行財政改革の実施により、</a:t>
          </a:r>
          <a:r>
            <a:rPr kumimoji="1" lang="ja-JP" altLang="ja-JP" sz="1300">
              <a:solidFill>
                <a:sysClr val="windowText" lastClr="000000"/>
              </a:solidFill>
              <a:latin typeface="+mn-lt"/>
              <a:ea typeface="+mn-ea"/>
              <a:cs typeface="+mn-cs"/>
            </a:rPr>
            <a:t>平成２３年度から２６年度までに、全職員数の０．７３％、一般行政部門で２．９２％の削減を実施しており、</a:t>
          </a:r>
          <a:r>
            <a:rPr kumimoji="1" lang="ja-JP" altLang="en-US" sz="1300">
              <a:solidFill>
                <a:sysClr val="windowText" lastClr="000000"/>
              </a:solidFill>
              <a:latin typeface="ＭＳ Ｐゴシック"/>
            </a:rPr>
            <a:t>人口１人当たりの人件費・物件費は減少傾向にある。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引き続き、職員数の適正化を図るとともに、一括発注など執行方法に工夫をこらし、物件費等の削減に努める。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64030</xdr:rowOff>
    </xdr:from>
    <xdr:to>
      <xdr:col>7</xdr:col>
      <xdr:colOff>152400</xdr:colOff>
      <xdr:row>88</xdr:row>
      <xdr:rowOff>55119</xdr:rowOff>
    </xdr:to>
    <xdr:cxnSp macro="">
      <xdr:nvCxnSpPr>
        <xdr:cNvPr id="188" name="直線コネクタ 187"/>
        <xdr:cNvCxnSpPr/>
      </xdr:nvCxnSpPr>
      <xdr:spPr>
        <a:xfrm flipV="1">
          <a:off x="4953000" y="13780030"/>
          <a:ext cx="0" cy="1362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27196</xdr:rowOff>
    </xdr:from>
    <xdr:ext cx="762000" cy="259045"/>
    <xdr:sp macro="" textlink="">
      <xdr:nvSpPr>
        <xdr:cNvPr id="189" name="人件費・物件費等の状況最小値テキスト"/>
        <xdr:cNvSpPr txBox="1"/>
      </xdr:nvSpPr>
      <xdr:spPr>
        <a:xfrm>
          <a:off x="5041900" y="151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88</xdr:row>
      <xdr:rowOff>55119</xdr:rowOff>
    </xdr:from>
    <xdr:to>
      <xdr:col>7</xdr:col>
      <xdr:colOff>241300</xdr:colOff>
      <xdr:row>88</xdr:row>
      <xdr:rowOff>55119</xdr:rowOff>
    </xdr:to>
    <xdr:cxnSp macro="">
      <xdr:nvCxnSpPr>
        <xdr:cNvPr id="190" name="直線コネクタ 189"/>
        <xdr:cNvCxnSpPr/>
      </xdr:nvCxnSpPr>
      <xdr:spPr>
        <a:xfrm>
          <a:off x="4864100" y="1514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150407</xdr:rowOff>
    </xdr:from>
    <xdr:ext cx="762000" cy="259045"/>
    <xdr:sp macro="" textlink="">
      <xdr:nvSpPr>
        <xdr:cNvPr id="191" name="人件費・物件費等の状況最大値テキスト"/>
        <xdr:cNvSpPr txBox="1"/>
      </xdr:nvSpPr>
      <xdr:spPr>
        <a:xfrm>
          <a:off x="5041900" y="13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64030</xdr:rowOff>
    </xdr:from>
    <xdr:to>
      <xdr:col>7</xdr:col>
      <xdr:colOff>241300</xdr:colOff>
      <xdr:row>80</xdr:row>
      <xdr:rowOff>64030</xdr:rowOff>
    </xdr:to>
    <xdr:cxnSp macro="">
      <xdr:nvCxnSpPr>
        <xdr:cNvPr id="192" name="直線コネクタ 191"/>
        <xdr:cNvCxnSpPr/>
      </xdr:nvCxnSpPr>
      <xdr:spPr>
        <a:xfrm>
          <a:off x="4864100" y="137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74206</xdr:rowOff>
    </xdr:from>
    <xdr:to>
      <xdr:col>7</xdr:col>
      <xdr:colOff>152400</xdr:colOff>
      <xdr:row>88</xdr:row>
      <xdr:rowOff>55119</xdr:rowOff>
    </xdr:to>
    <xdr:cxnSp macro="">
      <xdr:nvCxnSpPr>
        <xdr:cNvPr id="193" name="直線コネクタ 192"/>
        <xdr:cNvCxnSpPr/>
      </xdr:nvCxnSpPr>
      <xdr:spPr>
        <a:xfrm>
          <a:off x="4114800" y="14990356"/>
          <a:ext cx="838200" cy="1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96871</xdr:rowOff>
    </xdr:from>
    <xdr:ext cx="762000" cy="259045"/>
    <xdr:sp macro="" textlink="">
      <xdr:nvSpPr>
        <xdr:cNvPr id="194" name="人件費・物件費等の状況平均値テキスト"/>
        <xdr:cNvSpPr txBox="1"/>
      </xdr:nvSpPr>
      <xdr:spPr>
        <a:xfrm>
          <a:off x="5041900" y="14155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80344</xdr:rowOff>
    </xdr:from>
    <xdr:to>
      <xdr:col>7</xdr:col>
      <xdr:colOff>203200</xdr:colOff>
      <xdr:row>84</xdr:row>
      <xdr:rowOff>10494</xdr:rowOff>
    </xdr:to>
    <xdr:sp macro="" textlink="">
      <xdr:nvSpPr>
        <xdr:cNvPr id="195" name="フローチャート : 判断 194"/>
        <xdr:cNvSpPr/>
      </xdr:nvSpPr>
      <xdr:spPr>
        <a:xfrm>
          <a:off x="49022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74206</xdr:rowOff>
    </xdr:from>
    <xdr:to>
      <xdr:col>6</xdr:col>
      <xdr:colOff>0</xdr:colOff>
      <xdr:row>87</xdr:row>
      <xdr:rowOff>169830</xdr:rowOff>
    </xdr:to>
    <xdr:cxnSp macro="">
      <xdr:nvCxnSpPr>
        <xdr:cNvPr id="196" name="直線コネクタ 195"/>
        <xdr:cNvCxnSpPr/>
      </xdr:nvCxnSpPr>
      <xdr:spPr>
        <a:xfrm flipV="1">
          <a:off x="3225800" y="14990356"/>
          <a:ext cx="889000" cy="9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161158</xdr:rowOff>
    </xdr:from>
    <xdr:to>
      <xdr:col>6</xdr:col>
      <xdr:colOff>50800</xdr:colOff>
      <xdr:row>82</xdr:row>
      <xdr:rowOff>91308</xdr:rowOff>
    </xdr:to>
    <xdr:sp macro="" textlink="">
      <xdr:nvSpPr>
        <xdr:cNvPr id="197" name="フローチャート : 判断 196"/>
        <xdr:cNvSpPr/>
      </xdr:nvSpPr>
      <xdr:spPr>
        <a:xfrm>
          <a:off x="4064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101485</xdr:rowOff>
    </xdr:from>
    <xdr:ext cx="736600" cy="259045"/>
    <xdr:sp macro="" textlink="">
      <xdr:nvSpPr>
        <xdr:cNvPr id="198" name="テキスト ボックス 197"/>
        <xdr:cNvSpPr txBox="1"/>
      </xdr:nvSpPr>
      <xdr:spPr>
        <a:xfrm>
          <a:off x="3733800" y="138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169830</xdr:rowOff>
    </xdr:from>
    <xdr:to>
      <xdr:col>4</xdr:col>
      <xdr:colOff>482600</xdr:colOff>
      <xdr:row>89</xdr:row>
      <xdr:rowOff>4183</xdr:rowOff>
    </xdr:to>
    <xdr:cxnSp macro="">
      <xdr:nvCxnSpPr>
        <xdr:cNvPr id="199" name="直線コネクタ 198"/>
        <xdr:cNvCxnSpPr/>
      </xdr:nvCxnSpPr>
      <xdr:spPr>
        <a:xfrm flipV="1">
          <a:off x="2336800" y="15085980"/>
          <a:ext cx="889000" cy="1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73025</xdr:rowOff>
    </xdr:from>
    <xdr:to>
      <xdr:col>4</xdr:col>
      <xdr:colOff>533400</xdr:colOff>
      <xdr:row>83</xdr:row>
      <xdr:rowOff>3175</xdr:rowOff>
    </xdr:to>
    <xdr:sp macro="" textlink="">
      <xdr:nvSpPr>
        <xdr:cNvPr id="200" name="フローチャート : 判断 199"/>
        <xdr:cNvSpPr/>
      </xdr:nvSpPr>
      <xdr:spPr>
        <a:xfrm>
          <a:off x="3175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13352</xdr:rowOff>
    </xdr:from>
    <xdr:ext cx="762000" cy="259045"/>
    <xdr:sp macro="" textlink="">
      <xdr:nvSpPr>
        <xdr:cNvPr id="201" name="テキスト ボックス 200"/>
        <xdr:cNvSpPr txBox="1"/>
      </xdr:nvSpPr>
      <xdr:spPr>
        <a:xfrm>
          <a:off x="2844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4183</xdr:rowOff>
    </xdr:from>
    <xdr:to>
      <xdr:col>3</xdr:col>
      <xdr:colOff>279400</xdr:colOff>
      <xdr:row>89</xdr:row>
      <xdr:rowOff>16075</xdr:rowOff>
    </xdr:to>
    <xdr:cxnSp macro="">
      <xdr:nvCxnSpPr>
        <xdr:cNvPr id="202" name="直線コネクタ 201"/>
        <xdr:cNvCxnSpPr/>
      </xdr:nvCxnSpPr>
      <xdr:spPr>
        <a:xfrm flipV="1">
          <a:off x="1447800" y="15263233"/>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81206</xdr:rowOff>
    </xdr:from>
    <xdr:to>
      <xdr:col>3</xdr:col>
      <xdr:colOff>330200</xdr:colOff>
      <xdr:row>84</xdr:row>
      <xdr:rowOff>11356</xdr:rowOff>
    </xdr:to>
    <xdr:sp macro="" textlink="">
      <xdr:nvSpPr>
        <xdr:cNvPr id="203" name="フローチャート : 判断 202"/>
        <xdr:cNvSpPr/>
      </xdr:nvSpPr>
      <xdr:spPr>
        <a:xfrm>
          <a:off x="2286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21533</xdr:rowOff>
    </xdr:from>
    <xdr:ext cx="762000" cy="259045"/>
    <xdr:sp macro="" textlink="">
      <xdr:nvSpPr>
        <xdr:cNvPr id="204" name="テキスト ボックス 203"/>
        <xdr:cNvSpPr txBox="1"/>
      </xdr:nvSpPr>
      <xdr:spPr>
        <a:xfrm>
          <a:off x="1955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14125</xdr:rowOff>
    </xdr:from>
    <xdr:to>
      <xdr:col>2</xdr:col>
      <xdr:colOff>127000</xdr:colOff>
      <xdr:row>83</xdr:row>
      <xdr:rowOff>115725</xdr:rowOff>
    </xdr:to>
    <xdr:sp macro="" textlink="">
      <xdr:nvSpPr>
        <xdr:cNvPr id="205" name="フローチャート : 判断 204"/>
        <xdr:cNvSpPr/>
      </xdr:nvSpPr>
      <xdr:spPr>
        <a:xfrm>
          <a:off x="1397000" y="142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125902</xdr:rowOff>
    </xdr:from>
    <xdr:ext cx="762000" cy="259045"/>
    <xdr:sp macro="" textlink="">
      <xdr:nvSpPr>
        <xdr:cNvPr id="206" name="テキスト ボックス 205"/>
        <xdr:cNvSpPr txBox="1"/>
      </xdr:nvSpPr>
      <xdr:spPr>
        <a:xfrm>
          <a:off x="1066800" y="140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4319</xdr:rowOff>
    </xdr:from>
    <xdr:to>
      <xdr:col>7</xdr:col>
      <xdr:colOff>203200</xdr:colOff>
      <xdr:row>88</xdr:row>
      <xdr:rowOff>105919</xdr:rowOff>
    </xdr:to>
    <xdr:sp macro="" textlink="">
      <xdr:nvSpPr>
        <xdr:cNvPr id="212" name="円/楕円 211"/>
        <xdr:cNvSpPr/>
      </xdr:nvSpPr>
      <xdr:spPr>
        <a:xfrm>
          <a:off x="4902200" y="150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71646</xdr:rowOff>
    </xdr:from>
    <xdr:ext cx="762000" cy="259045"/>
    <xdr:sp macro="" textlink="">
      <xdr:nvSpPr>
        <xdr:cNvPr id="213" name="人件費・物件費等の状況該当値テキスト"/>
        <xdr:cNvSpPr txBox="1"/>
      </xdr:nvSpPr>
      <xdr:spPr>
        <a:xfrm>
          <a:off x="5041900" y="1498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160,599</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23406</xdr:rowOff>
    </xdr:from>
    <xdr:to>
      <xdr:col>6</xdr:col>
      <xdr:colOff>50800</xdr:colOff>
      <xdr:row>87</xdr:row>
      <xdr:rowOff>125006</xdr:rowOff>
    </xdr:to>
    <xdr:sp macro="" textlink="">
      <xdr:nvSpPr>
        <xdr:cNvPr id="214" name="円/楕円 213"/>
        <xdr:cNvSpPr/>
      </xdr:nvSpPr>
      <xdr:spPr>
        <a:xfrm>
          <a:off x="4064000" y="149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109783</xdr:rowOff>
    </xdr:from>
    <xdr:ext cx="736600" cy="259045"/>
    <xdr:sp macro="" textlink="">
      <xdr:nvSpPr>
        <xdr:cNvPr id="215" name="テキスト ボックス 214"/>
        <xdr:cNvSpPr txBox="1"/>
      </xdr:nvSpPr>
      <xdr:spPr>
        <a:xfrm>
          <a:off x="3733800" y="1502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156,179</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119030</xdr:rowOff>
    </xdr:from>
    <xdr:to>
      <xdr:col>4</xdr:col>
      <xdr:colOff>533400</xdr:colOff>
      <xdr:row>88</xdr:row>
      <xdr:rowOff>49180</xdr:rowOff>
    </xdr:to>
    <xdr:sp macro="" textlink="">
      <xdr:nvSpPr>
        <xdr:cNvPr id="216" name="円/楕円 215"/>
        <xdr:cNvSpPr/>
      </xdr:nvSpPr>
      <xdr:spPr>
        <a:xfrm>
          <a:off x="3175000" y="150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33957</xdr:rowOff>
    </xdr:from>
    <xdr:ext cx="762000" cy="259045"/>
    <xdr:sp macro="" textlink="">
      <xdr:nvSpPr>
        <xdr:cNvPr id="217" name="テキスト ボックス 216"/>
        <xdr:cNvSpPr txBox="1"/>
      </xdr:nvSpPr>
      <xdr:spPr>
        <a:xfrm>
          <a:off x="2844800" y="151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158,953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124833</xdr:rowOff>
    </xdr:from>
    <xdr:to>
      <xdr:col>3</xdr:col>
      <xdr:colOff>330200</xdr:colOff>
      <xdr:row>89</xdr:row>
      <xdr:rowOff>54983</xdr:rowOff>
    </xdr:to>
    <xdr:sp macro="" textlink="">
      <xdr:nvSpPr>
        <xdr:cNvPr id="218" name="円/楕円 217"/>
        <xdr:cNvSpPr/>
      </xdr:nvSpPr>
      <xdr:spPr>
        <a:xfrm>
          <a:off x="2286000" y="152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39760</xdr:rowOff>
    </xdr:from>
    <xdr:ext cx="762000" cy="259045"/>
    <xdr:sp macro="" textlink="">
      <xdr:nvSpPr>
        <xdr:cNvPr id="219" name="テキスト ボックス 218"/>
        <xdr:cNvSpPr txBox="1"/>
      </xdr:nvSpPr>
      <xdr:spPr>
        <a:xfrm>
          <a:off x="1955800" y="1529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164,095</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136725</xdr:rowOff>
    </xdr:from>
    <xdr:to>
      <xdr:col>2</xdr:col>
      <xdr:colOff>127000</xdr:colOff>
      <xdr:row>89</xdr:row>
      <xdr:rowOff>66875</xdr:rowOff>
    </xdr:to>
    <xdr:sp macro="" textlink="">
      <xdr:nvSpPr>
        <xdr:cNvPr id="220" name="円/楕円 219"/>
        <xdr:cNvSpPr/>
      </xdr:nvSpPr>
      <xdr:spPr>
        <a:xfrm>
          <a:off x="1397000" y="152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51652</xdr:rowOff>
    </xdr:from>
    <xdr:ext cx="762000" cy="259045"/>
    <xdr:sp macro="" textlink="">
      <xdr:nvSpPr>
        <xdr:cNvPr id="221" name="テキスト ボックス 220"/>
        <xdr:cNvSpPr txBox="1"/>
      </xdr:nvSpPr>
      <xdr:spPr>
        <a:xfrm>
          <a:off x="1066800" y="1531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前年度に引き続き、国の水準を下回っている。</a:t>
          </a:r>
          <a:endParaRPr kumimoji="1" lang="en-US" altLang="ja-JP" sz="1300">
            <a:latin typeface="ＭＳ Ｐゴシック"/>
          </a:endParaRPr>
        </a:p>
        <a:p>
          <a:r>
            <a:rPr kumimoji="1" lang="ja-JP" altLang="en-US" sz="1300">
              <a:latin typeface="ＭＳ Ｐゴシック"/>
            </a:rPr>
            <a:t>今後とも、民間企業の状況や国・他県の動向を踏まえ、適正な給与水準を維持していく。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8" name="直線コネクタ 247"/>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9"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50" name="直線コネクタ 249"/>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52916</xdr:rowOff>
    </xdr:to>
    <xdr:cxnSp macro="">
      <xdr:nvCxnSpPr>
        <xdr:cNvPr id="253" name="直線コネクタ 252"/>
        <xdr:cNvCxnSpPr/>
      </xdr:nvCxnSpPr>
      <xdr:spPr>
        <a:xfrm>
          <a:off x="16179800" y="142430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4"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5" name="フローチャート : 判断 254"/>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89</xdr:row>
      <xdr:rowOff>83255</xdr:rowOff>
    </xdr:to>
    <xdr:cxnSp macro="">
      <xdr:nvCxnSpPr>
        <xdr:cNvPr id="256" name="直線コネクタ 255"/>
        <xdr:cNvCxnSpPr/>
      </xdr:nvCxnSpPr>
      <xdr:spPr>
        <a:xfrm flipV="1">
          <a:off x="15290800" y="14243050"/>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7" name="フローチャート : 判断 256"/>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8" name="テキスト ボックス 257"/>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83255</xdr:rowOff>
    </xdr:from>
    <xdr:to>
      <xdr:col>22</xdr:col>
      <xdr:colOff>203200</xdr:colOff>
      <xdr:row>89</xdr:row>
      <xdr:rowOff>123472</xdr:rowOff>
    </xdr:to>
    <xdr:cxnSp macro="">
      <xdr:nvCxnSpPr>
        <xdr:cNvPr id="259" name="直線コネクタ 258"/>
        <xdr:cNvCxnSpPr/>
      </xdr:nvCxnSpPr>
      <xdr:spPr>
        <a:xfrm flipV="1">
          <a:off x="14401800" y="1534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60" name="フローチャート : 判断 259"/>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61" name="テキスト ボックス 260"/>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146755</xdr:rowOff>
    </xdr:from>
    <xdr:to>
      <xdr:col>21</xdr:col>
      <xdr:colOff>0</xdr:colOff>
      <xdr:row>89</xdr:row>
      <xdr:rowOff>123472</xdr:rowOff>
    </xdr:to>
    <xdr:cxnSp macro="">
      <xdr:nvCxnSpPr>
        <xdr:cNvPr id="262" name="直線コネクタ 261"/>
        <xdr:cNvCxnSpPr/>
      </xdr:nvCxnSpPr>
      <xdr:spPr>
        <a:xfrm>
          <a:off x="13512800" y="14377105"/>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63" name="フローチャート : 判断 262"/>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4" name="テキスト ボックス 263"/>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5" name="フローチャート : 判断 264"/>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66" name="テキスト ボックス 265"/>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2" name="円/楕円 27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73" name="給与水準   （国との比較）該当値テキスト"/>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4" name="円/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32455</xdr:rowOff>
    </xdr:from>
    <xdr:to>
      <xdr:col>22</xdr:col>
      <xdr:colOff>254000</xdr:colOff>
      <xdr:row>89</xdr:row>
      <xdr:rowOff>134055</xdr:rowOff>
    </xdr:to>
    <xdr:sp macro="" textlink="">
      <xdr:nvSpPr>
        <xdr:cNvPr id="276" name="円/楕円 275"/>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144232</xdr:rowOff>
    </xdr:from>
    <xdr:ext cx="762000" cy="259045"/>
    <xdr:sp macro="" textlink="">
      <xdr:nvSpPr>
        <xdr:cNvPr id="277" name="テキスト ボックス 276"/>
        <xdr:cNvSpPr txBox="1"/>
      </xdr:nvSpPr>
      <xdr:spPr>
        <a:xfrm>
          <a:off x="14909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8" name="円/楕円 277"/>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79" name="テキスト ボックス 278"/>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80" name="円/楕円 279"/>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81" name="テキスト ボックス 280"/>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は人口が少ないことから、人口１０万人当たりで比較すると他団体より高くなる傾向があるが、平成２３年度から２６年度までに、全職員数の０．７３％、一般行政部門で２．９２％の削減を実施しており、一般行政部門の職員数では全国最少規模となっている。</a:t>
          </a:r>
          <a:endParaRPr kumimoji="1" lang="en-US" altLang="ja-JP" sz="1300">
            <a:latin typeface="ＭＳ Ｐゴシック"/>
          </a:endParaRPr>
        </a:p>
        <a:p>
          <a:r>
            <a:rPr kumimoji="1" lang="ja-JP" altLang="en-US" sz="1300">
              <a:latin typeface="ＭＳ Ｐゴシック"/>
            </a:rPr>
            <a:t>　引き続き適正な定数管理に努めていく。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9" name="直線コネクタ 308"/>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10"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11" name="直線コネクタ 310"/>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2"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3" name="直線コネクタ 312"/>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42454</xdr:rowOff>
    </xdr:from>
    <xdr:to>
      <xdr:col>24</xdr:col>
      <xdr:colOff>558800</xdr:colOff>
      <xdr:row>66</xdr:row>
      <xdr:rowOff>72858</xdr:rowOff>
    </xdr:to>
    <xdr:cxnSp macro="">
      <xdr:nvCxnSpPr>
        <xdr:cNvPr id="314" name="直線コネクタ 313"/>
        <xdr:cNvCxnSpPr/>
      </xdr:nvCxnSpPr>
      <xdr:spPr>
        <a:xfrm>
          <a:off x="16179800" y="11358154"/>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5"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6" name="フローチャート : 判断 315"/>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42454</xdr:rowOff>
    </xdr:from>
    <xdr:to>
      <xdr:col>23</xdr:col>
      <xdr:colOff>406400</xdr:colOff>
      <xdr:row>66</xdr:row>
      <xdr:rowOff>43057</xdr:rowOff>
    </xdr:to>
    <xdr:cxnSp macro="">
      <xdr:nvCxnSpPr>
        <xdr:cNvPr id="317" name="直線コネクタ 316"/>
        <xdr:cNvCxnSpPr/>
      </xdr:nvCxnSpPr>
      <xdr:spPr>
        <a:xfrm flipV="1">
          <a:off x="15290800" y="1135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8" name="フローチャート : 判断 317"/>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9" name="テキスト ボックス 318"/>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43057</xdr:rowOff>
    </xdr:from>
    <xdr:to>
      <xdr:col>22</xdr:col>
      <xdr:colOff>203200</xdr:colOff>
      <xdr:row>66</xdr:row>
      <xdr:rowOff>118463</xdr:rowOff>
    </xdr:to>
    <xdr:cxnSp macro="">
      <xdr:nvCxnSpPr>
        <xdr:cNvPr id="320" name="直線コネクタ 319"/>
        <xdr:cNvCxnSpPr/>
      </xdr:nvCxnSpPr>
      <xdr:spPr>
        <a:xfrm flipV="1">
          <a:off x="14401800" y="11358757"/>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21" name="フローチャート : 判断 320"/>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22" name="テキスト ボックス 321"/>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113155</xdr:rowOff>
    </xdr:from>
    <xdr:to>
      <xdr:col>21</xdr:col>
      <xdr:colOff>0</xdr:colOff>
      <xdr:row>66</xdr:row>
      <xdr:rowOff>118463</xdr:rowOff>
    </xdr:to>
    <xdr:cxnSp macro="">
      <xdr:nvCxnSpPr>
        <xdr:cNvPr id="323" name="直線コネクタ 322"/>
        <xdr:cNvCxnSpPr/>
      </xdr:nvCxnSpPr>
      <xdr:spPr>
        <a:xfrm>
          <a:off x="13512800" y="114288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4" name="フローチャート : 判断 323"/>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5" name="テキスト ボックス 324"/>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121511</xdr:rowOff>
    </xdr:from>
    <xdr:to>
      <xdr:col>19</xdr:col>
      <xdr:colOff>533400</xdr:colOff>
      <xdr:row>61</xdr:row>
      <xdr:rowOff>51661</xdr:rowOff>
    </xdr:to>
    <xdr:sp macro="" textlink="">
      <xdr:nvSpPr>
        <xdr:cNvPr id="326" name="フローチャート : 判断 325"/>
        <xdr:cNvSpPr/>
      </xdr:nvSpPr>
      <xdr:spPr>
        <a:xfrm>
          <a:off x="13462000" y="104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61838</xdr:rowOff>
    </xdr:from>
    <xdr:ext cx="762000" cy="259045"/>
    <xdr:sp macro="" textlink="">
      <xdr:nvSpPr>
        <xdr:cNvPr id="327" name="テキスト ボックス 326"/>
        <xdr:cNvSpPr txBox="1"/>
      </xdr:nvSpPr>
      <xdr:spPr>
        <a:xfrm>
          <a:off x="13131800" y="1017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22058</xdr:rowOff>
    </xdr:from>
    <xdr:to>
      <xdr:col>24</xdr:col>
      <xdr:colOff>609600</xdr:colOff>
      <xdr:row>66</xdr:row>
      <xdr:rowOff>123658</xdr:rowOff>
    </xdr:to>
    <xdr:sp macro="" textlink="">
      <xdr:nvSpPr>
        <xdr:cNvPr id="333" name="円/楕円 332"/>
        <xdr:cNvSpPr/>
      </xdr:nvSpPr>
      <xdr:spPr>
        <a:xfrm>
          <a:off x="16967200" y="113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89385</xdr:rowOff>
    </xdr:from>
    <xdr:ext cx="762000" cy="259045"/>
    <xdr:sp macro="" textlink="">
      <xdr:nvSpPr>
        <xdr:cNvPr id="334" name="定員管理の状況該当値テキスト"/>
        <xdr:cNvSpPr txBox="1"/>
      </xdr:nvSpPr>
      <xdr:spPr>
        <a:xfrm>
          <a:off x="17106900" y="1123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1,547.59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163104</xdr:rowOff>
    </xdr:from>
    <xdr:to>
      <xdr:col>23</xdr:col>
      <xdr:colOff>457200</xdr:colOff>
      <xdr:row>66</xdr:row>
      <xdr:rowOff>93254</xdr:rowOff>
    </xdr:to>
    <xdr:sp macro="" textlink="">
      <xdr:nvSpPr>
        <xdr:cNvPr id="335" name="円/楕円 334"/>
        <xdr:cNvSpPr/>
      </xdr:nvSpPr>
      <xdr:spPr>
        <a:xfrm>
          <a:off x="16129000" y="113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78031</xdr:rowOff>
    </xdr:from>
    <xdr:ext cx="736600" cy="259045"/>
    <xdr:sp macro="" textlink="">
      <xdr:nvSpPr>
        <xdr:cNvPr id="336" name="テキスト ボックス 335"/>
        <xdr:cNvSpPr txBox="1"/>
      </xdr:nvSpPr>
      <xdr:spPr>
        <a:xfrm>
          <a:off x="15798800" y="1139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1,540.03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163707</xdr:rowOff>
    </xdr:from>
    <xdr:to>
      <xdr:col>22</xdr:col>
      <xdr:colOff>254000</xdr:colOff>
      <xdr:row>66</xdr:row>
      <xdr:rowOff>93857</xdr:rowOff>
    </xdr:to>
    <xdr:sp macro="" textlink="">
      <xdr:nvSpPr>
        <xdr:cNvPr id="337" name="円/楕円 336"/>
        <xdr:cNvSpPr/>
      </xdr:nvSpPr>
      <xdr:spPr>
        <a:xfrm>
          <a:off x="15240000" y="11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78634</xdr:rowOff>
    </xdr:from>
    <xdr:ext cx="762000" cy="259045"/>
    <xdr:sp macro="" textlink="">
      <xdr:nvSpPr>
        <xdr:cNvPr id="338" name="テキスト ボックス 337"/>
        <xdr:cNvSpPr txBox="1"/>
      </xdr:nvSpPr>
      <xdr:spPr>
        <a:xfrm>
          <a:off x="14909800" y="113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1,540.18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67663</xdr:rowOff>
    </xdr:from>
    <xdr:to>
      <xdr:col>21</xdr:col>
      <xdr:colOff>50800</xdr:colOff>
      <xdr:row>66</xdr:row>
      <xdr:rowOff>169263</xdr:rowOff>
    </xdr:to>
    <xdr:sp macro="" textlink="">
      <xdr:nvSpPr>
        <xdr:cNvPr id="339" name="円/楕円 338"/>
        <xdr:cNvSpPr/>
      </xdr:nvSpPr>
      <xdr:spPr>
        <a:xfrm>
          <a:off x="14351000" y="113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154040</xdr:rowOff>
    </xdr:from>
    <xdr:ext cx="762000" cy="259045"/>
    <xdr:sp macro="" textlink="">
      <xdr:nvSpPr>
        <xdr:cNvPr id="340" name="テキスト ボックス 339"/>
        <xdr:cNvSpPr txBox="1"/>
      </xdr:nvSpPr>
      <xdr:spPr>
        <a:xfrm>
          <a:off x="14020800" y="114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1,558.93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62355</xdr:rowOff>
    </xdr:from>
    <xdr:to>
      <xdr:col>19</xdr:col>
      <xdr:colOff>533400</xdr:colOff>
      <xdr:row>66</xdr:row>
      <xdr:rowOff>163955</xdr:rowOff>
    </xdr:to>
    <xdr:sp macro="" textlink="">
      <xdr:nvSpPr>
        <xdr:cNvPr id="341" name="円/楕円 340"/>
        <xdr:cNvSpPr/>
      </xdr:nvSpPr>
      <xdr:spPr>
        <a:xfrm>
          <a:off x="13462000" y="11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148732</xdr:rowOff>
    </xdr:from>
    <xdr:ext cx="762000" cy="259045"/>
    <xdr:sp macro="" textlink="">
      <xdr:nvSpPr>
        <xdr:cNvPr id="342" name="テキスト ボックス 341"/>
        <xdr:cNvSpPr txBox="1"/>
      </xdr:nvSpPr>
      <xdr:spPr>
        <a:xfrm>
          <a:off x="13131800" y="11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元利償還金は平成２３年度からの繰上償還の影響により減少傾向、公営企業の地方債償還へ充てる繰出金は同水準で推移しており、分子全体としては減少傾向である。また、臨時財政対策債の発行可能額の減や交付税措置の本格化により分母である標準財政規模は減少傾向である。その他、国の経済対策関連交付金の活用による県債発行の抑制等により２６年度は前年度と比較して１．４ポイント改善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引き続き、将来の公債費を抑制するため、公共事業の重点化等により、県債の新規発行の抑制を図り、財政の健全化に努めていく。</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7" name="直線コネクタ 35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8" name="テキスト ボックス 35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1" name="直線コネクタ 36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2" name="テキスト ボックス 36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5" name="直線コネクタ 36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6" name="テキスト ボックス 36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9" name="直線コネクタ 36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0" name="テキスト ボックス 369"/>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4" name="直線コネクタ 373"/>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7"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8" name="直線コネクタ 377"/>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21431</xdr:rowOff>
    </xdr:from>
    <xdr:to>
      <xdr:col>24</xdr:col>
      <xdr:colOff>558800</xdr:colOff>
      <xdr:row>41</xdr:row>
      <xdr:rowOff>61119</xdr:rowOff>
    </xdr:to>
    <xdr:cxnSp macro="">
      <xdr:nvCxnSpPr>
        <xdr:cNvPr id="379" name="直線コネクタ 378"/>
        <xdr:cNvCxnSpPr/>
      </xdr:nvCxnSpPr>
      <xdr:spPr>
        <a:xfrm flipV="1">
          <a:off x="16179800" y="6879431"/>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80"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81" name="フローチャート : 判断 380"/>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61119</xdr:rowOff>
    </xdr:from>
    <xdr:to>
      <xdr:col>23</xdr:col>
      <xdr:colOff>406400</xdr:colOff>
      <xdr:row>42</xdr:row>
      <xdr:rowOff>10319</xdr:rowOff>
    </xdr:to>
    <xdr:cxnSp macro="">
      <xdr:nvCxnSpPr>
        <xdr:cNvPr id="382" name="直線コネクタ 381"/>
        <xdr:cNvCxnSpPr/>
      </xdr:nvCxnSpPr>
      <xdr:spPr>
        <a:xfrm flipV="1">
          <a:off x="15290800" y="709056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83" name="フローチャート : 判断 382"/>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4" name="テキスト ボックス 383"/>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10319</xdr:rowOff>
    </xdr:from>
    <xdr:to>
      <xdr:col>22</xdr:col>
      <xdr:colOff>203200</xdr:colOff>
      <xdr:row>42</xdr:row>
      <xdr:rowOff>10319</xdr:rowOff>
    </xdr:to>
    <xdr:cxnSp macro="">
      <xdr:nvCxnSpPr>
        <xdr:cNvPr id="385" name="直線コネクタ 384"/>
        <xdr:cNvCxnSpPr/>
      </xdr:nvCxnSpPr>
      <xdr:spPr>
        <a:xfrm>
          <a:off x="14401800" y="7211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6" name="フローチャート : 判断 385"/>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10971</xdr:rowOff>
    </xdr:from>
    <xdr:ext cx="762000" cy="259045"/>
    <xdr:sp macro="" textlink="">
      <xdr:nvSpPr>
        <xdr:cNvPr id="387" name="テキスト ボックス 386"/>
        <xdr:cNvSpPr txBox="1"/>
      </xdr:nvSpPr>
      <xdr:spPr>
        <a:xfrm>
          <a:off x="14909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42</xdr:row>
      <xdr:rowOff>10319</xdr:rowOff>
    </xdr:to>
    <xdr:cxnSp macro="">
      <xdr:nvCxnSpPr>
        <xdr:cNvPr id="388" name="直線コネクタ 387"/>
        <xdr:cNvCxnSpPr/>
      </xdr:nvCxnSpPr>
      <xdr:spPr>
        <a:xfrm>
          <a:off x="13512800" y="6894513"/>
          <a:ext cx="889000" cy="3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9" name="フローチャート : 判断 388"/>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90" name="テキスト ボックス 389"/>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794</xdr:rowOff>
    </xdr:from>
    <xdr:to>
      <xdr:col>19</xdr:col>
      <xdr:colOff>533400</xdr:colOff>
      <xdr:row>40</xdr:row>
      <xdr:rowOff>102394</xdr:rowOff>
    </xdr:to>
    <xdr:sp macro="" textlink="">
      <xdr:nvSpPr>
        <xdr:cNvPr id="391" name="フローチャート : 判断 390"/>
        <xdr:cNvSpPr/>
      </xdr:nvSpPr>
      <xdr:spPr>
        <a:xfrm>
          <a:off x="13462000" y="685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87171</xdr:rowOff>
    </xdr:from>
    <xdr:ext cx="762000" cy="259045"/>
    <xdr:sp macro="" textlink="">
      <xdr:nvSpPr>
        <xdr:cNvPr id="392" name="テキスト ボックス 391"/>
        <xdr:cNvSpPr txBox="1"/>
      </xdr:nvSpPr>
      <xdr:spPr>
        <a:xfrm>
          <a:off x="13131800" y="694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142081</xdr:rowOff>
    </xdr:from>
    <xdr:to>
      <xdr:col>24</xdr:col>
      <xdr:colOff>609600</xdr:colOff>
      <xdr:row>40</xdr:row>
      <xdr:rowOff>72231</xdr:rowOff>
    </xdr:to>
    <xdr:sp macro="" textlink="">
      <xdr:nvSpPr>
        <xdr:cNvPr id="398" name="円/楕円 397"/>
        <xdr:cNvSpPr/>
      </xdr:nvSpPr>
      <xdr:spPr>
        <a:xfrm>
          <a:off x="16967200" y="68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158608</xdr:rowOff>
    </xdr:from>
    <xdr:ext cx="762000" cy="259045"/>
    <xdr:sp macro="" textlink="">
      <xdr:nvSpPr>
        <xdr:cNvPr id="399" name="公債費負担の状況該当値テキスト"/>
        <xdr:cNvSpPr txBox="1"/>
      </xdr:nvSpPr>
      <xdr:spPr>
        <a:xfrm>
          <a:off x="17106900" y="66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10319</xdr:rowOff>
    </xdr:from>
    <xdr:to>
      <xdr:col>23</xdr:col>
      <xdr:colOff>457200</xdr:colOff>
      <xdr:row>41</xdr:row>
      <xdr:rowOff>111919</xdr:rowOff>
    </xdr:to>
    <xdr:sp macro="" textlink="">
      <xdr:nvSpPr>
        <xdr:cNvPr id="400" name="円/楕円 399"/>
        <xdr:cNvSpPr/>
      </xdr:nvSpPr>
      <xdr:spPr>
        <a:xfrm>
          <a:off x="16129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122096</xdr:rowOff>
    </xdr:from>
    <xdr:ext cx="736600" cy="259045"/>
    <xdr:sp macro="" textlink="">
      <xdr:nvSpPr>
        <xdr:cNvPr id="401" name="テキスト ボックス 400"/>
        <xdr:cNvSpPr txBox="1"/>
      </xdr:nvSpPr>
      <xdr:spPr>
        <a:xfrm>
          <a:off x="15798800" y="680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130969</xdr:rowOff>
    </xdr:from>
    <xdr:to>
      <xdr:col>22</xdr:col>
      <xdr:colOff>254000</xdr:colOff>
      <xdr:row>42</xdr:row>
      <xdr:rowOff>61119</xdr:rowOff>
    </xdr:to>
    <xdr:sp macro="" textlink="">
      <xdr:nvSpPr>
        <xdr:cNvPr id="402" name="円/楕円 401"/>
        <xdr:cNvSpPr/>
      </xdr:nvSpPr>
      <xdr:spPr>
        <a:xfrm>
          <a:off x="15240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403" name="テキスト ボックス 402"/>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130969</xdr:rowOff>
    </xdr:from>
    <xdr:to>
      <xdr:col>21</xdr:col>
      <xdr:colOff>50800</xdr:colOff>
      <xdr:row>42</xdr:row>
      <xdr:rowOff>61119</xdr:rowOff>
    </xdr:to>
    <xdr:sp macro="" textlink="">
      <xdr:nvSpPr>
        <xdr:cNvPr id="404" name="円/楕円 403"/>
        <xdr:cNvSpPr/>
      </xdr:nvSpPr>
      <xdr:spPr>
        <a:xfrm>
          <a:off x="14351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71296</xdr:rowOff>
    </xdr:from>
    <xdr:ext cx="762000" cy="259045"/>
    <xdr:sp macro="" textlink="">
      <xdr:nvSpPr>
        <xdr:cNvPr id="405" name="テキスト ボックス 404"/>
        <xdr:cNvSpPr txBox="1"/>
      </xdr:nvSpPr>
      <xdr:spPr>
        <a:xfrm>
          <a:off x="14020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406" name="円/楕円 405"/>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407" name="テキスト ボックス 406"/>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9" name="テキスト ボックス 40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10" name="テキスト ボックス 40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前年度と比較して１１．６ポイント改善している。</a:t>
          </a:r>
          <a:endParaRPr kumimoji="1" lang="en-US" altLang="ja-JP" sz="1300">
            <a:latin typeface="ＭＳ Ｐゴシック"/>
          </a:endParaRPr>
        </a:p>
        <a:p>
          <a:r>
            <a:rPr kumimoji="1" lang="ja-JP" altLang="en-US" sz="1300">
              <a:latin typeface="ＭＳ Ｐゴシック"/>
            </a:rPr>
            <a:t>　主たる要因としては、繰上償還の影響等による地方債残高の減、病院事業会計の退職手当の負担率の見直しによる退職手当負担見込額の減、公営企業債の償還の進捗に伴う一般会計からの繰出見込額の減などが挙げられる。</a:t>
          </a:r>
          <a:endParaRPr kumimoji="1" lang="en-US" altLang="ja-JP" sz="1300">
            <a:latin typeface="ＭＳ Ｐゴシック"/>
          </a:endParaRPr>
        </a:p>
        <a:p>
          <a:r>
            <a:rPr kumimoji="1" lang="ja-JP" altLang="en-US" sz="1300">
              <a:latin typeface="ＭＳ Ｐゴシック"/>
            </a:rPr>
            <a:t>　今後とも将来への負担を少しでも軽減するよう、新規事業の実施については総点検を図り、財政の健全化に努めていく。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31" name="直線コネクタ 430"/>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2"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3" name="直線コネクタ 432"/>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4"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5" name="直線コネクタ 434"/>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86011</xdr:rowOff>
    </xdr:from>
    <xdr:to>
      <xdr:col>24</xdr:col>
      <xdr:colOff>558800</xdr:colOff>
      <xdr:row>17</xdr:row>
      <xdr:rowOff>155988</xdr:rowOff>
    </xdr:to>
    <xdr:cxnSp macro="">
      <xdr:nvCxnSpPr>
        <xdr:cNvPr id="436" name="直線コネクタ 435"/>
        <xdr:cNvCxnSpPr/>
      </xdr:nvCxnSpPr>
      <xdr:spPr>
        <a:xfrm flipV="1">
          <a:off x="16179800" y="300066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7"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8" name="フローチャート : 判断 437"/>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155988</xdr:rowOff>
    </xdr:from>
    <xdr:to>
      <xdr:col>23</xdr:col>
      <xdr:colOff>406400</xdr:colOff>
      <xdr:row>18</xdr:row>
      <xdr:rowOff>34608</xdr:rowOff>
    </xdr:to>
    <xdr:cxnSp macro="">
      <xdr:nvCxnSpPr>
        <xdr:cNvPr id="439" name="直線コネクタ 438"/>
        <xdr:cNvCxnSpPr/>
      </xdr:nvCxnSpPr>
      <xdr:spPr>
        <a:xfrm flipV="1">
          <a:off x="15290800" y="3070638"/>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40" name="フローチャート : 判断 439"/>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41" name="テキスト ボックス 440"/>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34608</xdr:rowOff>
    </xdr:from>
    <xdr:to>
      <xdr:col>22</xdr:col>
      <xdr:colOff>203200</xdr:colOff>
      <xdr:row>18</xdr:row>
      <xdr:rowOff>116649</xdr:rowOff>
    </xdr:to>
    <xdr:cxnSp macro="">
      <xdr:nvCxnSpPr>
        <xdr:cNvPr id="442" name="直線コネクタ 441"/>
        <xdr:cNvCxnSpPr/>
      </xdr:nvCxnSpPr>
      <xdr:spPr>
        <a:xfrm flipV="1">
          <a:off x="14401800" y="3120708"/>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43" name="フローチャート : 判断 442"/>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4" name="テキスト ボックス 443"/>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116649</xdr:rowOff>
    </xdr:from>
    <xdr:to>
      <xdr:col>21</xdr:col>
      <xdr:colOff>0</xdr:colOff>
      <xdr:row>18</xdr:row>
      <xdr:rowOff>150432</xdr:rowOff>
    </xdr:to>
    <xdr:cxnSp macro="">
      <xdr:nvCxnSpPr>
        <xdr:cNvPr id="445" name="直線コネクタ 444"/>
        <xdr:cNvCxnSpPr/>
      </xdr:nvCxnSpPr>
      <xdr:spPr>
        <a:xfrm flipV="1">
          <a:off x="13512800" y="3202749"/>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6" name="フローチャート : 判断 445"/>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7" name="テキスト ボックス 446"/>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572</xdr:rowOff>
    </xdr:from>
    <xdr:to>
      <xdr:col>19</xdr:col>
      <xdr:colOff>533400</xdr:colOff>
      <xdr:row>19</xdr:row>
      <xdr:rowOff>102172</xdr:rowOff>
    </xdr:to>
    <xdr:sp macro="" textlink="">
      <xdr:nvSpPr>
        <xdr:cNvPr id="448" name="フローチャート : 判断 447"/>
        <xdr:cNvSpPr/>
      </xdr:nvSpPr>
      <xdr:spPr>
        <a:xfrm>
          <a:off x="13462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86949</xdr:rowOff>
    </xdr:from>
    <xdr:ext cx="762000" cy="259045"/>
    <xdr:sp macro="" textlink="">
      <xdr:nvSpPr>
        <xdr:cNvPr id="449" name="テキスト ボックス 448"/>
        <xdr:cNvSpPr txBox="1"/>
      </xdr:nvSpPr>
      <xdr:spPr>
        <a:xfrm>
          <a:off x="13131800" y="33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35211</xdr:rowOff>
    </xdr:from>
    <xdr:to>
      <xdr:col>24</xdr:col>
      <xdr:colOff>609600</xdr:colOff>
      <xdr:row>17</xdr:row>
      <xdr:rowOff>136811</xdr:rowOff>
    </xdr:to>
    <xdr:sp macro="" textlink="">
      <xdr:nvSpPr>
        <xdr:cNvPr id="455" name="円/楕円 454"/>
        <xdr:cNvSpPr/>
      </xdr:nvSpPr>
      <xdr:spPr>
        <a:xfrm>
          <a:off x="16967200" y="2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51738</xdr:rowOff>
    </xdr:from>
    <xdr:ext cx="762000" cy="259045"/>
    <xdr:sp macro="" textlink="">
      <xdr:nvSpPr>
        <xdr:cNvPr id="456" name="将来負担の状況該当値テキスト"/>
        <xdr:cNvSpPr txBox="1"/>
      </xdr:nvSpPr>
      <xdr:spPr>
        <a:xfrm>
          <a:off x="17106900" y="27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105188</xdr:rowOff>
    </xdr:from>
    <xdr:to>
      <xdr:col>23</xdr:col>
      <xdr:colOff>457200</xdr:colOff>
      <xdr:row>18</xdr:row>
      <xdr:rowOff>35338</xdr:rowOff>
    </xdr:to>
    <xdr:sp macro="" textlink="">
      <xdr:nvSpPr>
        <xdr:cNvPr id="457" name="円/楕円 456"/>
        <xdr:cNvSpPr/>
      </xdr:nvSpPr>
      <xdr:spPr>
        <a:xfrm>
          <a:off x="16129000" y="30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45515</xdr:rowOff>
    </xdr:from>
    <xdr:ext cx="736600" cy="259045"/>
    <xdr:sp macro="" textlink="">
      <xdr:nvSpPr>
        <xdr:cNvPr id="458" name="テキスト ボックス 457"/>
        <xdr:cNvSpPr txBox="1"/>
      </xdr:nvSpPr>
      <xdr:spPr>
        <a:xfrm>
          <a:off x="15798800" y="278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155258</xdr:rowOff>
    </xdr:from>
    <xdr:to>
      <xdr:col>22</xdr:col>
      <xdr:colOff>254000</xdr:colOff>
      <xdr:row>18</xdr:row>
      <xdr:rowOff>85408</xdr:rowOff>
    </xdr:to>
    <xdr:sp macro="" textlink="">
      <xdr:nvSpPr>
        <xdr:cNvPr id="459" name="円/楕円 458"/>
        <xdr:cNvSpPr/>
      </xdr:nvSpPr>
      <xdr:spPr>
        <a:xfrm>
          <a:off x="15240000" y="30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95585</xdr:rowOff>
    </xdr:from>
    <xdr:ext cx="762000" cy="259045"/>
    <xdr:sp macro="" textlink="">
      <xdr:nvSpPr>
        <xdr:cNvPr id="460" name="テキスト ボックス 459"/>
        <xdr:cNvSpPr txBox="1"/>
      </xdr:nvSpPr>
      <xdr:spPr>
        <a:xfrm>
          <a:off x="14909800" y="28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65849</xdr:rowOff>
    </xdr:from>
    <xdr:to>
      <xdr:col>21</xdr:col>
      <xdr:colOff>50800</xdr:colOff>
      <xdr:row>18</xdr:row>
      <xdr:rowOff>167449</xdr:rowOff>
    </xdr:to>
    <xdr:sp macro="" textlink="">
      <xdr:nvSpPr>
        <xdr:cNvPr id="461" name="円/楕円 460"/>
        <xdr:cNvSpPr/>
      </xdr:nvSpPr>
      <xdr:spPr>
        <a:xfrm>
          <a:off x="14351000" y="3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6176</xdr:rowOff>
    </xdr:from>
    <xdr:ext cx="762000" cy="259045"/>
    <xdr:sp macro="" textlink="">
      <xdr:nvSpPr>
        <xdr:cNvPr id="462" name="テキスト ボックス 461"/>
        <xdr:cNvSpPr txBox="1"/>
      </xdr:nvSpPr>
      <xdr:spPr>
        <a:xfrm>
          <a:off x="14020800" y="292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99632</xdr:rowOff>
    </xdr:from>
    <xdr:to>
      <xdr:col>19</xdr:col>
      <xdr:colOff>533400</xdr:colOff>
      <xdr:row>19</xdr:row>
      <xdr:rowOff>29782</xdr:rowOff>
    </xdr:to>
    <xdr:sp macro="" textlink="">
      <xdr:nvSpPr>
        <xdr:cNvPr id="463" name="円/楕円 462"/>
        <xdr:cNvSpPr/>
      </xdr:nvSpPr>
      <xdr:spPr>
        <a:xfrm>
          <a:off x="13462000" y="31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39959</xdr:rowOff>
    </xdr:from>
    <xdr:ext cx="762000" cy="259045"/>
    <xdr:sp macro="" textlink="">
      <xdr:nvSpPr>
        <xdr:cNvPr id="464" name="テキスト ボックス 463"/>
        <xdr:cNvSpPr txBox="1"/>
      </xdr:nvSpPr>
      <xdr:spPr>
        <a:xfrm>
          <a:off x="13131800" y="295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803,505
792,166
4,190.43
453,743,844
444,436,997
3,909,321
257,270,145
862,691,713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171.1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人件費に係る経常収支比率は、前年度から０．３ポイント増加したが、これは給与削減の特例措置の復元によるものである。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行財政改革実行プランに基づき、適正な定員管理、給料表の水準の引き下げやアウトソーシングを進めてきたこともあり、</a:t>
          </a:r>
          <a:r>
            <a:rPr kumimoji="1" lang="ja-JP" altLang="ja-JP" sz="1300">
              <a:solidFill>
                <a:sysClr val="windowText" lastClr="000000"/>
              </a:solidFill>
              <a:latin typeface="+mn-lt"/>
              <a:ea typeface="+mn-ea"/>
              <a:cs typeface="+mn-cs"/>
            </a:rPr>
            <a:t>平成２３年度から２６年度までに、全職員数の０．７３％、一般行政部門で２．９２％の削減を実施しており、</a:t>
          </a:r>
          <a:r>
            <a:rPr kumimoji="1" lang="ja-JP" altLang="en-US" sz="1300">
              <a:solidFill>
                <a:sysClr val="windowText" lastClr="000000"/>
              </a:solidFill>
              <a:latin typeface="ＭＳ Ｐゴシック"/>
            </a:rPr>
            <a:t>近年は改善（減少）傾向にある。</a:t>
          </a:r>
          <a:endParaRPr kumimoji="1" lang="en-US" altLang="ja-JP" sz="1300">
            <a:solidFill>
              <a:sysClr val="windowText" lastClr="000000"/>
            </a:solidFill>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127000</xdr:rowOff>
    </xdr:to>
    <xdr:cxnSp macro="">
      <xdr:nvCxnSpPr>
        <xdr:cNvPr id="62" name="直線コネクタ 61"/>
        <xdr:cNvCxnSpPr/>
      </xdr:nvCxnSpPr>
      <xdr:spPr>
        <a:xfrm>
          <a:off x="3987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69850</xdr:rowOff>
    </xdr:to>
    <xdr:cxnSp macro="">
      <xdr:nvCxnSpPr>
        <xdr:cNvPr id="65" name="直線コネクタ 64"/>
        <xdr:cNvCxnSpPr/>
      </xdr:nvCxnSpPr>
      <xdr:spPr>
        <a:xfrm flipV="1">
          <a:off x="3098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161290</xdr:rowOff>
    </xdr:to>
    <xdr:cxnSp macro="">
      <xdr:nvCxnSpPr>
        <xdr:cNvPr id="68" name="直線コネクタ 67"/>
        <xdr:cNvCxnSpPr/>
      </xdr:nvCxnSpPr>
      <xdr:spPr>
        <a:xfrm flipV="1">
          <a:off x="2209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58420</xdr:rowOff>
    </xdr:to>
    <xdr:cxnSp macro="">
      <xdr:nvCxnSpPr>
        <xdr:cNvPr id="71" name="直線コネクタ 70"/>
        <xdr:cNvCxnSpPr/>
      </xdr:nvCxnSpPr>
      <xdr:spPr>
        <a:xfrm flipV="1">
          <a:off x="1320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73" name="テキスト ボックス 72"/>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4" name="フローチャート : 判断 73"/>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75" name="テキスト ボックス 7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1" name="円/楕円 80"/>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2"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3" name="円/楕円 82"/>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4" name="テキスト ボックス 83"/>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5" name="円/楕円 84"/>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6" name="テキスト ボックス 85"/>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7" name="円/楕円 86"/>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50817</xdr:rowOff>
    </xdr:from>
    <xdr:ext cx="762000" cy="259045"/>
    <xdr:sp macro="" textlink="">
      <xdr:nvSpPr>
        <xdr:cNvPr id="88" name="テキスト ボックス 87"/>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89" name="円/楕円 88"/>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119397</xdr:rowOff>
    </xdr:from>
    <xdr:ext cx="762000" cy="259045"/>
    <xdr:sp macro="" textlink="">
      <xdr:nvSpPr>
        <xdr:cNvPr id="90" name="テキスト ボックス 89"/>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物件費に係る経常収支比率は、前年度と同水準となっており、類似団体の平均および都道府県平均より高い水準で推移している。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平成２４年度から２６年度までに２７件の業務についてアウトソーシングを実施し、指定管理者制度の導入についても積極的に取り組むなど、歳出の抑制を図っている。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今後も全庁で一括契約する物品等の拡大等により歳出抑制を図っていく。</a:t>
          </a:r>
          <a:endParaRPr kumimoji="1" lang="en-US" altLang="ja-JP" sz="1300">
            <a:solidFill>
              <a:sysClr val="windowText" lastClr="000000"/>
            </a:solidFill>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69850</xdr:rowOff>
    </xdr:from>
    <xdr:to>
      <xdr:col>24</xdr:col>
      <xdr:colOff>22225</xdr:colOff>
      <xdr:row>21</xdr:row>
      <xdr:rowOff>69850</xdr:rowOff>
    </xdr:to>
    <xdr:cxnSp macro="">
      <xdr:nvCxnSpPr>
        <xdr:cNvPr id="119" name="直線コネクタ 118"/>
        <xdr:cNvCxnSpPr/>
      </xdr:nvCxnSpPr>
      <xdr:spPr>
        <a:xfrm>
          <a:off x="15671800" y="367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21</xdr:row>
      <xdr:rowOff>69850</xdr:rowOff>
    </xdr:from>
    <xdr:to>
      <xdr:col>22</xdr:col>
      <xdr:colOff>555625</xdr:colOff>
      <xdr:row>21</xdr:row>
      <xdr:rowOff>69850</xdr:rowOff>
    </xdr:to>
    <xdr:cxnSp macro="">
      <xdr:nvCxnSpPr>
        <xdr:cNvPr id="122" name="直線コネクタ 121"/>
        <xdr:cNvCxnSpPr/>
      </xdr:nvCxnSpPr>
      <xdr:spPr>
        <a:xfrm>
          <a:off x="14782800" y="367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21</xdr:row>
      <xdr:rowOff>69850</xdr:rowOff>
    </xdr:to>
    <xdr:cxnSp macro="">
      <xdr:nvCxnSpPr>
        <xdr:cNvPr id="125" name="直線コネクタ 124"/>
        <xdr:cNvCxnSpPr/>
      </xdr:nvCxnSpPr>
      <xdr:spPr>
        <a:xfrm>
          <a:off x="13893800" y="3533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27" name="テキスト ボックス 12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58420</xdr:rowOff>
    </xdr:from>
    <xdr:to>
      <xdr:col>20</xdr:col>
      <xdr:colOff>149225</xdr:colOff>
      <xdr:row>20</xdr:row>
      <xdr:rowOff>104140</xdr:rowOff>
    </xdr:to>
    <xdr:cxnSp macro="">
      <xdr:nvCxnSpPr>
        <xdr:cNvPr id="128" name="直線コネクタ 127"/>
        <xdr:cNvCxnSpPr/>
      </xdr:nvCxnSpPr>
      <xdr:spPr>
        <a:xfrm>
          <a:off x="13004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30" name="テキスト ボックス 12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1" name="フローチャート : 判断 130"/>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2" name="テキスト ボックス 13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21</xdr:row>
      <xdr:rowOff>19050</xdr:rowOff>
    </xdr:from>
    <xdr:to>
      <xdr:col>24</xdr:col>
      <xdr:colOff>73025</xdr:colOff>
      <xdr:row>21</xdr:row>
      <xdr:rowOff>120650</xdr:rowOff>
    </xdr:to>
    <xdr:sp macro="" textlink="">
      <xdr:nvSpPr>
        <xdr:cNvPr id="138" name="円/楕円 137"/>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99077</xdr:rowOff>
    </xdr:from>
    <xdr:ext cx="762000" cy="259045"/>
    <xdr:sp macro="" textlink="">
      <xdr:nvSpPr>
        <xdr:cNvPr id="139"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504825</xdr:colOff>
      <xdr:row>21</xdr:row>
      <xdr:rowOff>19050</xdr:rowOff>
    </xdr:from>
    <xdr:to>
      <xdr:col>22</xdr:col>
      <xdr:colOff>606425</xdr:colOff>
      <xdr:row>21</xdr:row>
      <xdr:rowOff>120650</xdr:rowOff>
    </xdr:to>
    <xdr:sp macro="" textlink="">
      <xdr:nvSpPr>
        <xdr:cNvPr id="140" name="円/楕円 139"/>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105427</xdr:rowOff>
    </xdr:from>
    <xdr:ext cx="736600" cy="259045"/>
    <xdr:sp macro="" textlink="">
      <xdr:nvSpPr>
        <xdr:cNvPr id="141" name="テキスト ボックス 140"/>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301625</xdr:colOff>
      <xdr:row>21</xdr:row>
      <xdr:rowOff>19050</xdr:rowOff>
    </xdr:from>
    <xdr:to>
      <xdr:col>21</xdr:col>
      <xdr:colOff>403225</xdr:colOff>
      <xdr:row>21</xdr:row>
      <xdr:rowOff>120650</xdr:rowOff>
    </xdr:to>
    <xdr:sp macro="" textlink="">
      <xdr:nvSpPr>
        <xdr:cNvPr id="142" name="円/楕円 141"/>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105427</xdr:rowOff>
    </xdr:from>
    <xdr:ext cx="762000" cy="259045"/>
    <xdr:sp macro="" textlink="">
      <xdr:nvSpPr>
        <xdr:cNvPr id="143" name="テキスト ボックス 142"/>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53340</xdr:rowOff>
    </xdr:from>
    <xdr:to>
      <xdr:col>20</xdr:col>
      <xdr:colOff>200025</xdr:colOff>
      <xdr:row>20</xdr:row>
      <xdr:rowOff>154940</xdr:rowOff>
    </xdr:to>
    <xdr:sp macro="" textlink="">
      <xdr:nvSpPr>
        <xdr:cNvPr id="144" name="円/楕円 143"/>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139717</xdr:rowOff>
    </xdr:from>
    <xdr:ext cx="762000" cy="259045"/>
    <xdr:sp macro="" textlink="">
      <xdr:nvSpPr>
        <xdr:cNvPr id="145" name="テキスト ボックス 144"/>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7620</xdr:rowOff>
    </xdr:from>
    <xdr:to>
      <xdr:col>18</xdr:col>
      <xdr:colOff>682625</xdr:colOff>
      <xdr:row>20</xdr:row>
      <xdr:rowOff>109220</xdr:rowOff>
    </xdr:to>
    <xdr:sp macro="" textlink="">
      <xdr:nvSpPr>
        <xdr:cNvPr id="146" name="円/楕円 145"/>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93997</xdr:rowOff>
    </xdr:from>
    <xdr:ext cx="762000" cy="259045"/>
    <xdr:sp macro="" textlink="">
      <xdr:nvSpPr>
        <xdr:cNvPr id="147" name="テキスト ボックス 146"/>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扶助費に係る経常収支比率は、前年度と同水準であるものの近年悪化（増加）傾向にある。これは、事業所数の増加に伴う訓練等給付費県負担金の増加が主たる要因である。</a:t>
          </a:r>
          <a:endParaRPr kumimoji="1" lang="en-US" altLang="ja-JP" sz="1300">
            <a:latin typeface="ＭＳ Ｐゴシック"/>
          </a:endParaRPr>
        </a:p>
        <a:p>
          <a:r>
            <a:rPr kumimoji="1" lang="ja-JP" altLang="en-US" sz="1300">
              <a:latin typeface="ＭＳ Ｐゴシック"/>
            </a:rPr>
            <a:t>　今後は、医療費適正化計画の着実な実行や介護予防の推進等により、医療費や介護給付費等の社会保障費の抑制に努めていく。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76" name="直線コネクタ 175"/>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69850</xdr:rowOff>
    </xdr:to>
    <xdr:cxnSp macro="">
      <xdr:nvCxnSpPr>
        <xdr:cNvPr id="179" name="直線コネクタ 178"/>
        <xdr:cNvCxnSpPr/>
      </xdr:nvCxnSpPr>
      <xdr:spPr>
        <a:xfrm>
          <a:off x="3098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56</xdr:row>
      <xdr:rowOff>149860</xdr:rowOff>
    </xdr:to>
    <xdr:cxnSp macro="">
      <xdr:nvCxnSpPr>
        <xdr:cNvPr id="182" name="直線コネクタ 181"/>
        <xdr:cNvCxnSpPr/>
      </xdr:nvCxnSpPr>
      <xdr:spPr>
        <a:xfrm>
          <a:off x="2209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58420</xdr:rowOff>
    </xdr:from>
    <xdr:to>
      <xdr:col>3</xdr:col>
      <xdr:colOff>142875</xdr:colOff>
      <xdr:row>56</xdr:row>
      <xdr:rowOff>149860</xdr:rowOff>
    </xdr:to>
    <xdr:cxnSp macro="">
      <xdr:nvCxnSpPr>
        <xdr:cNvPr id="185" name="直線コネクタ 184"/>
        <xdr:cNvCxnSpPr/>
      </xdr:nvCxnSpPr>
      <xdr:spPr>
        <a:xfrm>
          <a:off x="1320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7" name="テキスト ボックス 186"/>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88" name="フローチャート : 判断 18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89" name="テキスト ボックス 18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5" name="円/楕円 19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19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197" name="円/楕円 19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8" name="テキスト ボックス 19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199" name="円/楕円 19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00" name="テキスト ボックス 19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1" name="円/楕円 20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02" name="テキスト ボックス 20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3" name="円/楕円 20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4" name="テキスト ボックス 20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２４年度は維持補修費の増加により悪化したものの、２５年度には景気回復等の影響により制度融資貸付金が減少したことにより改善しており２６年度も前年並みとなっている。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引き続き歳出の削減に努めていく。</a:t>
          </a: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56</xdr:row>
      <xdr:rowOff>149860</xdr:rowOff>
    </xdr:to>
    <xdr:cxnSp macro="">
      <xdr:nvCxnSpPr>
        <xdr:cNvPr id="232" name="直線コネクタ 231"/>
        <xdr:cNvCxnSpPr/>
      </xdr:nvCxnSpPr>
      <xdr:spPr>
        <a:xfrm>
          <a:off x="15671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58</xdr:row>
      <xdr:rowOff>35560</xdr:rowOff>
    </xdr:to>
    <xdr:cxnSp macro="">
      <xdr:nvCxnSpPr>
        <xdr:cNvPr id="235" name="直線コネクタ 234"/>
        <xdr:cNvCxnSpPr/>
      </xdr:nvCxnSpPr>
      <xdr:spPr>
        <a:xfrm flipV="1">
          <a:off x="14782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39387</xdr:rowOff>
    </xdr:from>
    <xdr:ext cx="736600" cy="259045"/>
    <xdr:sp macro="" textlink="">
      <xdr:nvSpPr>
        <xdr:cNvPr id="237" name="テキスト ボックス 23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58</xdr:row>
      <xdr:rowOff>35560</xdr:rowOff>
    </xdr:to>
    <xdr:cxnSp macro="">
      <xdr:nvCxnSpPr>
        <xdr:cNvPr id="238" name="直線コネクタ 237"/>
        <xdr:cNvCxnSpPr/>
      </xdr:nvCxnSpPr>
      <xdr:spPr>
        <a:xfrm>
          <a:off x="13893800" y="961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165117</xdr:rowOff>
    </xdr:from>
    <xdr:ext cx="762000" cy="259045"/>
    <xdr:sp macro="" textlink="">
      <xdr:nvSpPr>
        <xdr:cNvPr id="240" name="テキスト ボックス 23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57</xdr:row>
      <xdr:rowOff>24130</xdr:rowOff>
    </xdr:to>
    <xdr:cxnSp macro="">
      <xdr:nvCxnSpPr>
        <xdr:cNvPr id="241" name="直線コネクタ 240"/>
        <xdr:cNvCxnSpPr/>
      </xdr:nvCxnSpPr>
      <xdr:spPr>
        <a:xfrm flipV="1">
          <a:off x="13004800" y="961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4" name="フローチャート : 判断 243"/>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5" name="テキスト ボックス 244"/>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51" name="円/楕円 250"/>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71137</xdr:rowOff>
    </xdr:from>
    <xdr:ext cx="762000" cy="259045"/>
    <xdr:sp macro="" textlink="">
      <xdr:nvSpPr>
        <xdr:cNvPr id="252"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99060</xdr:rowOff>
    </xdr:from>
    <xdr:to>
      <xdr:col>22</xdr:col>
      <xdr:colOff>606425</xdr:colOff>
      <xdr:row>57</xdr:row>
      <xdr:rowOff>29210</xdr:rowOff>
    </xdr:to>
    <xdr:sp macro="" textlink="">
      <xdr:nvSpPr>
        <xdr:cNvPr id="253" name="円/楕円 25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54" name="テキスト ボックス 25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156210</xdr:rowOff>
    </xdr:from>
    <xdr:to>
      <xdr:col>21</xdr:col>
      <xdr:colOff>403225</xdr:colOff>
      <xdr:row>58</xdr:row>
      <xdr:rowOff>86360</xdr:rowOff>
    </xdr:to>
    <xdr:sp macro="" textlink="">
      <xdr:nvSpPr>
        <xdr:cNvPr id="255" name="円/楕円 254"/>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71137</xdr:rowOff>
    </xdr:from>
    <xdr:ext cx="762000" cy="259045"/>
    <xdr:sp macro="" textlink="">
      <xdr:nvSpPr>
        <xdr:cNvPr id="256" name="テキスト ボックス 255"/>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133350</xdr:rowOff>
    </xdr:from>
    <xdr:to>
      <xdr:col>20</xdr:col>
      <xdr:colOff>200025</xdr:colOff>
      <xdr:row>56</xdr:row>
      <xdr:rowOff>63500</xdr:rowOff>
    </xdr:to>
    <xdr:sp macro="" textlink="">
      <xdr:nvSpPr>
        <xdr:cNvPr id="257" name="円/楕円 25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8" name="テキスト ボックス 25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144780</xdr:rowOff>
    </xdr:from>
    <xdr:to>
      <xdr:col>18</xdr:col>
      <xdr:colOff>682625</xdr:colOff>
      <xdr:row>57</xdr:row>
      <xdr:rowOff>74930</xdr:rowOff>
    </xdr:to>
    <xdr:sp macro="" textlink="">
      <xdr:nvSpPr>
        <xdr:cNvPr id="259" name="円/楕円 258"/>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85107</xdr:rowOff>
    </xdr:from>
    <xdr:ext cx="762000" cy="259045"/>
    <xdr:sp macro="" textlink="">
      <xdr:nvSpPr>
        <xdr:cNvPr id="260" name="テキスト ボックス 25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補助費等に係る経常収支比率は、前年度より０．３ポイント増加した。これは、近年増加傾向にある高齢化の進展に伴う医療・介護給付費の県費負担金の増加、また２６年度は</a:t>
          </a:r>
          <a:r>
            <a:rPr kumimoji="1" lang="ja-JP" altLang="ja-JP" sz="1300">
              <a:solidFill>
                <a:sysClr val="windowText" lastClr="000000"/>
              </a:solidFill>
              <a:latin typeface="+mn-lt"/>
              <a:ea typeface="+mn-ea"/>
              <a:cs typeface="+mn-cs"/>
            </a:rPr>
            <a:t>分収林整備事業の県営化に伴い引き継いだ債務の償還</a:t>
          </a:r>
          <a:r>
            <a:rPr kumimoji="1" lang="ja-JP" altLang="en-US" sz="1300">
              <a:solidFill>
                <a:sysClr val="windowText" lastClr="000000"/>
              </a:solidFill>
              <a:latin typeface="+mn-lt"/>
              <a:ea typeface="+mn-ea"/>
              <a:cs typeface="+mn-cs"/>
            </a:rPr>
            <a:t>が発生したことが主な要因である。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今後も、医療費適正化計画の着実な実行や介護予防の推進等により、医療費等や介護給付費等の社会保障費の伸びを抑制していく。</a:t>
          </a:r>
          <a:endParaRPr kumimoji="1" lang="en-US" altLang="ja-JP" sz="1300">
            <a:solidFill>
              <a:sysClr val="windowText" lastClr="000000"/>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78014</xdr:rowOff>
    </xdr:from>
    <xdr:to>
      <xdr:col>24</xdr:col>
      <xdr:colOff>22225</xdr:colOff>
      <xdr:row>34</xdr:row>
      <xdr:rowOff>127000</xdr:rowOff>
    </xdr:to>
    <xdr:cxnSp macro="">
      <xdr:nvCxnSpPr>
        <xdr:cNvPr id="293" name="直線コネクタ 292"/>
        <xdr:cNvCxnSpPr/>
      </xdr:nvCxnSpPr>
      <xdr:spPr>
        <a:xfrm>
          <a:off x="15671800" y="59073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61686</xdr:rowOff>
    </xdr:from>
    <xdr:to>
      <xdr:col>22</xdr:col>
      <xdr:colOff>555625</xdr:colOff>
      <xdr:row>34</xdr:row>
      <xdr:rowOff>78014</xdr:rowOff>
    </xdr:to>
    <xdr:cxnSp macro="">
      <xdr:nvCxnSpPr>
        <xdr:cNvPr id="296" name="直線コネクタ 295"/>
        <xdr:cNvCxnSpPr/>
      </xdr:nvCxnSpPr>
      <xdr:spPr>
        <a:xfrm>
          <a:off x="14782800" y="5890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298" name="テキスト ボックス 297"/>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118836</xdr:rowOff>
    </xdr:from>
    <xdr:to>
      <xdr:col>21</xdr:col>
      <xdr:colOff>352425</xdr:colOff>
      <xdr:row>34</xdr:row>
      <xdr:rowOff>61686</xdr:rowOff>
    </xdr:to>
    <xdr:cxnSp macro="">
      <xdr:nvCxnSpPr>
        <xdr:cNvPr id="299" name="直線コネクタ 298"/>
        <xdr:cNvCxnSpPr/>
      </xdr:nvCxnSpPr>
      <xdr:spPr>
        <a:xfrm>
          <a:off x="13893800" y="57766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01" name="テキスト ボックス 300"/>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33</xdr:row>
      <xdr:rowOff>118836</xdr:rowOff>
    </xdr:to>
    <xdr:cxnSp macro="">
      <xdr:nvCxnSpPr>
        <xdr:cNvPr id="302" name="直線コネクタ 301"/>
        <xdr:cNvCxnSpPr/>
      </xdr:nvCxnSpPr>
      <xdr:spPr>
        <a:xfrm>
          <a:off x="13004800" y="56297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4" name="テキスト ボックス 303"/>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10886</xdr:rowOff>
    </xdr:from>
    <xdr:to>
      <xdr:col>18</xdr:col>
      <xdr:colOff>682625</xdr:colOff>
      <xdr:row>34</xdr:row>
      <xdr:rowOff>112486</xdr:rowOff>
    </xdr:to>
    <xdr:sp macro="" textlink="">
      <xdr:nvSpPr>
        <xdr:cNvPr id="305" name="フローチャート : 判断 304"/>
        <xdr:cNvSpPr/>
      </xdr:nvSpPr>
      <xdr:spPr>
        <a:xfrm>
          <a:off x="12954000" y="58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97263</xdr:rowOff>
    </xdr:from>
    <xdr:ext cx="762000" cy="259045"/>
    <xdr:sp macro="" textlink="">
      <xdr:nvSpPr>
        <xdr:cNvPr id="306" name="テキスト ボックス 305"/>
        <xdr:cNvSpPr txBox="1"/>
      </xdr:nvSpPr>
      <xdr:spPr>
        <a:xfrm>
          <a:off x="12623800" y="592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76200</xdr:rowOff>
    </xdr:from>
    <xdr:to>
      <xdr:col>24</xdr:col>
      <xdr:colOff>73025</xdr:colOff>
      <xdr:row>35</xdr:row>
      <xdr:rowOff>6350</xdr:rowOff>
    </xdr:to>
    <xdr:sp macro="" textlink="">
      <xdr:nvSpPr>
        <xdr:cNvPr id="312" name="円/楕円 31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92727</xdr:rowOff>
    </xdr:from>
    <xdr:ext cx="762000" cy="259045"/>
    <xdr:sp macro="" textlink="">
      <xdr:nvSpPr>
        <xdr:cNvPr id="31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27214</xdr:rowOff>
    </xdr:from>
    <xdr:to>
      <xdr:col>22</xdr:col>
      <xdr:colOff>606425</xdr:colOff>
      <xdr:row>34</xdr:row>
      <xdr:rowOff>128814</xdr:rowOff>
    </xdr:to>
    <xdr:sp macro="" textlink="">
      <xdr:nvSpPr>
        <xdr:cNvPr id="314" name="円/楕円 313"/>
        <xdr:cNvSpPr/>
      </xdr:nvSpPr>
      <xdr:spPr>
        <a:xfrm>
          <a:off x="15621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138991</xdr:rowOff>
    </xdr:from>
    <xdr:ext cx="736600" cy="259045"/>
    <xdr:sp macro="" textlink="">
      <xdr:nvSpPr>
        <xdr:cNvPr id="315" name="テキスト ボックス 314"/>
        <xdr:cNvSpPr txBox="1"/>
      </xdr:nvSpPr>
      <xdr:spPr>
        <a:xfrm>
          <a:off x="15290800" y="562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10886</xdr:rowOff>
    </xdr:from>
    <xdr:to>
      <xdr:col>21</xdr:col>
      <xdr:colOff>403225</xdr:colOff>
      <xdr:row>34</xdr:row>
      <xdr:rowOff>112486</xdr:rowOff>
    </xdr:to>
    <xdr:sp macro="" textlink="">
      <xdr:nvSpPr>
        <xdr:cNvPr id="316" name="円/楕円 315"/>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122663</xdr:rowOff>
    </xdr:from>
    <xdr:ext cx="762000" cy="259045"/>
    <xdr:sp macro="" textlink="">
      <xdr:nvSpPr>
        <xdr:cNvPr id="317" name="テキスト ボックス 316"/>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68036</xdr:rowOff>
    </xdr:from>
    <xdr:to>
      <xdr:col>20</xdr:col>
      <xdr:colOff>200025</xdr:colOff>
      <xdr:row>33</xdr:row>
      <xdr:rowOff>169636</xdr:rowOff>
    </xdr:to>
    <xdr:sp macro="" textlink="">
      <xdr:nvSpPr>
        <xdr:cNvPr id="318" name="円/楕円 317"/>
        <xdr:cNvSpPr/>
      </xdr:nvSpPr>
      <xdr:spPr>
        <a:xfrm>
          <a:off x="13843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8363</xdr:rowOff>
    </xdr:from>
    <xdr:ext cx="762000" cy="259045"/>
    <xdr:sp macro="" textlink="">
      <xdr:nvSpPr>
        <xdr:cNvPr id="319" name="テキスト ボックス 318"/>
        <xdr:cNvSpPr txBox="1"/>
      </xdr:nvSpPr>
      <xdr:spPr>
        <a:xfrm>
          <a:off x="13512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92528</xdr:rowOff>
    </xdr:from>
    <xdr:to>
      <xdr:col>18</xdr:col>
      <xdr:colOff>682625</xdr:colOff>
      <xdr:row>33</xdr:row>
      <xdr:rowOff>22678</xdr:rowOff>
    </xdr:to>
    <xdr:sp macro="" textlink="">
      <xdr:nvSpPr>
        <xdr:cNvPr id="320" name="円/楕円 319"/>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32855</xdr:rowOff>
    </xdr:from>
    <xdr:ext cx="762000" cy="259045"/>
    <xdr:sp macro="" textlink="">
      <xdr:nvSpPr>
        <xdr:cNvPr id="321" name="テキスト ボックス 320"/>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公債費に係る経常収支比率は、前年度までの繰上償還に伴う償還額の減少などにより２ポイント改善している。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今後も投資的経費の重点化等により新規の県債発行の抑制を図るとともに、超長期債の発行により、単年度公債費の抑制、平準化に努め、実質公債費比率が１８％を下回る水準を維持していく。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4536</xdr:rowOff>
    </xdr:from>
    <xdr:to>
      <xdr:col>7</xdr:col>
      <xdr:colOff>15875</xdr:colOff>
      <xdr:row>78</xdr:row>
      <xdr:rowOff>159657</xdr:rowOff>
    </xdr:to>
    <xdr:cxnSp macro="">
      <xdr:nvCxnSpPr>
        <xdr:cNvPr id="354" name="直線コネクタ 353"/>
        <xdr:cNvCxnSpPr/>
      </xdr:nvCxnSpPr>
      <xdr:spPr>
        <a:xfrm flipV="1">
          <a:off x="3987800" y="132061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45357</xdr:rowOff>
    </xdr:from>
    <xdr:to>
      <xdr:col>5</xdr:col>
      <xdr:colOff>549275</xdr:colOff>
      <xdr:row>78</xdr:row>
      <xdr:rowOff>159657</xdr:rowOff>
    </xdr:to>
    <xdr:cxnSp macro="">
      <xdr:nvCxnSpPr>
        <xdr:cNvPr id="357" name="直線コネクタ 356"/>
        <xdr:cNvCxnSpPr/>
      </xdr:nvCxnSpPr>
      <xdr:spPr>
        <a:xfrm>
          <a:off x="3098800" y="13418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45357</xdr:rowOff>
    </xdr:from>
    <xdr:to>
      <xdr:col>4</xdr:col>
      <xdr:colOff>346075</xdr:colOff>
      <xdr:row>79</xdr:row>
      <xdr:rowOff>69850</xdr:rowOff>
    </xdr:to>
    <xdr:cxnSp macro="">
      <xdr:nvCxnSpPr>
        <xdr:cNvPr id="360" name="直線コネクタ 359"/>
        <xdr:cNvCxnSpPr/>
      </xdr:nvCxnSpPr>
      <xdr:spPr>
        <a:xfrm flipV="1">
          <a:off x="2209800" y="134184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86179</xdr:rowOff>
    </xdr:from>
    <xdr:to>
      <xdr:col>3</xdr:col>
      <xdr:colOff>142875</xdr:colOff>
      <xdr:row>79</xdr:row>
      <xdr:rowOff>69850</xdr:rowOff>
    </xdr:to>
    <xdr:cxnSp macro="">
      <xdr:nvCxnSpPr>
        <xdr:cNvPr id="363" name="直線コネクタ 362"/>
        <xdr:cNvCxnSpPr/>
      </xdr:nvCxnSpPr>
      <xdr:spPr>
        <a:xfrm>
          <a:off x="1320800" y="132878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51707</xdr:rowOff>
    </xdr:from>
    <xdr:to>
      <xdr:col>1</xdr:col>
      <xdr:colOff>676275</xdr:colOff>
      <xdr:row>75</xdr:row>
      <xdr:rowOff>153307</xdr:rowOff>
    </xdr:to>
    <xdr:sp macro="" textlink="">
      <xdr:nvSpPr>
        <xdr:cNvPr id="366" name="フローチャート : 判断 365"/>
        <xdr:cNvSpPr/>
      </xdr:nvSpPr>
      <xdr:spPr>
        <a:xfrm>
          <a:off x="1270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163484</xdr:rowOff>
    </xdr:from>
    <xdr:ext cx="762000" cy="259045"/>
    <xdr:sp macro="" textlink="">
      <xdr:nvSpPr>
        <xdr:cNvPr id="367" name="テキスト ボックス 366"/>
        <xdr:cNvSpPr txBox="1"/>
      </xdr:nvSpPr>
      <xdr:spPr>
        <a:xfrm>
          <a:off x="939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73" name="円/楕円 372"/>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97263</xdr:rowOff>
    </xdr:from>
    <xdr:ext cx="762000" cy="259045"/>
    <xdr:sp macro="" textlink="">
      <xdr:nvSpPr>
        <xdr:cNvPr id="374" name="公債費該当値テキスト"/>
        <xdr:cNvSpPr txBox="1"/>
      </xdr:nvSpPr>
      <xdr:spPr>
        <a:xfrm>
          <a:off x="4914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108857</xdr:rowOff>
    </xdr:from>
    <xdr:to>
      <xdr:col>5</xdr:col>
      <xdr:colOff>600075</xdr:colOff>
      <xdr:row>79</xdr:row>
      <xdr:rowOff>39007</xdr:rowOff>
    </xdr:to>
    <xdr:sp macro="" textlink="">
      <xdr:nvSpPr>
        <xdr:cNvPr id="375" name="円/楕円 374"/>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23784</xdr:rowOff>
    </xdr:from>
    <xdr:ext cx="736600" cy="259045"/>
    <xdr:sp macro="" textlink="">
      <xdr:nvSpPr>
        <xdr:cNvPr id="376" name="テキスト ボックス 375"/>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166007</xdr:rowOff>
    </xdr:from>
    <xdr:to>
      <xdr:col>4</xdr:col>
      <xdr:colOff>396875</xdr:colOff>
      <xdr:row>78</xdr:row>
      <xdr:rowOff>96157</xdr:rowOff>
    </xdr:to>
    <xdr:sp macro="" textlink="">
      <xdr:nvSpPr>
        <xdr:cNvPr id="377" name="円/楕円 376"/>
        <xdr:cNvSpPr/>
      </xdr:nvSpPr>
      <xdr:spPr>
        <a:xfrm>
          <a:off x="3048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80934</xdr:rowOff>
    </xdr:from>
    <xdr:ext cx="762000" cy="259045"/>
    <xdr:sp macro="" textlink="">
      <xdr:nvSpPr>
        <xdr:cNvPr id="378" name="テキスト ボックス 377"/>
        <xdr:cNvSpPr txBox="1"/>
      </xdr:nvSpPr>
      <xdr:spPr>
        <a:xfrm>
          <a:off x="2717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79" name="円/楕円 378"/>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80" name="テキスト ボックス 379"/>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81" name="円/楕円 380"/>
        <xdr:cNvSpPr/>
      </xdr:nvSpPr>
      <xdr:spPr>
        <a:xfrm>
          <a:off x="1270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82" name="テキスト ボックス 381"/>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０．６ポイントの増となっている。これは人件費の給与削減の特例措置が復元したこと、高齢化に伴う扶助費や補助費等が増がしたことが主たる要因である。社会保障経費の増加は全国共通の傾向である一方で、本県は第三次行財政改革実行プランに基づき、適切な定員管理、給料表の水準やアウトソーシングを推進しており、職員数は全国平均を大きく下回っている。今後も第四次行財政改革実行プランに基づき、歳出の抑制に努めていく。</a:t>
          </a:r>
          <a:endParaRPr kumimoji="1" lang="en-US" altLang="ja-JP"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165100</xdr:rowOff>
    </xdr:from>
    <xdr:to>
      <xdr:col>24</xdr:col>
      <xdr:colOff>22225</xdr:colOff>
      <xdr:row>74</xdr:row>
      <xdr:rowOff>107950</xdr:rowOff>
    </xdr:to>
    <xdr:cxnSp macro="">
      <xdr:nvCxnSpPr>
        <xdr:cNvPr id="413" name="直線コネクタ 412"/>
        <xdr:cNvCxnSpPr/>
      </xdr:nvCxnSpPr>
      <xdr:spPr>
        <a:xfrm>
          <a:off x="15671800" y="12680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165100</xdr:rowOff>
    </xdr:from>
    <xdr:to>
      <xdr:col>22</xdr:col>
      <xdr:colOff>555625</xdr:colOff>
      <xdr:row>75</xdr:row>
      <xdr:rowOff>12700</xdr:rowOff>
    </xdr:to>
    <xdr:cxnSp macro="">
      <xdr:nvCxnSpPr>
        <xdr:cNvPr id="416" name="直線コネクタ 415"/>
        <xdr:cNvCxnSpPr/>
      </xdr:nvCxnSpPr>
      <xdr:spPr>
        <a:xfrm flipV="1">
          <a:off x="14782800" y="12680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143527</xdr:rowOff>
    </xdr:from>
    <xdr:ext cx="736600" cy="259045"/>
    <xdr:sp macro="" textlink="">
      <xdr:nvSpPr>
        <xdr:cNvPr id="418" name="テキスト ボックス 417"/>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88900</xdr:rowOff>
    </xdr:from>
    <xdr:to>
      <xdr:col>21</xdr:col>
      <xdr:colOff>352425</xdr:colOff>
      <xdr:row>75</xdr:row>
      <xdr:rowOff>12700</xdr:rowOff>
    </xdr:to>
    <xdr:cxnSp macro="">
      <xdr:nvCxnSpPr>
        <xdr:cNvPr id="419" name="直線コネクタ 418"/>
        <xdr:cNvCxnSpPr/>
      </xdr:nvCxnSpPr>
      <xdr:spPr>
        <a:xfrm>
          <a:off x="13893800" y="12604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1" name="テキスト ボックス 42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165100</xdr:rowOff>
    </xdr:from>
    <xdr:to>
      <xdr:col>20</xdr:col>
      <xdr:colOff>149225</xdr:colOff>
      <xdr:row>73</xdr:row>
      <xdr:rowOff>88900</xdr:rowOff>
    </xdr:to>
    <xdr:cxnSp macro="">
      <xdr:nvCxnSpPr>
        <xdr:cNvPr id="422" name="直線コネクタ 421"/>
        <xdr:cNvCxnSpPr/>
      </xdr:nvCxnSpPr>
      <xdr:spPr>
        <a:xfrm>
          <a:off x="13004800" y="12509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86377</xdr:rowOff>
    </xdr:from>
    <xdr:ext cx="762000" cy="259045"/>
    <xdr:sp macro="" textlink="">
      <xdr:nvSpPr>
        <xdr:cNvPr id="424" name="テキスト ボックス 423"/>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25" name="フローチャート : 判断 424"/>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26" name="テキスト ボックス 425"/>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57150</xdr:rowOff>
    </xdr:from>
    <xdr:to>
      <xdr:col>24</xdr:col>
      <xdr:colOff>73025</xdr:colOff>
      <xdr:row>74</xdr:row>
      <xdr:rowOff>158750</xdr:rowOff>
    </xdr:to>
    <xdr:sp macro="" textlink="">
      <xdr:nvSpPr>
        <xdr:cNvPr id="432" name="円/楕円 431"/>
        <xdr:cNvSpPr/>
      </xdr:nvSpPr>
      <xdr:spPr>
        <a:xfrm>
          <a:off x="16459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137177</xdr:rowOff>
    </xdr:from>
    <xdr:ext cx="762000" cy="259045"/>
    <xdr:sp macro="" textlink="">
      <xdr:nvSpPr>
        <xdr:cNvPr id="433" name="公債費以外該当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114300</xdr:rowOff>
    </xdr:from>
    <xdr:to>
      <xdr:col>22</xdr:col>
      <xdr:colOff>606425</xdr:colOff>
      <xdr:row>74</xdr:row>
      <xdr:rowOff>44450</xdr:rowOff>
    </xdr:to>
    <xdr:sp macro="" textlink="">
      <xdr:nvSpPr>
        <xdr:cNvPr id="434" name="円/楕円 433"/>
        <xdr:cNvSpPr/>
      </xdr:nvSpPr>
      <xdr:spPr>
        <a:xfrm>
          <a:off x="15621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54627</xdr:rowOff>
    </xdr:from>
    <xdr:ext cx="736600" cy="259045"/>
    <xdr:sp macro="" textlink="">
      <xdr:nvSpPr>
        <xdr:cNvPr id="435" name="テキスト ボックス 434"/>
        <xdr:cNvSpPr txBox="1"/>
      </xdr:nvSpPr>
      <xdr:spPr>
        <a:xfrm>
          <a:off x="15290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133350</xdr:rowOff>
    </xdr:from>
    <xdr:to>
      <xdr:col>21</xdr:col>
      <xdr:colOff>403225</xdr:colOff>
      <xdr:row>75</xdr:row>
      <xdr:rowOff>63500</xdr:rowOff>
    </xdr:to>
    <xdr:sp macro="" textlink="">
      <xdr:nvSpPr>
        <xdr:cNvPr id="436" name="円/楕円 435"/>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73677</xdr:rowOff>
    </xdr:from>
    <xdr:ext cx="762000" cy="259045"/>
    <xdr:sp macro="" textlink="">
      <xdr:nvSpPr>
        <xdr:cNvPr id="437" name="テキスト ボックス 436"/>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38100</xdr:rowOff>
    </xdr:from>
    <xdr:to>
      <xdr:col>20</xdr:col>
      <xdr:colOff>200025</xdr:colOff>
      <xdr:row>73</xdr:row>
      <xdr:rowOff>139700</xdr:rowOff>
    </xdr:to>
    <xdr:sp macro="" textlink="">
      <xdr:nvSpPr>
        <xdr:cNvPr id="438" name="円/楕円 437"/>
        <xdr:cNvSpPr/>
      </xdr:nvSpPr>
      <xdr:spPr>
        <a:xfrm>
          <a:off x="13843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149877</xdr:rowOff>
    </xdr:from>
    <xdr:ext cx="762000" cy="259045"/>
    <xdr:sp macro="" textlink="">
      <xdr:nvSpPr>
        <xdr:cNvPr id="439" name="テキスト ボックス 438"/>
        <xdr:cNvSpPr txBox="1"/>
      </xdr:nvSpPr>
      <xdr:spPr>
        <a:xfrm>
          <a:off x="13512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114300</xdr:rowOff>
    </xdr:from>
    <xdr:to>
      <xdr:col>18</xdr:col>
      <xdr:colOff>682625</xdr:colOff>
      <xdr:row>73</xdr:row>
      <xdr:rowOff>44450</xdr:rowOff>
    </xdr:to>
    <xdr:sp macro="" textlink="">
      <xdr:nvSpPr>
        <xdr:cNvPr id="440" name="円/楕円 439"/>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54627</xdr:rowOff>
    </xdr:from>
    <xdr:ext cx="762000" cy="259045"/>
    <xdr:sp macro="" textlink="">
      <xdr:nvSpPr>
        <xdr:cNvPr id="441" name="テキスト ボックス 440"/>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7442</xdr:rowOff>
    </xdr:from>
    <xdr:to>
      <xdr:col>4</xdr:col>
      <xdr:colOff>1117600</xdr:colOff>
      <xdr:row>14</xdr:row>
      <xdr:rowOff>16967</xdr:rowOff>
    </xdr:to>
    <xdr:cxnSp macro="">
      <xdr:nvCxnSpPr>
        <xdr:cNvPr id="50" name="直線コネクタ 49"/>
        <xdr:cNvCxnSpPr/>
      </xdr:nvCxnSpPr>
      <xdr:spPr bwMode="auto">
        <a:xfrm flipV="1">
          <a:off x="5003800" y="2283917"/>
          <a:ext cx="647700" cy="18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6680</xdr:rowOff>
    </xdr:from>
    <xdr:to>
      <xdr:col>4</xdr:col>
      <xdr:colOff>469900</xdr:colOff>
      <xdr:row>14</xdr:row>
      <xdr:rowOff>16967</xdr:rowOff>
    </xdr:to>
    <xdr:cxnSp macro="">
      <xdr:nvCxnSpPr>
        <xdr:cNvPr id="53" name="直線コネクタ 52"/>
        <xdr:cNvCxnSpPr/>
      </xdr:nvCxnSpPr>
      <xdr:spPr bwMode="auto">
        <a:xfrm>
          <a:off x="4305300" y="2283155"/>
          <a:ext cx="698500" cy="18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46685</xdr:rowOff>
    </xdr:from>
    <xdr:to>
      <xdr:col>3</xdr:col>
      <xdr:colOff>904875</xdr:colOff>
      <xdr:row>13</xdr:row>
      <xdr:rowOff>6680</xdr:rowOff>
    </xdr:to>
    <xdr:cxnSp macro="">
      <xdr:nvCxnSpPr>
        <xdr:cNvPr id="56" name="直線コネクタ 55"/>
        <xdr:cNvCxnSpPr/>
      </xdr:nvCxnSpPr>
      <xdr:spPr bwMode="auto">
        <a:xfrm>
          <a:off x="3606800" y="2151710"/>
          <a:ext cx="698500" cy="13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14986</xdr:rowOff>
    </xdr:from>
    <xdr:to>
      <xdr:col>3</xdr:col>
      <xdr:colOff>206375</xdr:colOff>
      <xdr:row>12</xdr:row>
      <xdr:rowOff>46685</xdr:rowOff>
    </xdr:to>
    <xdr:cxnSp macro="">
      <xdr:nvCxnSpPr>
        <xdr:cNvPr id="59" name="直線コネクタ 58"/>
        <xdr:cNvCxnSpPr/>
      </xdr:nvCxnSpPr>
      <xdr:spPr bwMode="auto">
        <a:xfrm>
          <a:off x="2908300" y="2120011"/>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92278</xdr:rowOff>
    </xdr:from>
    <xdr:to>
      <xdr:col>2</xdr:col>
      <xdr:colOff>692150</xdr:colOff>
      <xdr:row>17</xdr:row>
      <xdr:rowOff>22428</xdr:rowOff>
    </xdr:to>
    <xdr:sp macro="" textlink="">
      <xdr:nvSpPr>
        <xdr:cNvPr id="62" name="フローチャート : 判断 61"/>
        <xdr:cNvSpPr/>
      </xdr:nvSpPr>
      <xdr:spPr bwMode="auto">
        <a:xfrm>
          <a:off x="2857500" y="288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7205</xdr:rowOff>
    </xdr:from>
    <xdr:ext cx="762000" cy="259045"/>
    <xdr:sp macro="" textlink="">
      <xdr:nvSpPr>
        <xdr:cNvPr id="63" name="テキスト ボックス 62"/>
        <xdr:cNvSpPr txBox="1"/>
      </xdr:nvSpPr>
      <xdr:spPr>
        <a:xfrm>
          <a:off x="2527300" y="296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128092</xdr:rowOff>
    </xdr:from>
    <xdr:to>
      <xdr:col>5</xdr:col>
      <xdr:colOff>34925</xdr:colOff>
      <xdr:row>13</xdr:row>
      <xdr:rowOff>58242</xdr:rowOff>
    </xdr:to>
    <xdr:sp macro="" textlink="">
      <xdr:nvSpPr>
        <xdr:cNvPr id="69" name="円/楕円 68"/>
        <xdr:cNvSpPr/>
      </xdr:nvSpPr>
      <xdr:spPr bwMode="auto">
        <a:xfrm>
          <a:off x="5600700" y="2233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36669</xdr:rowOff>
    </xdr:from>
    <xdr:ext cx="762000" cy="259045"/>
    <xdr:sp macro="" textlink="">
      <xdr:nvSpPr>
        <xdr:cNvPr id="70" name="人口1人当たり決算額の推移該当値テキスト130"/>
        <xdr:cNvSpPr txBox="1"/>
      </xdr:nvSpPr>
      <xdr:spPr>
        <a:xfrm>
          <a:off x="5740400" y="214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133,388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137617</xdr:rowOff>
    </xdr:from>
    <xdr:to>
      <xdr:col>4</xdr:col>
      <xdr:colOff>520700</xdr:colOff>
      <xdr:row>14</xdr:row>
      <xdr:rowOff>67767</xdr:rowOff>
    </xdr:to>
    <xdr:sp macro="" textlink="">
      <xdr:nvSpPr>
        <xdr:cNvPr id="71" name="円/楕円 70"/>
        <xdr:cNvSpPr/>
      </xdr:nvSpPr>
      <xdr:spPr bwMode="auto">
        <a:xfrm>
          <a:off x="4953000" y="2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77944</xdr:rowOff>
    </xdr:from>
    <xdr:ext cx="736600" cy="259045"/>
    <xdr:sp macro="" textlink="">
      <xdr:nvSpPr>
        <xdr:cNvPr id="72" name="テキスト ボックス 71"/>
        <xdr:cNvSpPr txBox="1"/>
      </xdr:nvSpPr>
      <xdr:spPr>
        <a:xfrm>
          <a:off x="4622800" y="21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128,638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127330</xdr:rowOff>
    </xdr:from>
    <xdr:to>
      <xdr:col>3</xdr:col>
      <xdr:colOff>955675</xdr:colOff>
      <xdr:row>13</xdr:row>
      <xdr:rowOff>57480</xdr:rowOff>
    </xdr:to>
    <xdr:sp macro="" textlink="">
      <xdr:nvSpPr>
        <xdr:cNvPr id="73" name="円/楕円 72"/>
        <xdr:cNvSpPr/>
      </xdr:nvSpPr>
      <xdr:spPr bwMode="auto">
        <a:xfrm>
          <a:off x="4254500" y="223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67657</xdr:rowOff>
    </xdr:from>
    <xdr:ext cx="762000" cy="259045"/>
    <xdr:sp macro="" textlink="">
      <xdr:nvSpPr>
        <xdr:cNvPr id="74" name="テキスト ボックス 73"/>
        <xdr:cNvSpPr txBox="1"/>
      </xdr:nvSpPr>
      <xdr:spPr>
        <a:xfrm>
          <a:off x="3924300" y="20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133,408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167335</xdr:rowOff>
    </xdr:from>
    <xdr:to>
      <xdr:col>3</xdr:col>
      <xdr:colOff>257175</xdr:colOff>
      <xdr:row>12</xdr:row>
      <xdr:rowOff>97485</xdr:rowOff>
    </xdr:to>
    <xdr:sp macro="" textlink="">
      <xdr:nvSpPr>
        <xdr:cNvPr id="75" name="円/楕円 74"/>
        <xdr:cNvSpPr/>
      </xdr:nvSpPr>
      <xdr:spPr bwMode="auto">
        <a:xfrm>
          <a:off x="3556000" y="210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107662</xdr:rowOff>
    </xdr:from>
    <xdr:ext cx="762000" cy="259045"/>
    <xdr:sp macro="" textlink="">
      <xdr:nvSpPr>
        <xdr:cNvPr id="76" name="テキスト ボックス 75"/>
        <xdr:cNvSpPr txBox="1"/>
      </xdr:nvSpPr>
      <xdr:spPr>
        <a:xfrm>
          <a:off x="3225800" y="18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136,858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135636</xdr:rowOff>
    </xdr:from>
    <xdr:to>
      <xdr:col>2</xdr:col>
      <xdr:colOff>692150</xdr:colOff>
      <xdr:row>12</xdr:row>
      <xdr:rowOff>65786</xdr:rowOff>
    </xdr:to>
    <xdr:sp macro="" textlink="">
      <xdr:nvSpPr>
        <xdr:cNvPr id="77" name="円/楕円 76"/>
        <xdr:cNvSpPr/>
      </xdr:nvSpPr>
      <xdr:spPr bwMode="auto">
        <a:xfrm>
          <a:off x="2857500" y="206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75963</xdr:rowOff>
    </xdr:from>
    <xdr:ext cx="762000" cy="259045"/>
    <xdr:sp macro="" textlink="">
      <xdr:nvSpPr>
        <xdr:cNvPr id="78" name="テキスト ボックス 77"/>
        <xdr:cNvSpPr txBox="1"/>
      </xdr:nvSpPr>
      <xdr:spPr>
        <a:xfrm>
          <a:off x="2527300" y="18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216535</xdr:rowOff>
    </xdr:from>
    <xdr:to>
      <xdr:col>4</xdr:col>
      <xdr:colOff>1117600</xdr:colOff>
      <xdr:row>35</xdr:row>
      <xdr:rowOff>280695</xdr:rowOff>
    </xdr:to>
    <xdr:cxnSp macro="">
      <xdr:nvCxnSpPr>
        <xdr:cNvPr id="113" name="直線コネクタ 112"/>
        <xdr:cNvCxnSpPr/>
      </xdr:nvCxnSpPr>
      <xdr:spPr bwMode="auto">
        <a:xfrm>
          <a:off x="5003800" y="6826885"/>
          <a:ext cx="6477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97320</xdr:rowOff>
    </xdr:from>
    <xdr:to>
      <xdr:col>4</xdr:col>
      <xdr:colOff>469900</xdr:colOff>
      <xdr:row>35</xdr:row>
      <xdr:rowOff>216535</xdr:rowOff>
    </xdr:to>
    <xdr:cxnSp macro="">
      <xdr:nvCxnSpPr>
        <xdr:cNvPr id="116" name="直線コネクタ 115"/>
        <xdr:cNvCxnSpPr/>
      </xdr:nvCxnSpPr>
      <xdr:spPr bwMode="auto">
        <a:xfrm>
          <a:off x="4305300" y="6707670"/>
          <a:ext cx="698500" cy="11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22407</xdr:rowOff>
    </xdr:from>
    <xdr:ext cx="736600" cy="259045"/>
    <xdr:sp macro="" textlink="">
      <xdr:nvSpPr>
        <xdr:cNvPr id="118" name="テキスト ボックス 117"/>
        <xdr:cNvSpPr txBox="1"/>
      </xdr:nvSpPr>
      <xdr:spPr>
        <a:xfrm>
          <a:off x="4622800" y="69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163081</xdr:rowOff>
    </xdr:from>
    <xdr:to>
      <xdr:col>3</xdr:col>
      <xdr:colOff>904875</xdr:colOff>
      <xdr:row>35</xdr:row>
      <xdr:rowOff>97320</xdr:rowOff>
    </xdr:to>
    <xdr:cxnSp macro="">
      <xdr:nvCxnSpPr>
        <xdr:cNvPr id="119" name="直線コネクタ 118"/>
        <xdr:cNvCxnSpPr/>
      </xdr:nvCxnSpPr>
      <xdr:spPr bwMode="auto">
        <a:xfrm>
          <a:off x="3606800" y="6430531"/>
          <a:ext cx="698500" cy="27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163081</xdr:rowOff>
    </xdr:from>
    <xdr:to>
      <xdr:col>3</xdr:col>
      <xdr:colOff>206375</xdr:colOff>
      <xdr:row>34</xdr:row>
      <xdr:rowOff>260083</xdr:rowOff>
    </xdr:to>
    <xdr:cxnSp macro="">
      <xdr:nvCxnSpPr>
        <xdr:cNvPr id="122" name="直線コネクタ 121"/>
        <xdr:cNvCxnSpPr/>
      </xdr:nvCxnSpPr>
      <xdr:spPr bwMode="auto">
        <a:xfrm flipV="1">
          <a:off x="2908300" y="6430531"/>
          <a:ext cx="698500" cy="97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28118</xdr:rowOff>
    </xdr:from>
    <xdr:to>
      <xdr:col>2</xdr:col>
      <xdr:colOff>692150</xdr:colOff>
      <xdr:row>36</xdr:row>
      <xdr:rowOff>129718</xdr:rowOff>
    </xdr:to>
    <xdr:sp macro="" textlink="">
      <xdr:nvSpPr>
        <xdr:cNvPr id="125" name="フローチャート : 判断 124"/>
        <xdr:cNvSpPr/>
      </xdr:nvSpPr>
      <xdr:spPr bwMode="auto">
        <a:xfrm>
          <a:off x="2857500" y="6981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114495</xdr:rowOff>
    </xdr:from>
    <xdr:ext cx="762000" cy="259045"/>
    <xdr:sp macro="" textlink="">
      <xdr:nvSpPr>
        <xdr:cNvPr id="126" name="テキスト ボックス 125"/>
        <xdr:cNvSpPr txBox="1"/>
      </xdr:nvSpPr>
      <xdr:spPr>
        <a:xfrm>
          <a:off x="2527300" y="70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229895</xdr:rowOff>
    </xdr:from>
    <xdr:to>
      <xdr:col>5</xdr:col>
      <xdr:colOff>34925</xdr:colOff>
      <xdr:row>35</xdr:row>
      <xdr:rowOff>331495</xdr:rowOff>
    </xdr:to>
    <xdr:sp macro="" textlink="">
      <xdr:nvSpPr>
        <xdr:cNvPr id="132" name="円/楕円 131"/>
        <xdr:cNvSpPr/>
      </xdr:nvSpPr>
      <xdr:spPr bwMode="auto">
        <a:xfrm>
          <a:off x="5600700" y="68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74972</xdr:rowOff>
    </xdr:from>
    <xdr:ext cx="762000" cy="259045"/>
    <xdr:sp macro="" textlink="">
      <xdr:nvSpPr>
        <xdr:cNvPr id="133" name="人口1人当たり決算額の推移該当値テキスト445"/>
        <xdr:cNvSpPr txBox="1"/>
      </xdr:nvSpPr>
      <xdr:spPr>
        <a:xfrm>
          <a:off x="5740400" y="668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165735</xdr:rowOff>
    </xdr:from>
    <xdr:to>
      <xdr:col>4</xdr:col>
      <xdr:colOff>520700</xdr:colOff>
      <xdr:row>35</xdr:row>
      <xdr:rowOff>267335</xdr:rowOff>
    </xdr:to>
    <xdr:sp macro="" textlink="">
      <xdr:nvSpPr>
        <xdr:cNvPr id="134" name="円/楕円 133"/>
        <xdr:cNvSpPr/>
      </xdr:nvSpPr>
      <xdr:spPr bwMode="auto">
        <a:xfrm>
          <a:off x="4953000" y="677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277512</xdr:rowOff>
    </xdr:from>
    <xdr:ext cx="736600" cy="259045"/>
    <xdr:sp macro="" textlink="">
      <xdr:nvSpPr>
        <xdr:cNvPr id="135" name="テキスト ボックス 134"/>
        <xdr:cNvSpPr txBox="1"/>
      </xdr:nvSpPr>
      <xdr:spPr>
        <a:xfrm>
          <a:off x="4622800" y="654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46520</xdr:rowOff>
    </xdr:from>
    <xdr:to>
      <xdr:col>3</xdr:col>
      <xdr:colOff>955675</xdr:colOff>
      <xdr:row>35</xdr:row>
      <xdr:rowOff>148120</xdr:rowOff>
    </xdr:to>
    <xdr:sp macro="" textlink="">
      <xdr:nvSpPr>
        <xdr:cNvPr id="136" name="円/楕円 135"/>
        <xdr:cNvSpPr/>
      </xdr:nvSpPr>
      <xdr:spPr bwMode="auto">
        <a:xfrm>
          <a:off x="4254500" y="665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158297</xdr:rowOff>
    </xdr:from>
    <xdr:ext cx="762000" cy="259045"/>
    <xdr:sp macro="" textlink="">
      <xdr:nvSpPr>
        <xdr:cNvPr id="137" name="テキスト ボックス 136"/>
        <xdr:cNvSpPr txBox="1"/>
      </xdr:nvSpPr>
      <xdr:spPr>
        <a:xfrm>
          <a:off x="3924300" y="64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112281</xdr:rowOff>
    </xdr:from>
    <xdr:to>
      <xdr:col>3</xdr:col>
      <xdr:colOff>257175</xdr:colOff>
      <xdr:row>34</xdr:row>
      <xdr:rowOff>213881</xdr:rowOff>
    </xdr:to>
    <xdr:sp macro="" textlink="">
      <xdr:nvSpPr>
        <xdr:cNvPr id="138" name="円/楕円 137"/>
        <xdr:cNvSpPr/>
      </xdr:nvSpPr>
      <xdr:spPr bwMode="auto">
        <a:xfrm>
          <a:off x="3556000" y="637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224058</xdr:rowOff>
    </xdr:from>
    <xdr:ext cx="762000" cy="259045"/>
    <xdr:sp macro="" textlink="">
      <xdr:nvSpPr>
        <xdr:cNvPr id="139" name="テキスト ボックス 138"/>
        <xdr:cNvSpPr txBox="1"/>
      </xdr:nvSpPr>
      <xdr:spPr>
        <a:xfrm>
          <a:off x="3225800" y="614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209283</xdr:rowOff>
    </xdr:from>
    <xdr:to>
      <xdr:col>2</xdr:col>
      <xdr:colOff>692150</xdr:colOff>
      <xdr:row>34</xdr:row>
      <xdr:rowOff>310883</xdr:rowOff>
    </xdr:to>
    <xdr:sp macro="" textlink="">
      <xdr:nvSpPr>
        <xdr:cNvPr id="140" name="円/楕円 139"/>
        <xdr:cNvSpPr/>
      </xdr:nvSpPr>
      <xdr:spPr bwMode="auto">
        <a:xfrm>
          <a:off x="2857500" y="647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321060</xdr:rowOff>
    </xdr:from>
    <xdr:ext cx="762000" cy="259045"/>
    <xdr:sp macro="" textlink="">
      <xdr:nvSpPr>
        <xdr:cNvPr id="141" name="テキスト ボックス 140"/>
        <xdr:cNvSpPr txBox="1"/>
      </xdr:nvSpPr>
      <xdr:spPr>
        <a:xfrm>
          <a:off x="2527300" y="624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財政調整基金は将来の公債費を抑制するため、２３年度から県債の繰上償還を実施してきたものの、２６年度末時点で、第３次行財政改革実行プランの目標を大幅に上回る２０５億円を確保した。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実質収支は黒字であり、近年同水準で推移している。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実質単年度収支は、繰上償還額の減少等により、減少傾向にある。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今後も、基金や県債の残高をコントロールしながら財政の健全化に努めていく。</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病院事業会計の実質収支については、収入増加・確保対策として、平均在院日数の短縮を図るとともに、新入院患者を確保し病床利用率の向上等に努めたことにより、収益構造は改善し、黒字幅が拡大傾向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県債残高は２３年度以降減少しており、実質公債費比率も２３年度をピークに改善傾向で推移している。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また、平成２１年度以降の市場公募債の発行に伴い、平成２２年度以降は満期一括償還地方債に係る年度割相当額が増加している。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改善している。具体的には、繰上償還に伴う地方債残高の減、病院事業会計の退職手当の負担率の見直しによる退職手当負担見込額の減、公営企業債の償還が進んだことによる公営企業債等繰入見込額の減が主たる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充当可能財源については、減債基金の増などにより昨年度より増加している。基準財政需要額算入見込額は前年度とほぼ同程度となっている。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以上により、将来負担額から充当可能財源等を差し引いた将来負担比率の分子は前年度よりも減少している。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63</v>
      </c>
      <c r="C3" s="354"/>
      <c r="D3" s="355"/>
      <c r="E3" s="355"/>
      <c r="F3" s="355"/>
      <c r="G3" s="355"/>
      <c r="H3" s="355"/>
      <c r="I3" s="355"/>
      <c r="J3" s="355"/>
      <c r="K3" s="355"/>
      <c r="L3" s="355" t="s">
        <v>64</v>
      </c>
      <c r="M3" s="355"/>
      <c r="N3" s="355"/>
      <c r="O3" s="355"/>
      <c r="P3" s="355"/>
      <c r="Q3" s="355"/>
      <c r="R3" s="359"/>
      <c r="S3" s="359"/>
      <c r="T3" s="359"/>
      <c r="U3" s="359"/>
      <c r="V3" s="360"/>
      <c r="W3" s="366" t="s">
        <v>65</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66</v>
      </c>
      <c r="BO3" s="373"/>
      <c r="BP3" s="373"/>
      <c r="BQ3" s="373"/>
      <c r="BR3" s="373"/>
      <c r="BS3" s="373"/>
      <c r="BT3" s="373"/>
      <c r="BU3" s="374"/>
      <c r="BV3" s="372" t="s">
        <v>67</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68</v>
      </c>
      <c r="CU3" s="373"/>
      <c r="CV3" s="373"/>
      <c r="CW3" s="373"/>
      <c r="CX3" s="373"/>
      <c r="CY3" s="373"/>
      <c r="CZ3" s="373"/>
      <c r="DA3" s="374"/>
      <c r="DB3" s="372" t="s">
        <v>69</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70</v>
      </c>
      <c r="X4" s="427"/>
      <c r="Y4" s="428"/>
      <c r="Z4" s="435" t="s">
        <v>1</v>
      </c>
      <c r="AA4" s="413"/>
      <c r="AB4" s="413"/>
      <c r="AC4" s="413"/>
      <c r="AD4" s="413"/>
      <c r="AE4" s="413"/>
      <c r="AF4" s="413"/>
      <c r="AG4" s="413"/>
      <c r="AH4" s="414"/>
      <c r="AI4" s="435" t="s">
        <v>71</v>
      </c>
      <c r="AJ4" s="438"/>
      <c r="AK4" s="438"/>
      <c r="AL4" s="438"/>
      <c r="AM4" s="438"/>
      <c r="AN4" s="438"/>
      <c r="AO4" s="438"/>
      <c r="AP4" s="439"/>
      <c r="AQ4" s="443" t="s">
        <v>72</v>
      </c>
      <c r="AR4" s="444"/>
      <c r="AS4" s="438"/>
      <c r="AT4" s="438"/>
      <c r="AU4" s="438"/>
      <c r="AV4" s="438"/>
      <c r="AW4" s="438"/>
      <c r="AX4" s="438"/>
      <c r="AY4" s="445"/>
      <c r="AZ4" s="396" t="s">
        <v>73</v>
      </c>
      <c r="BA4" s="397"/>
      <c r="BB4" s="397"/>
      <c r="BC4" s="397"/>
      <c r="BD4" s="397"/>
      <c r="BE4" s="397"/>
      <c r="BF4" s="397"/>
      <c r="BG4" s="397"/>
      <c r="BH4" s="397"/>
      <c r="BI4" s="397"/>
      <c r="BJ4" s="397"/>
      <c r="BK4" s="397"/>
      <c r="BL4" s="397"/>
      <c r="BM4" s="398"/>
      <c r="BN4" s="375">
        <v>453743844</v>
      </c>
      <c r="BO4" s="376"/>
      <c r="BP4" s="376"/>
      <c r="BQ4" s="376"/>
      <c r="BR4" s="376"/>
      <c r="BS4" s="376"/>
      <c r="BT4" s="376"/>
      <c r="BU4" s="377"/>
      <c r="BV4" s="375">
        <v>469734119</v>
      </c>
      <c r="BW4" s="376"/>
      <c r="BX4" s="376"/>
      <c r="BY4" s="376"/>
      <c r="BZ4" s="376"/>
      <c r="CA4" s="376"/>
      <c r="CB4" s="376"/>
      <c r="CC4" s="377"/>
      <c r="CD4" s="378" t="s">
        <v>74</v>
      </c>
      <c r="CE4" s="379"/>
      <c r="CF4" s="379"/>
      <c r="CG4" s="379"/>
      <c r="CH4" s="379"/>
      <c r="CI4" s="379"/>
      <c r="CJ4" s="379"/>
      <c r="CK4" s="379"/>
      <c r="CL4" s="379"/>
      <c r="CM4" s="379"/>
      <c r="CN4" s="379"/>
      <c r="CO4" s="379"/>
      <c r="CP4" s="379"/>
      <c r="CQ4" s="379"/>
      <c r="CR4" s="379"/>
      <c r="CS4" s="380"/>
      <c r="CT4" s="381">
        <v>1.5</v>
      </c>
      <c r="CU4" s="382"/>
      <c r="CV4" s="382"/>
      <c r="CW4" s="382"/>
      <c r="CX4" s="382"/>
      <c r="CY4" s="382"/>
      <c r="CZ4" s="382"/>
      <c r="DA4" s="383"/>
      <c r="DB4" s="381">
        <v>1.5</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75</v>
      </c>
      <c r="BA5" s="385"/>
      <c r="BB5" s="385"/>
      <c r="BC5" s="385"/>
      <c r="BD5" s="385"/>
      <c r="BE5" s="385"/>
      <c r="BF5" s="385"/>
      <c r="BG5" s="385"/>
      <c r="BH5" s="385"/>
      <c r="BI5" s="385"/>
      <c r="BJ5" s="385"/>
      <c r="BK5" s="385"/>
      <c r="BL5" s="385"/>
      <c r="BM5" s="386"/>
      <c r="BN5" s="387">
        <v>444436997</v>
      </c>
      <c r="BO5" s="388"/>
      <c r="BP5" s="388"/>
      <c r="BQ5" s="388"/>
      <c r="BR5" s="388"/>
      <c r="BS5" s="388"/>
      <c r="BT5" s="388"/>
      <c r="BU5" s="389"/>
      <c r="BV5" s="387">
        <v>461595202</v>
      </c>
      <c r="BW5" s="388"/>
      <c r="BX5" s="388"/>
      <c r="BY5" s="388"/>
      <c r="BZ5" s="388"/>
      <c r="CA5" s="388"/>
      <c r="CB5" s="388"/>
      <c r="CC5" s="389"/>
      <c r="CD5" s="390" t="s">
        <v>76</v>
      </c>
      <c r="CE5" s="391"/>
      <c r="CF5" s="391"/>
      <c r="CG5" s="391"/>
      <c r="CH5" s="391"/>
      <c r="CI5" s="391"/>
      <c r="CJ5" s="391"/>
      <c r="CK5" s="391"/>
      <c r="CL5" s="391"/>
      <c r="CM5" s="391"/>
      <c r="CN5" s="391"/>
      <c r="CO5" s="391"/>
      <c r="CP5" s="391"/>
      <c r="CQ5" s="391"/>
      <c r="CR5" s="391"/>
      <c r="CS5" s="392"/>
      <c r="CT5" s="393">
        <v>92.1</v>
      </c>
      <c r="CU5" s="394"/>
      <c r="CV5" s="394"/>
      <c r="CW5" s="394"/>
      <c r="CX5" s="394"/>
      <c r="CY5" s="394"/>
      <c r="CZ5" s="394"/>
      <c r="DA5" s="395"/>
      <c r="DB5" s="393">
        <v>93.5</v>
      </c>
      <c r="DC5" s="394"/>
      <c r="DD5" s="394"/>
      <c r="DE5" s="394"/>
      <c r="DF5" s="394"/>
      <c r="DG5" s="394"/>
      <c r="DH5" s="394"/>
      <c r="DI5" s="395"/>
      <c r="DJ5" s="112"/>
      <c r="DK5" s="112"/>
      <c r="DL5" s="112"/>
      <c r="DM5" s="112"/>
      <c r="DN5" s="112"/>
      <c r="DO5" s="112"/>
    </row>
    <row r="6" spans="1:119" ht="18.75" customHeight="1">
      <c r="A6" s="113"/>
      <c r="B6" s="372" t="s">
        <v>77</v>
      </c>
      <c r="C6" s="373"/>
      <c r="D6" s="373"/>
      <c r="E6" s="373"/>
      <c r="F6" s="373"/>
      <c r="G6" s="373"/>
      <c r="H6" s="373"/>
      <c r="I6" s="373"/>
      <c r="J6" s="373"/>
      <c r="K6" s="354"/>
      <c r="L6" s="355" t="s">
        <v>78</v>
      </c>
      <c r="M6" s="355"/>
      <c r="N6" s="355"/>
      <c r="O6" s="355"/>
      <c r="P6" s="355"/>
      <c r="Q6" s="355"/>
      <c r="R6" s="359"/>
      <c r="S6" s="359"/>
      <c r="T6" s="359"/>
      <c r="U6" s="359"/>
      <c r="V6" s="360"/>
      <c r="W6" s="429"/>
      <c r="X6" s="430"/>
      <c r="Y6" s="431"/>
      <c r="Z6" s="399" t="s">
        <v>79</v>
      </c>
      <c r="AA6" s="400"/>
      <c r="AB6" s="400"/>
      <c r="AC6" s="400"/>
      <c r="AD6" s="400"/>
      <c r="AE6" s="400"/>
      <c r="AF6" s="400"/>
      <c r="AG6" s="400"/>
      <c r="AH6" s="401"/>
      <c r="AI6" s="402">
        <v>1</v>
      </c>
      <c r="AJ6" s="403"/>
      <c r="AK6" s="403"/>
      <c r="AL6" s="403"/>
      <c r="AM6" s="403"/>
      <c r="AN6" s="403"/>
      <c r="AO6" s="403"/>
      <c r="AP6" s="404"/>
      <c r="AQ6" s="402">
        <v>11700</v>
      </c>
      <c r="AR6" s="403"/>
      <c r="AS6" s="403"/>
      <c r="AT6" s="403"/>
      <c r="AU6" s="403"/>
      <c r="AV6" s="403"/>
      <c r="AW6" s="403"/>
      <c r="AX6" s="403"/>
      <c r="AY6" s="405"/>
      <c r="AZ6" s="384" t="s">
        <v>80</v>
      </c>
      <c r="BA6" s="385"/>
      <c r="BB6" s="385"/>
      <c r="BC6" s="385"/>
      <c r="BD6" s="385"/>
      <c r="BE6" s="385"/>
      <c r="BF6" s="385"/>
      <c r="BG6" s="385"/>
      <c r="BH6" s="385"/>
      <c r="BI6" s="385"/>
      <c r="BJ6" s="385"/>
      <c r="BK6" s="385"/>
      <c r="BL6" s="385"/>
      <c r="BM6" s="386"/>
      <c r="BN6" s="387">
        <v>9306847</v>
      </c>
      <c r="BO6" s="388"/>
      <c r="BP6" s="388"/>
      <c r="BQ6" s="388"/>
      <c r="BR6" s="388"/>
      <c r="BS6" s="388"/>
      <c r="BT6" s="388"/>
      <c r="BU6" s="389"/>
      <c r="BV6" s="387">
        <v>8138917</v>
      </c>
      <c r="BW6" s="388"/>
      <c r="BX6" s="388"/>
      <c r="BY6" s="388"/>
      <c r="BZ6" s="388"/>
      <c r="CA6" s="388"/>
      <c r="CB6" s="388"/>
      <c r="CC6" s="389"/>
      <c r="CD6" s="390" t="s">
        <v>81</v>
      </c>
      <c r="CE6" s="391"/>
      <c r="CF6" s="391"/>
      <c r="CG6" s="391"/>
      <c r="CH6" s="391"/>
      <c r="CI6" s="391"/>
      <c r="CJ6" s="391"/>
      <c r="CK6" s="391"/>
      <c r="CL6" s="391"/>
      <c r="CM6" s="391"/>
      <c r="CN6" s="391"/>
      <c r="CO6" s="391"/>
      <c r="CP6" s="391"/>
      <c r="CQ6" s="391"/>
      <c r="CR6" s="391"/>
      <c r="CS6" s="392"/>
      <c r="CT6" s="409">
        <v>103.9</v>
      </c>
      <c r="CU6" s="410"/>
      <c r="CV6" s="410"/>
      <c r="CW6" s="410"/>
      <c r="CX6" s="410"/>
      <c r="CY6" s="410"/>
      <c r="CZ6" s="410"/>
      <c r="DA6" s="411"/>
      <c r="DB6" s="409">
        <v>108.2</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82</v>
      </c>
      <c r="AA7" s="400"/>
      <c r="AB7" s="400"/>
      <c r="AC7" s="400"/>
      <c r="AD7" s="400"/>
      <c r="AE7" s="400"/>
      <c r="AF7" s="400"/>
      <c r="AG7" s="400"/>
      <c r="AH7" s="401"/>
      <c r="AI7" s="402">
        <v>2</v>
      </c>
      <c r="AJ7" s="403"/>
      <c r="AK7" s="403"/>
      <c r="AL7" s="403"/>
      <c r="AM7" s="403"/>
      <c r="AN7" s="403"/>
      <c r="AO7" s="403"/>
      <c r="AP7" s="404"/>
      <c r="AQ7" s="402">
        <v>9180</v>
      </c>
      <c r="AR7" s="403"/>
      <c r="AS7" s="403"/>
      <c r="AT7" s="403"/>
      <c r="AU7" s="403"/>
      <c r="AV7" s="403"/>
      <c r="AW7" s="403"/>
      <c r="AX7" s="403"/>
      <c r="AY7" s="405"/>
      <c r="AZ7" s="384" t="s">
        <v>83</v>
      </c>
      <c r="BA7" s="385"/>
      <c r="BB7" s="385"/>
      <c r="BC7" s="385"/>
      <c r="BD7" s="385"/>
      <c r="BE7" s="385"/>
      <c r="BF7" s="385"/>
      <c r="BG7" s="385"/>
      <c r="BH7" s="385"/>
      <c r="BI7" s="385"/>
      <c r="BJ7" s="385"/>
      <c r="BK7" s="385"/>
      <c r="BL7" s="385"/>
      <c r="BM7" s="386"/>
      <c r="BN7" s="387">
        <v>5397526</v>
      </c>
      <c r="BO7" s="388"/>
      <c r="BP7" s="388"/>
      <c r="BQ7" s="388"/>
      <c r="BR7" s="388"/>
      <c r="BS7" s="388"/>
      <c r="BT7" s="388"/>
      <c r="BU7" s="389"/>
      <c r="BV7" s="387">
        <v>4406048</v>
      </c>
      <c r="BW7" s="388"/>
      <c r="BX7" s="388"/>
      <c r="BY7" s="388"/>
      <c r="BZ7" s="388"/>
      <c r="CA7" s="388"/>
      <c r="CB7" s="388"/>
      <c r="CC7" s="389"/>
      <c r="CD7" s="390" t="s">
        <v>84</v>
      </c>
      <c r="CE7" s="391"/>
      <c r="CF7" s="391"/>
      <c r="CG7" s="391"/>
      <c r="CH7" s="391"/>
      <c r="CI7" s="391"/>
      <c r="CJ7" s="391"/>
      <c r="CK7" s="391"/>
      <c r="CL7" s="391"/>
      <c r="CM7" s="391"/>
      <c r="CN7" s="391"/>
      <c r="CO7" s="391"/>
      <c r="CP7" s="391"/>
      <c r="CQ7" s="391"/>
      <c r="CR7" s="391"/>
      <c r="CS7" s="392"/>
      <c r="CT7" s="387">
        <v>257270145</v>
      </c>
      <c r="CU7" s="388"/>
      <c r="CV7" s="388"/>
      <c r="CW7" s="388"/>
      <c r="CX7" s="388"/>
      <c r="CY7" s="388"/>
      <c r="CZ7" s="388"/>
      <c r="DA7" s="389"/>
      <c r="DB7" s="387">
        <v>257064338</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85</v>
      </c>
      <c r="AA8" s="400"/>
      <c r="AB8" s="400"/>
      <c r="AC8" s="400"/>
      <c r="AD8" s="400"/>
      <c r="AE8" s="400"/>
      <c r="AF8" s="400"/>
      <c r="AG8" s="400"/>
      <c r="AH8" s="401"/>
      <c r="AI8" s="402">
        <v>1</v>
      </c>
      <c r="AJ8" s="403"/>
      <c r="AK8" s="403"/>
      <c r="AL8" s="403"/>
      <c r="AM8" s="403"/>
      <c r="AN8" s="403"/>
      <c r="AO8" s="403"/>
      <c r="AP8" s="404"/>
      <c r="AQ8" s="402">
        <v>8010</v>
      </c>
      <c r="AR8" s="403"/>
      <c r="AS8" s="403"/>
      <c r="AT8" s="403"/>
      <c r="AU8" s="403"/>
      <c r="AV8" s="403"/>
      <c r="AW8" s="403"/>
      <c r="AX8" s="403"/>
      <c r="AY8" s="405"/>
      <c r="AZ8" s="384" t="s">
        <v>86</v>
      </c>
      <c r="BA8" s="385"/>
      <c r="BB8" s="385"/>
      <c r="BC8" s="385"/>
      <c r="BD8" s="385"/>
      <c r="BE8" s="385"/>
      <c r="BF8" s="385"/>
      <c r="BG8" s="385"/>
      <c r="BH8" s="385"/>
      <c r="BI8" s="385"/>
      <c r="BJ8" s="385"/>
      <c r="BK8" s="385"/>
      <c r="BL8" s="385"/>
      <c r="BM8" s="386"/>
      <c r="BN8" s="387">
        <v>3909321</v>
      </c>
      <c r="BO8" s="388"/>
      <c r="BP8" s="388"/>
      <c r="BQ8" s="388"/>
      <c r="BR8" s="388"/>
      <c r="BS8" s="388"/>
      <c r="BT8" s="388"/>
      <c r="BU8" s="389"/>
      <c r="BV8" s="387">
        <v>3732869</v>
      </c>
      <c r="BW8" s="388"/>
      <c r="BX8" s="388"/>
      <c r="BY8" s="388"/>
      <c r="BZ8" s="388"/>
      <c r="CA8" s="388"/>
      <c r="CB8" s="388"/>
      <c r="CC8" s="389"/>
      <c r="CD8" s="390" t="s">
        <v>87</v>
      </c>
      <c r="CE8" s="391"/>
      <c r="CF8" s="391"/>
      <c r="CG8" s="391"/>
      <c r="CH8" s="391"/>
      <c r="CI8" s="391"/>
      <c r="CJ8" s="391"/>
      <c r="CK8" s="391"/>
      <c r="CL8" s="391"/>
      <c r="CM8" s="391"/>
      <c r="CN8" s="391"/>
      <c r="CO8" s="391"/>
      <c r="CP8" s="391"/>
      <c r="CQ8" s="391"/>
      <c r="CR8" s="391"/>
      <c r="CS8" s="392"/>
      <c r="CT8" s="406">
        <v>0.36929000000000001</v>
      </c>
      <c r="CU8" s="407"/>
      <c r="CV8" s="407"/>
      <c r="CW8" s="407"/>
      <c r="CX8" s="407"/>
      <c r="CY8" s="407"/>
      <c r="CZ8" s="407"/>
      <c r="DA8" s="408"/>
      <c r="DB8" s="406">
        <v>0.36620000000000003</v>
      </c>
      <c r="DC8" s="407"/>
      <c r="DD8" s="407"/>
      <c r="DE8" s="407"/>
      <c r="DF8" s="407"/>
      <c r="DG8" s="407"/>
      <c r="DH8" s="407"/>
      <c r="DI8" s="408"/>
      <c r="DJ8" s="112"/>
      <c r="DK8" s="112"/>
      <c r="DL8" s="112"/>
      <c r="DM8" s="112"/>
      <c r="DN8" s="112"/>
      <c r="DO8" s="112"/>
    </row>
    <row r="9" spans="1:119" ht="18.75" customHeight="1" thickBot="1">
      <c r="A9" s="113"/>
      <c r="B9" s="412" t="s">
        <v>88</v>
      </c>
      <c r="C9" s="413"/>
      <c r="D9" s="413"/>
      <c r="E9" s="413"/>
      <c r="F9" s="413"/>
      <c r="G9" s="413"/>
      <c r="H9" s="413"/>
      <c r="I9" s="413"/>
      <c r="J9" s="413"/>
      <c r="K9" s="414"/>
      <c r="L9" s="420" t="s">
        <v>89</v>
      </c>
      <c r="M9" s="421"/>
      <c r="N9" s="421"/>
      <c r="O9" s="421"/>
      <c r="P9" s="421"/>
      <c r="Q9" s="422"/>
      <c r="R9" s="423">
        <v>806314</v>
      </c>
      <c r="S9" s="424"/>
      <c r="T9" s="424"/>
      <c r="U9" s="424"/>
      <c r="V9" s="425"/>
      <c r="W9" s="429"/>
      <c r="X9" s="430"/>
      <c r="Y9" s="431"/>
      <c r="Z9" s="399" t="s">
        <v>90</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91</v>
      </c>
      <c r="BA9" s="385"/>
      <c r="BB9" s="385"/>
      <c r="BC9" s="385"/>
      <c r="BD9" s="385"/>
      <c r="BE9" s="385"/>
      <c r="BF9" s="385"/>
      <c r="BG9" s="385"/>
      <c r="BH9" s="385"/>
      <c r="BI9" s="385"/>
      <c r="BJ9" s="385"/>
      <c r="BK9" s="385"/>
      <c r="BL9" s="385"/>
      <c r="BM9" s="386"/>
      <c r="BN9" s="387">
        <v>176452</v>
      </c>
      <c r="BO9" s="388"/>
      <c r="BP9" s="388"/>
      <c r="BQ9" s="388"/>
      <c r="BR9" s="388"/>
      <c r="BS9" s="388"/>
      <c r="BT9" s="388"/>
      <c r="BU9" s="389"/>
      <c r="BV9" s="387">
        <v>148946</v>
      </c>
      <c r="BW9" s="388"/>
      <c r="BX9" s="388"/>
      <c r="BY9" s="388"/>
      <c r="BZ9" s="388"/>
      <c r="CA9" s="388"/>
      <c r="CB9" s="388"/>
      <c r="CC9" s="389"/>
      <c r="CD9" s="453" t="s">
        <v>92</v>
      </c>
      <c r="CE9" s="454"/>
      <c r="CF9" s="454"/>
      <c r="CG9" s="454"/>
      <c r="CH9" s="454"/>
      <c r="CI9" s="454"/>
      <c r="CJ9" s="454"/>
      <c r="CK9" s="454"/>
      <c r="CL9" s="454"/>
      <c r="CM9" s="454"/>
      <c r="CN9" s="454"/>
      <c r="CO9" s="454"/>
      <c r="CP9" s="454"/>
      <c r="CQ9" s="454"/>
      <c r="CR9" s="454"/>
      <c r="CS9" s="455"/>
      <c r="CT9" s="393">
        <v>25</v>
      </c>
      <c r="CU9" s="394"/>
      <c r="CV9" s="394"/>
      <c r="CW9" s="394"/>
      <c r="CX9" s="394"/>
      <c r="CY9" s="394"/>
      <c r="CZ9" s="394"/>
      <c r="DA9" s="395"/>
      <c r="DB9" s="393">
        <v>26.8</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93</v>
      </c>
      <c r="M10" s="457"/>
      <c r="N10" s="457"/>
      <c r="O10" s="457"/>
      <c r="P10" s="457"/>
      <c r="Q10" s="458"/>
      <c r="R10" s="402">
        <v>821592</v>
      </c>
      <c r="S10" s="403"/>
      <c r="T10" s="403"/>
      <c r="U10" s="403"/>
      <c r="V10" s="405"/>
      <c r="W10" s="429"/>
      <c r="X10" s="430"/>
      <c r="Y10" s="431"/>
      <c r="Z10" s="399" t="s">
        <v>94</v>
      </c>
      <c r="AA10" s="400"/>
      <c r="AB10" s="400"/>
      <c r="AC10" s="400"/>
      <c r="AD10" s="400"/>
      <c r="AE10" s="400"/>
      <c r="AF10" s="400"/>
      <c r="AG10" s="400"/>
      <c r="AH10" s="401"/>
      <c r="AI10" s="402">
        <v>1</v>
      </c>
      <c r="AJ10" s="403"/>
      <c r="AK10" s="403"/>
      <c r="AL10" s="403"/>
      <c r="AM10" s="403"/>
      <c r="AN10" s="403"/>
      <c r="AO10" s="403"/>
      <c r="AP10" s="404"/>
      <c r="AQ10" s="402">
        <v>8600</v>
      </c>
      <c r="AR10" s="403"/>
      <c r="AS10" s="403"/>
      <c r="AT10" s="403"/>
      <c r="AU10" s="403"/>
      <c r="AV10" s="403"/>
      <c r="AW10" s="403"/>
      <c r="AX10" s="403"/>
      <c r="AY10" s="405"/>
      <c r="AZ10" s="384" t="s">
        <v>95</v>
      </c>
      <c r="BA10" s="385"/>
      <c r="BB10" s="385"/>
      <c r="BC10" s="385"/>
      <c r="BD10" s="385"/>
      <c r="BE10" s="385"/>
      <c r="BF10" s="385"/>
      <c r="BG10" s="385"/>
      <c r="BH10" s="385"/>
      <c r="BI10" s="385"/>
      <c r="BJ10" s="385"/>
      <c r="BK10" s="385"/>
      <c r="BL10" s="385"/>
      <c r="BM10" s="386"/>
      <c r="BN10" s="387">
        <v>21444</v>
      </c>
      <c r="BO10" s="388"/>
      <c r="BP10" s="388"/>
      <c r="BQ10" s="388"/>
      <c r="BR10" s="388"/>
      <c r="BS10" s="388"/>
      <c r="BT10" s="388"/>
      <c r="BU10" s="389"/>
      <c r="BV10" s="387">
        <v>21655</v>
      </c>
      <c r="BW10" s="388"/>
      <c r="BX10" s="388"/>
      <c r="BY10" s="388"/>
      <c r="BZ10" s="388"/>
      <c r="CA10" s="388"/>
      <c r="CB10" s="388"/>
      <c r="CC10" s="389"/>
      <c r="CD10" s="378" t="s">
        <v>96</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97</v>
      </c>
      <c r="M11" s="448"/>
      <c r="N11" s="448"/>
      <c r="O11" s="448"/>
      <c r="P11" s="448"/>
      <c r="Q11" s="449"/>
      <c r="R11" s="450" t="s">
        <v>98</v>
      </c>
      <c r="S11" s="451"/>
      <c r="T11" s="451"/>
      <c r="U11" s="451"/>
      <c r="V11" s="452"/>
      <c r="W11" s="432"/>
      <c r="X11" s="433"/>
      <c r="Y11" s="434"/>
      <c r="Z11" s="399" t="s">
        <v>99</v>
      </c>
      <c r="AA11" s="400"/>
      <c r="AB11" s="400"/>
      <c r="AC11" s="400"/>
      <c r="AD11" s="400"/>
      <c r="AE11" s="400"/>
      <c r="AF11" s="400"/>
      <c r="AG11" s="400"/>
      <c r="AH11" s="401"/>
      <c r="AI11" s="402">
        <v>35</v>
      </c>
      <c r="AJ11" s="403"/>
      <c r="AK11" s="403"/>
      <c r="AL11" s="403"/>
      <c r="AM11" s="403"/>
      <c r="AN11" s="403"/>
      <c r="AO11" s="403"/>
      <c r="AP11" s="404"/>
      <c r="AQ11" s="402">
        <v>7800</v>
      </c>
      <c r="AR11" s="403"/>
      <c r="AS11" s="403"/>
      <c r="AT11" s="403"/>
      <c r="AU11" s="403"/>
      <c r="AV11" s="403"/>
      <c r="AW11" s="403"/>
      <c r="AX11" s="403"/>
      <c r="AY11" s="405"/>
      <c r="AZ11" s="384" t="s">
        <v>100</v>
      </c>
      <c r="BA11" s="385"/>
      <c r="BB11" s="385"/>
      <c r="BC11" s="385"/>
      <c r="BD11" s="385"/>
      <c r="BE11" s="385"/>
      <c r="BF11" s="385"/>
      <c r="BG11" s="385"/>
      <c r="BH11" s="385"/>
      <c r="BI11" s="385"/>
      <c r="BJ11" s="385"/>
      <c r="BK11" s="385"/>
      <c r="BL11" s="385"/>
      <c r="BM11" s="386"/>
      <c r="BN11" s="387">
        <v>6769139</v>
      </c>
      <c r="BO11" s="388"/>
      <c r="BP11" s="388"/>
      <c r="BQ11" s="388"/>
      <c r="BR11" s="388"/>
      <c r="BS11" s="388"/>
      <c r="BT11" s="388"/>
      <c r="BU11" s="389"/>
      <c r="BV11" s="387">
        <v>9693913</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103</v>
      </c>
      <c r="C12" s="463"/>
      <c r="D12" s="463"/>
      <c r="E12" s="463"/>
      <c r="F12" s="463"/>
      <c r="G12" s="463"/>
      <c r="H12" s="463"/>
      <c r="I12" s="463"/>
      <c r="J12" s="463"/>
      <c r="K12" s="464"/>
      <c r="L12" s="471" t="s">
        <v>104</v>
      </c>
      <c r="M12" s="472"/>
      <c r="N12" s="472"/>
      <c r="O12" s="472"/>
      <c r="P12" s="472"/>
      <c r="Q12" s="473"/>
      <c r="R12" s="474">
        <v>803505</v>
      </c>
      <c r="S12" s="475"/>
      <c r="T12" s="475"/>
      <c r="U12" s="475"/>
      <c r="V12" s="476"/>
      <c r="W12" s="426" t="s">
        <v>105</v>
      </c>
      <c r="X12" s="427"/>
      <c r="Y12" s="428"/>
      <c r="Z12" s="435" t="s">
        <v>1</v>
      </c>
      <c r="AA12" s="413"/>
      <c r="AB12" s="413"/>
      <c r="AC12" s="413"/>
      <c r="AD12" s="413"/>
      <c r="AE12" s="413"/>
      <c r="AF12" s="413"/>
      <c r="AG12" s="413"/>
      <c r="AH12" s="414"/>
      <c r="AI12" s="443" t="s">
        <v>106</v>
      </c>
      <c r="AJ12" s="413"/>
      <c r="AK12" s="413"/>
      <c r="AL12" s="413"/>
      <c r="AM12" s="414"/>
      <c r="AN12" s="443" t="s">
        <v>107</v>
      </c>
      <c r="AO12" s="444"/>
      <c r="AP12" s="444"/>
      <c r="AQ12" s="444"/>
      <c r="AR12" s="444"/>
      <c r="AS12" s="477"/>
      <c r="AT12" s="490" t="s">
        <v>108</v>
      </c>
      <c r="AU12" s="491"/>
      <c r="AV12" s="491"/>
      <c r="AW12" s="491"/>
      <c r="AX12" s="491"/>
      <c r="AY12" s="492"/>
      <c r="AZ12" s="384" t="s">
        <v>109</v>
      </c>
      <c r="BA12" s="385"/>
      <c r="BB12" s="385"/>
      <c r="BC12" s="385"/>
      <c r="BD12" s="385"/>
      <c r="BE12" s="385"/>
      <c r="BF12" s="385"/>
      <c r="BG12" s="385"/>
      <c r="BH12" s="385"/>
      <c r="BI12" s="385"/>
      <c r="BJ12" s="385"/>
      <c r="BK12" s="385"/>
      <c r="BL12" s="385"/>
      <c r="BM12" s="386"/>
      <c r="BN12" s="387" t="s">
        <v>110</v>
      </c>
      <c r="BO12" s="388"/>
      <c r="BP12" s="388"/>
      <c r="BQ12" s="388"/>
      <c r="BR12" s="388"/>
      <c r="BS12" s="388"/>
      <c r="BT12" s="388"/>
      <c r="BU12" s="389"/>
      <c r="BV12" s="387">
        <v>1034493</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112</v>
      </c>
      <c r="N13" s="482"/>
      <c r="O13" s="482"/>
      <c r="P13" s="482"/>
      <c r="Q13" s="483"/>
      <c r="R13" s="484">
        <v>792166</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113</v>
      </c>
      <c r="BA13" s="488"/>
      <c r="BB13" s="488"/>
      <c r="BC13" s="488"/>
      <c r="BD13" s="488"/>
      <c r="BE13" s="488"/>
      <c r="BF13" s="488"/>
      <c r="BG13" s="488"/>
      <c r="BH13" s="488"/>
      <c r="BI13" s="488"/>
      <c r="BJ13" s="488"/>
      <c r="BK13" s="488"/>
      <c r="BL13" s="488"/>
      <c r="BM13" s="489"/>
      <c r="BN13" s="387">
        <v>6967035</v>
      </c>
      <c r="BO13" s="388"/>
      <c r="BP13" s="388"/>
      <c r="BQ13" s="388"/>
      <c r="BR13" s="388"/>
      <c r="BS13" s="388"/>
      <c r="BT13" s="388"/>
      <c r="BU13" s="389"/>
      <c r="BV13" s="387">
        <v>8830021</v>
      </c>
      <c r="BW13" s="388"/>
      <c r="BX13" s="388"/>
      <c r="BY13" s="388"/>
      <c r="BZ13" s="388"/>
      <c r="CA13" s="388"/>
      <c r="CB13" s="388"/>
      <c r="CC13" s="389"/>
      <c r="CD13" s="390" t="s">
        <v>114</v>
      </c>
      <c r="CE13" s="391"/>
      <c r="CF13" s="391"/>
      <c r="CG13" s="391"/>
      <c r="CH13" s="391"/>
      <c r="CI13" s="391"/>
      <c r="CJ13" s="391"/>
      <c r="CK13" s="391"/>
      <c r="CL13" s="391"/>
      <c r="CM13" s="391"/>
      <c r="CN13" s="391"/>
      <c r="CO13" s="391"/>
      <c r="CP13" s="391"/>
      <c r="CQ13" s="391"/>
      <c r="CR13" s="391"/>
      <c r="CS13" s="392"/>
      <c r="CT13" s="393">
        <v>15.3</v>
      </c>
      <c r="CU13" s="394"/>
      <c r="CV13" s="394"/>
      <c r="CW13" s="394"/>
      <c r="CX13" s="394"/>
      <c r="CY13" s="394"/>
      <c r="CZ13" s="394"/>
      <c r="DA13" s="395"/>
      <c r="DB13" s="393">
        <v>16.7</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115</v>
      </c>
      <c r="M14" s="500"/>
      <c r="N14" s="500"/>
      <c r="O14" s="500"/>
      <c r="P14" s="500"/>
      <c r="Q14" s="501"/>
      <c r="R14" s="502">
        <v>808229</v>
      </c>
      <c r="S14" s="503"/>
      <c r="T14" s="503"/>
      <c r="U14" s="503"/>
      <c r="V14" s="504"/>
      <c r="W14" s="429"/>
      <c r="X14" s="430"/>
      <c r="Y14" s="431"/>
      <c r="Z14" s="456" t="s">
        <v>116</v>
      </c>
      <c r="AA14" s="457"/>
      <c r="AB14" s="457"/>
      <c r="AC14" s="457"/>
      <c r="AD14" s="457"/>
      <c r="AE14" s="457"/>
      <c r="AF14" s="457"/>
      <c r="AG14" s="457"/>
      <c r="AH14" s="458"/>
      <c r="AI14" s="402">
        <v>3868</v>
      </c>
      <c r="AJ14" s="403"/>
      <c r="AK14" s="403"/>
      <c r="AL14" s="403"/>
      <c r="AM14" s="404"/>
      <c r="AN14" s="402">
        <v>13000348</v>
      </c>
      <c r="AO14" s="403"/>
      <c r="AP14" s="403"/>
      <c r="AQ14" s="403"/>
      <c r="AR14" s="403"/>
      <c r="AS14" s="404"/>
      <c r="AT14" s="402">
        <v>3361</v>
      </c>
      <c r="AU14" s="403"/>
      <c r="AV14" s="403"/>
      <c r="AW14" s="403"/>
      <c r="AX14" s="403"/>
      <c r="AY14" s="405"/>
      <c r="AZ14" s="396" t="s">
        <v>117</v>
      </c>
      <c r="BA14" s="397"/>
      <c r="BB14" s="397"/>
      <c r="BC14" s="397"/>
      <c r="BD14" s="397"/>
      <c r="BE14" s="397"/>
      <c r="BF14" s="397"/>
      <c r="BG14" s="397"/>
      <c r="BH14" s="397"/>
      <c r="BI14" s="397"/>
      <c r="BJ14" s="397"/>
      <c r="BK14" s="397"/>
      <c r="BL14" s="397"/>
      <c r="BM14" s="398"/>
      <c r="BN14" s="375">
        <v>76038622</v>
      </c>
      <c r="BO14" s="376"/>
      <c r="BP14" s="376"/>
      <c r="BQ14" s="376"/>
      <c r="BR14" s="376"/>
      <c r="BS14" s="376"/>
      <c r="BT14" s="376"/>
      <c r="BU14" s="377"/>
      <c r="BV14" s="375">
        <v>74443337</v>
      </c>
      <c r="BW14" s="376"/>
      <c r="BX14" s="376"/>
      <c r="BY14" s="376"/>
      <c r="BZ14" s="376"/>
      <c r="CA14" s="376"/>
      <c r="CB14" s="376"/>
      <c r="CC14" s="377"/>
      <c r="CD14" s="453" t="s">
        <v>118</v>
      </c>
      <c r="CE14" s="454"/>
      <c r="CF14" s="454"/>
      <c r="CG14" s="454"/>
      <c r="CH14" s="454"/>
      <c r="CI14" s="454"/>
      <c r="CJ14" s="454"/>
      <c r="CK14" s="454"/>
      <c r="CL14" s="454"/>
      <c r="CM14" s="454"/>
      <c r="CN14" s="454"/>
      <c r="CO14" s="454"/>
      <c r="CP14" s="454"/>
      <c r="CQ14" s="454"/>
      <c r="CR14" s="454"/>
      <c r="CS14" s="455"/>
      <c r="CT14" s="496">
        <v>171.1</v>
      </c>
      <c r="CU14" s="497"/>
      <c r="CV14" s="497"/>
      <c r="CW14" s="497"/>
      <c r="CX14" s="497"/>
      <c r="CY14" s="497"/>
      <c r="CZ14" s="497"/>
      <c r="DA14" s="498"/>
      <c r="DB14" s="496">
        <v>182.7</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112</v>
      </c>
      <c r="N15" s="482"/>
      <c r="O15" s="482"/>
      <c r="P15" s="482"/>
      <c r="Q15" s="483"/>
      <c r="R15" s="502">
        <v>797066</v>
      </c>
      <c r="S15" s="503"/>
      <c r="T15" s="503"/>
      <c r="U15" s="503"/>
      <c r="V15" s="504"/>
      <c r="W15" s="429"/>
      <c r="X15" s="430"/>
      <c r="Y15" s="431"/>
      <c r="Z15" s="456" t="s">
        <v>119</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120</v>
      </c>
      <c r="BA15" s="385"/>
      <c r="BB15" s="385"/>
      <c r="BC15" s="385"/>
      <c r="BD15" s="385"/>
      <c r="BE15" s="385"/>
      <c r="BF15" s="385"/>
      <c r="BG15" s="385"/>
      <c r="BH15" s="385"/>
      <c r="BI15" s="385"/>
      <c r="BJ15" s="385"/>
      <c r="BK15" s="385"/>
      <c r="BL15" s="385"/>
      <c r="BM15" s="386"/>
      <c r="BN15" s="387">
        <v>207342237</v>
      </c>
      <c r="BO15" s="388"/>
      <c r="BP15" s="388"/>
      <c r="BQ15" s="388"/>
      <c r="BR15" s="388"/>
      <c r="BS15" s="388"/>
      <c r="BT15" s="388"/>
      <c r="BU15" s="389"/>
      <c r="BV15" s="387">
        <v>201779221</v>
      </c>
      <c r="BW15" s="388"/>
      <c r="BX15" s="388"/>
      <c r="BY15" s="388"/>
      <c r="BZ15" s="388"/>
      <c r="CA15" s="388"/>
      <c r="CB15" s="388"/>
      <c r="CC15" s="389"/>
      <c r="CD15" s="507" t="s">
        <v>121</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122</v>
      </c>
      <c r="M16" s="516"/>
      <c r="N16" s="516"/>
      <c r="O16" s="516"/>
      <c r="P16" s="516"/>
      <c r="Q16" s="517"/>
      <c r="R16" s="513" t="s">
        <v>123</v>
      </c>
      <c r="S16" s="514"/>
      <c r="T16" s="514"/>
      <c r="U16" s="514"/>
      <c r="V16" s="515"/>
      <c r="W16" s="429"/>
      <c r="X16" s="430"/>
      <c r="Y16" s="431"/>
      <c r="Z16" s="456" t="s">
        <v>124</v>
      </c>
      <c r="AA16" s="457"/>
      <c r="AB16" s="457"/>
      <c r="AC16" s="457"/>
      <c r="AD16" s="457"/>
      <c r="AE16" s="457"/>
      <c r="AF16" s="457"/>
      <c r="AG16" s="457"/>
      <c r="AH16" s="458"/>
      <c r="AI16" s="402">
        <v>48</v>
      </c>
      <c r="AJ16" s="403"/>
      <c r="AK16" s="403"/>
      <c r="AL16" s="403"/>
      <c r="AM16" s="404"/>
      <c r="AN16" s="402">
        <v>149760</v>
      </c>
      <c r="AO16" s="403"/>
      <c r="AP16" s="403"/>
      <c r="AQ16" s="403"/>
      <c r="AR16" s="403"/>
      <c r="AS16" s="404"/>
      <c r="AT16" s="402">
        <v>3120</v>
      </c>
      <c r="AU16" s="403"/>
      <c r="AV16" s="403"/>
      <c r="AW16" s="403"/>
      <c r="AX16" s="403"/>
      <c r="AY16" s="405"/>
      <c r="AZ16" s="384" t="s">
        <v>125</v>
      </c>
      <c r="BA16" s="385"/>
      <c r="BB16" s="385"/>
      <c r="BC16" s="385"/>
      <c r="BD16" s="385"/>
      <c r="BE16" s="385"/>
      <c r="BF16" s="385"/>
      <c r="BG16" s="385"/>
      <c r="BH16" s="385"/>
      <c r="BI16" s="385"/>
      <c r="BJ16" s="385"/>
      <c r="BK16" s="385"/>
      <c r="BL16" s="385"/>
      <c r="BM16" s="386"/>
      <c r="BN16" s="387">
        <v>96127933</v>
      </c>
      <c r="BO16" s="388"/>
      <c r="BP16" s="388"/>
      <c r="BQ16" s="388"/>
      <c r="BR16" s="388"/>
      <c r="BS16" s="388"/>
      <c r="BT16" s="388"/>
      <c r="BU16" s="389"/>
      <c r="BV16" s="387">
        <v>94550253</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126</v>
      </c>
      <c r="N17" s="511"/>
      <c r="O17" s="511"/>
      <c r="P17" s="511"/>
      <c r="Q17" s="512"/>
      <c r="R17" s="513" t="s">
        <v>127</v>
      </c>
      <c r="S17" s="514"/>
      <c r="T17" s="514"/>
      <c r="U17" s="514"/>
      <c r="V17" s="515"/>
      <c r="W17" s="429"/>
      <c r="X17" s="430"/>
      <c r="Y17" s="431"/>
      <c r="Z17" s="456" t="s">
        <v>128</v>
      </c>
      <c r="AA17" s="457"/>
      <c r="AB17" s="457"/>
      <c r="AC17" s="457"/>
      <c r="AD17" s="457"/>
      <c r="AE17" s="457"/>
      <c r="AF17" s="457"/>
      <c r="AG17" s="457"/>
      <c r="AH17" s="458"/>
      <c r="AI17" s="402">
        <v>1733</v>
      </c>
      <c r="AJ17" s="403"/>
      <c r="AK17" s="403"/>
      <c r="AL17" s="403"/>
      <c r="AM17" s="404"/>
      <c r="AN17" s="402">
        <v>5552532</v>
      </c>
      <c r="AO17" s="403"/>
      <c r="AP17" s="403"/>
      <c r="AQ17" s="403"/>
      <c r="AR17" s="403"/>
      <c r="AS17" s="404"/>
      <c r="AT17" s="402">
        <v>3204</v>
      </c>
      <c r="AU17" s="403"/>
      <c r="AV17" s="403"/>
      <c r="AW17" s="403"/>
      <c r="AX17" s="403"/>
      <c r="AY17" s="405"/>
      <c r="AZ17" s="384" t="s">
        <v>129</v>
      </c>
      <c r="BA17" s="385"/>
      <c r="BB17" s="385"/>
      <c r="BC17" s="385"/>
      <c r="BD17" s="385"/>
      <c r="BE17" s="385"/>
      <c r="BF17" s="385"/>
      <c r="BG17" s="385"/>
      <c r="BH17" s="385"/>
      <c r="BI17" s="385"/>
      <c r="BJ17" s="385"/>
      <c r="BK17" s="385"/>
      <c r="BL17" s="385"/>
      <c r="BM17" s="386"/>
      <c r="BN17" s="387">
        <v>242545344</v>
      </c>
      <c r="BO17" s="388"/>
      <c r="BP17" s="388"/>
      <c r="BQ17" s="388"/>
      <c r="BR17" s="388"/>
      <c r="BS17" s="388"/>
      <c r="BT17" s="388"/>
      <c r="BU17" s="389"/>
      <c r="BV17" s="387">
        <v>241936244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130</v>
      </c>
      <c r="C18" s="370"/>
      <c r="D18" s="370"/>
      <c r="E18" s="370"/>
      <c r="F18" s="370"/>
      <c r="G18" s="370"/>
      <c r="H18" s="370"/>
      <c r="I18" s="370"/>
      <c r="J18" s="370"/>
      <c r="K18" s="518"/>
      <c r="L18" s="519">
        <v>4190</v>
      </c>
      <c r="M18" s="520"/>
      <c r="N18" s="520"/>
      <c r="O18" s="520"/>
      <c r="P18" s="520"/>
      <c r="Q18" s="520"/>
      <c r="R18" s="520"/>
      <c r="S18" s="520"/>
      <c r="T18" s="520"/>
      <c r="U18" s="520"/>
      <c r="V18" s="520"/>
      <c r="W18" s="429"/>
      <c r="X18" s="430"/>
      <c r="Y18" s="431"/>
      <c r="Z18" s="456" t="s">
        <v>131</v>
      </c>
      <c r="AA18" s="457"/>
      <c r="AB18" s="457"/>
      <c r="AC18" s="457"/>
      <c r="AD18" s="457"/>
      <c r="AE18" s="457"/>
      <c r="AF18" s="457"/>
      <c r="AG18" s="457"/>
      <c r="AH18" s="458"/>
      <c r="AI18" s="402">
        <v>6834</v>
      </c>
      <c r="AJ18" s="403"/>
      <c r="AK18" s="403"/>
      <c r="AL18" s="403"/>
      <c r="AM18" s="404"/>
      <c r="AN18" s="402">
        <v>26311256</v>
      </c>
      <c r="AO18" s="403"/>
      <c r="AP18" s="403"/>
      <c r="AQ18" s="403"/>
      <c r="AR18" s="403"/>
      <c r="AS18" s="404"/>
      <c r="AT18" s="402">
        <v>3850</v>
      </c>
      <c r="AU18" s="403"/>
      <c r="AV18" s="403"/>
      <c r="AW18" s="403"/>
      <c r="AX18" s="403"/>
      <c r="AY18" s="405"/>
      <c r="AZ18" s="487" t="s">
        <v>132</v>
      </c>
      <c r="BA18" s="488"/>
      <c r="BB18" s="488"/>
      <c r="BC18" s="488"/>
      <c r="BD18" s="488"/>
      <c r="BE18" s="488"/>
      <c r="BF18" s="488"/>
      <c r="BG18" s="488"/>
      <c r="BH18" s="488"/>
      <c r="BI18" s="488"/>
      <c r="BJ18" s="488"/>
      <c r="BK18" s="488"/>
      <c r="BL18" s="488"/>
      <c r="BM18" s="489"/>
      <c r="BN18" s="521">
        <v>329001894</v>
      </c>
      <c r="BO18" s="522"/>
      <c r="BP18" s="522"/>
      <c r="BQ18" s="522"/>
      <c r="BR18" s="522"/>
      <c r="BS18" s="522"/>
      <c r="BT18" s="522"/>
      <c r="BU18" s="523"/>
      <c r="BV18" s="521">
        <v>331498221</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133</v>
      </c>
      <c r="C19" s="370"/>
      <c r="D19" s="370"/>
      <c r="E19" s="370"/>
      <c r="F19" s="370"/>
      <c r="G19" s="370"/>
      <c r="H19" s="370"/>
      <c r="I19" s="370"/>
      <c r="J19" s="370"/>
      <c r="K19" s="518"/>
      <c r="L19" s="519">
        <v>192</v>
      </c>
      <c r="M19" s="520"/>
      <c r="N19" s="520"/>
      <c r="O19" s="520"/>
      <c r="P19" s="520"/>
      <c r="Q19" s="520"/>
      <c r="R19" s="520"/>
      <c r="S19" s="520"/>
      <c r="T19" s="520"/>
      <c r="U19" s="520"/>
      <c r="V19" s="520"/>
      <c r="W19" s="429"/>
      <c r="X19" s="430"/>
      <c r="Y19" s="431"/>
      <c r="Z19" s="456" t="s">
        <v>134</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135</v>
      </c>
      <c r="BA19" s="397"/>
      <c r="BB19" s="397"/>
      <c r="BC19" s="397"/>
      <c r="BD19" s="397"/>
      <c r="BE19" s="397"/>
      <c r="BF19" s="397"/>
      <c r="BG19" s="397"/>
      <c r="BH19" s="397"/>
      <c r="BI19" s="397"/>
      <c r="BJ19" s="397"/>
      <c r="BK19" s="397"/>
      <c r="BL19" s="397"/>
      <c r="BM19" s="398"/>
      <c r="BN19" s="375">
        <v>862691713</v>
      </c>
      <c r="BO19" s="376"/>
      <c r="BP19" s="376"/>
      <c r="BQ19" s="376"/>
      <c r="BR19" s="376"/>
      <c r="BS19" s="376"/>
      <c r="BT19" s="376"/>
      <c r="BU19" s="377"/>
      <c r="BV19" s="375">
        <v>877822569</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136</v>
      </c>
      <c r="C20" s="370"/>
      <c r="D20" s="370"/>
      <c r="E20" s="370"/>
      <c r="F20" s="370"/>
      <c r="G20" s="370"/>
      <c r="H20" s="370"/>
      <c r="I20" s="370"/>
      <c r="J20" s="370"/>
      <c r="K20" s="518"/>
      <c r="L20" s="519">
        <v>275599</v>
      </c>
      <c r="M20" s="520"/>
      <c r="N20" s="520"/>
      <c r="O20" s="520"/>
      <c r="P20" s="520"/>
      <c r="Q20" s="520"/>
      <c r="R20" s="520"/>
      <c r="S20" s="520"/>
      <c r="T20" s="520"/>
      <c r="U20" s="520"/>
      <c r="V20" s="520"/>
      <c r="W20" s="432"/>
      <c r="X20" s="433"/>
      <c r="Y20" s="434"/>
      <c r="Z20" s="456" t="s">
        <v>137</v>
      </c>
      <c r="AA20" s="457"/>
      <c r="AB20" s="457"/>
      <c r="AC20" s="457"/>
      <c r="AD20" s="457"/>
      <c r="AE20" s="457"/>
      <c r="AF20" s="457"/>
      <c r="AG20" s="457"/>
      <c r="AH20" s="458"/>
      <c r="AI20" s="402">
        <v>12435</v>
      </c>
      <c r="AJ20" s="403"/>
      <c r="AK20" s="403"/>
      <c r="AL20" s="403"/>
      <c r="AM20" s="404"/>
      <c r="AN20" s="402">
        <v>44864136</v>
      </c>
      <c r="AO20" s="403"/>
      <c r="AP20" s="403"/>
      <c r="AQ20" s="403"/>
      <c r="AR20" s="403"/>
      <c r="AS20" s="404"/>
      <c r="AT20" s="402">
        <v>3608</v>
      </c>
      <c r="AU20" s="403"/>
      <c r="AV20" s="403"/>
      <c r="AW20" s="403"/>
      <c r="AX20" s="403"/>
      <c r="AY20" s="405"/>
      <c r="AZ20" s="487" t="s">
        <v>138</v>
      </c>
      <c r="BA20" s="488"/>
      <c r="BB20" s="488"/>
      <c r="BC20" s="488"/>
      <c r="BD20" s="488"/>
      <c r="BE20" s="488"/>
      <c r="BF20" s="488"/>
      <c r="BG20" s="488"/>
      <c r="BH20" s="488"/>
      <c r="BI20" s="488"/>
      <c r="BJ20" s="488"/>
      <c r="BK20" s="488"/>
      <c r="BL20" s="488"/>
      <c r="BM20" s="489"/>
      <c r="BN20" s="521">
        <v>298291380</v>
      </c>
      <c r="BO20" s="522"/>
      <c r="BP20" s="522"/>
      <c r="BQ20" s="522"/>
      <c r="BR20" s="522"/>
      <c r="BS20" s="522"/>
      <c r="BT20" s="522"/>
      <c r="BU20" s="523"/>
      <c r="BV20" s="521">
        <v>335342575</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139</v>
      </c>
      <c r="X21" s="525"/>
      <c r="Y21" s="525"/>
      <c r="Z21" s="525"/>
      <c r="AA21" s="525"/>
      <c r="AB21" s="525"/>
      <c r="AC21" s="525"/>
      <c r="AD21" s="525"/>
      <c r="AE21" s="525"/>
      <c r="AF21" s="525"/>
      <c r="AG21" s="525"/>
      <c r="AH21" s="526"/>
      <c r="AI21" s="527">
        <v>99.6</v>
      </c>
      <c r="AJ21" s="528"/>
      <c r="AK21" s="528"/>
      <c r="AL21" s="528"/>
      <c r="AM21" s="528"/>
      <c r="AN21" s="528"/>
      <c r="AO21" s="528"/>
      <c r="AP21" s="528"/>
      <c r="AQ21" s="528"/>
      <c r="AR21" s="528"/>
      <c r="AS21" s="528"/>
      <c r="AT21" s="528"/>
      <c r="AU21" s="528"/>
      <c r="AV21" s="528"/>
      <c r="AW21" s="528"/>
      <c r="AX21" s="528"/>
      <c r="AY21" s="529"/>
      <c r="AZ21" s="396" t="s">
        <v>140</v>
      </c>
      <c r="BA21" s="397"/>
      <c r="BB21" s="397"/>
      <c r="BC21" s="397"/>
      <c r="BD21" s="397"/>
      <c r="BE21" s="397"/>
      <c r="BF21" s="397"/>
      <c r="BG21" s="397"/>
      <c r="BH21" s="397"/>
      <c r="BI21" s="397"/>
      <c r="BJ21" s="397"/>
      <c r="BK21" s="397"/>
      <c r="BL21" s="397"/>
      <c r="BM21" s="398"/>
      <c r="BN21" s="375">
        <v>33237113</v>
      </c>
      <c r="BO21" s="376"/>
      <c r="BP21" s="376"/>
      <c r="BQ21" s="376"/>
      <c r="BR21" s="376"/>
      <c r="BS21" s="376"/>
      <c r="BT21" s="376"/>
      <c r="BU21" s="377"/>
      <c r="BV21" s="375">
        <v>25911984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2396671</v>
      </c>
      <c r="BO22" s="388"/>
      <c r="BP22" s="388"/>
      <c r="BQ22" s="388"/>
      <c r="BR22" s="388"/>
      <c r="BS22" s="388"/>
      <c r="BT22" s="388"/>
      <c r="BU22" s="389"/>
      <c r="BV22" s="387">
        <v>2531539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22767000</v>
      </c>
      <c r="BO23" s="388"/>
      <c r="BP23" s="388"/>
      <c r="BQ23" s="388"/>
      <c r="BR23" s="388"/>
      <c r="BS23" s="388"/>
      <c r="BT23" s="388"/>
      <c r="BU23" s="389"/>
      <c r="BV23" s="387">
        <v>22732982</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143</v>
      </c>
      <c r="BA24" s="454"/>
      <c r="BB24" s="454"/>
      <c r="BC24" s="454"/>
      <c r="BD24" s="454"/>
      <c r="BE24" s="454"/>
      <c r="BF24" s="454"/>
      <c r="BG24" s="454"/>
      <c r="BH24" s="454"/>
      <c r="BI24" s="454"/>
      <c r="BJ24" s="454"/>
      <c r="BK24" s="454"/>
      <c r="BL24" s="454"/>
      <c r="BM24" s="455"/>
      <c r="BN24" s="521">
        <v>6663180</v>
      </c>
      <c r="BO24" s="522"/>
      <c r="BP24" s="522"/>
      <c r="BQ24" s="522"/>
      <c r="BR24" s="522"/>
      <c r="BS24" s="522"/>
      <c r="BT24" s="522"/>
      <c r="BU24" s="523"/>
      <c r="BV24" s="521">
        <v>6654846</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144</v>
      </c>
      <c r="BA25" s="531"/>
      <c r="BB25" s="531"/>
      <c r="BC25" s="532"/>
      <c r="BD25" s="396" t="s">
        <v>145</v>
      </c>
      <c r="BE25" s="397"/>
      <c r="BF25" s="397"/>
      <c r="BG25" s="397"/>
      <c r="BH25" s="397"/>
      <c r="BI25" s="397"/>
      <c r="BJ25" s="397"/>
      <c r="BK25" s="397"/>
      <c r="BL25" s="397"/>
      <c r="BM25" s="398"/>
      <c r="BN25" s="375">
        <v>15197815</v>
      </c>
      <c r="BO25" s="376"/>
      <c r="BP25" s="376"/>
      <c r="BQ25" s="376"/>
      <c r="BR25" s="376"/>
      <c r="BS25" s="376"/>
      <c r="BT25" s="376"/>
      <c r="BU25" s="377"/>
      <c r="BV25" s="375">
        <v>15176371</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146</v>
      </c>
      <c r="BE26" s="385"/>
      <c r="BF26" s="385"/>
      <c r="BG26" s="385"/>
      <c r="BH26" s="385"/>
      <c r="BI26" s="385"/>
      <c r="BJ26" s="385"/>
      <c r="BK26" s="385"/>
      <c r="BL26" s="385"/>
      <c r="BM26" s="386"/>
      <c r="BN26" s="387">
        <v>2926697</v>
      </c>
      <c r="BO26" s="388"/>
      <c r="BP26" s="388"/>
      <c r="BQ26" s="388"/>
      <c r="BR26" s="388"/>
      <c r="BS26" s="388"/>
      <c r="BT26" s="388"/>
      <c r="BU26" s="389"/>
      <c r="BV26" s="387">
        <v>2911752</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147</v>
      </c>
      <c r="BE27" s="488"/>
      <c r="BF27" s="488"/>
      <c r="BG27" s="488"/>
      <c r="BH27" s="488"/>
      <c r="BI27" s="488"/>
      <c r="BJ27" s="488"/>
      <c r="BK27" s="488"/>
      <c r="BL27" s="488"/>
      <c r="BM27" s="489"/>
      <c r="BN27" s="521">
        <v>39329170</v>
      </c>
      <c r="BO27" s="522"/>
      <c r="BP27" s="522"/>
      <c r="BQ27" s="522"/>
      <c r="BR27" s="522"/>
      <c r="BS27" s="522"/>
      <c r="BT27" s="522"/>
      <c r="BU27" s="523"/>
      <c r="BV27" s="521">
        <v>46393671</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154</v>
      </c>
      <c r="D30" s="543"/>
      <c r="E30" s="416" t="s">
        <v>155</v>
      </c>
      <c r="F30" s="416"/>
      <c r="G30" s="416"/>
      <c r="H30" s="416"/>
      <c r="I30" s="416"/>
      <c r="J30" s="416"/>
      <c r="K30" s="416"/>
      <c r="L30" s="416"/>
      <c r="M30" s="416"/>
      <c r="N30" s="416"/>
      <c r="O30" s="416"/>
      <c r="P30" s="416"/>
      <c r="Q30" s="416"/>
      <c r="R30" s="416"/>
      <c r="S30" s="416"/>
      <c r="T30" s="130"/>
      <c r="U30" s="543" t="s">
        <v>154</v>
      </c>
      <c r="V30" s="543"/>
      <c r="W30" s="416" t="s">
        <v>155</v>
      </c>
      <c r="X30" s="416"/>
      <c r="Y30" s="416"/>
      <c r="Z30" s="416"/>
      <c r="AA30" s="416"/>
      <c r="AB30" s="416"/>
      <c r="AC30" s="416"/>
      <c r="AD30" s="416"/>
      <c r="AE30" s="416"/>
      <c r="AF30" s="416"/>
      <c r="AG30" s="416"/>
      <c r="AH30" s="416"/>
      <c r="AI30" s="416"/>
      <c r="AJ30" s="416"/>
      <c r="AK30" s="416"/>
      <c r="AL30" s="130"/>
      <c r="AM30" s="543" t="s">
        <v>154</v>
      </c>
      <c r="AN30" s="543"/>
      <c r="AO30" s="416" t="s">
        <v>155</v>
      </c>
      <c r="AP30" s="416"/>
      <c r="AQ30" s="416"/>
      <c r="AR30" s="416"/>
      <c r="AS30" s="416"/>
      <c r="AT30" s="416"/>
      <c r="AU30" s="416"/>
      <c r="AV30" s="416"/>
      <c r="AW30" s="416"/>
      <c r="AX30" s="416"/>
      <c r="AY30" s="416"/>
      <c r="AZ30" s="416"/>
      <c r="BA30" s="416"/>
      <c r="BB30" s="416"/>
      <c r="BC30" s="416"/>
      <c r="BD30" s="155"/>
      <c r="BE30" s="543" t="s">
        <v>154</v>
      </c>
      <c r="BF30" s="543"/>
      <c r="BG30" s="416" t="s">
        <v>155</v>
      </c>
      <c r="BH30" s="416"/>
      <c r="BI30" s="416"/>
      <c r="BJ30" s="416"/>
      <c r="BK30" s="416"/>
      <c r="BL30" s="416"/>
      <c r="BM30" s="416"/>
      <c r="BN30" s="416"/>
      <c r="BO30" s="416"/>
      <c r="BP30" s="416"/>
      <c r="BQ30" s="416"/>
      <c r="BR30" s="416"/>
      <c r="BS30" s="416"/>
      <c r="BT30" s="416"/>
      <c r="BU30" s="416"/>
      <c r="BV30" s="156"/>
      <c r="BW30" s="543" t="s">
        <v>154</v>
      </c>
      <c r="BX30" s="543"/>
      <c r="BY30" s="416" t="s">
        <v>156</v>
      </c>
      <c r="BZ30" s="416"/>
      <c r="CA30" s="416"/>
      <c r="CB30" s="416"/>
      <c r="CC30" s="416"/>
      <c r="CD30" s="416"/>
      <c r="CE30" s="416"/>
      <c r="CF30" s="416"/>
      <c r="CG30" s="416"/>
      <c r="CH30" s="416"/>
      <c r="CI30" s="416"/>
      <c r="CJ30" s="416"/>
      <c r="CK30" s="416"/>
      <c r="CL30" s="416"/>
      <c r="CM30" s="416"/>
      <c r="CN30" s="130"/>
      <c r="CO30" s="543" t="s">
        <v>154</v>
      </c>
      <c r="CP30" s="543"/>
      <c r="CQ30" s="416" t="s">
        <v>157</v>
      </c>
      <c r="CR30" s="416"/>
      <c r="CS30" s="416"/>
      <c r="CT30" s="416"/>
      <c r="CU30" s="416"/>
      <c r="CV30" s="416"/>
      <c r="CW30" s="416"/>
      <c r="CX30" s="416"/>
      <c r="CY30" s="416"/>
      <c r="CZ30" s="416"/>
      <c r="DA30" s="416"/>
      <c r="DB30" s="416"/>
      <c r="DC30" s="416"/>
      <c r="DD30" s="416"/>
      <c r="DE30" s="416"/>
      <c r="DF30" s="130"/>
      <c r="DG30" s="416" t="s">
        <v>158</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駐車場整備事業特別会計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病院事業会計</v>
      </c>
      <c r="AP31" s="542"/>
      <c r="AQ31" s="542"/>
      <c r="AR31" s="542"/>
      <c r="AS31" s="542"/>
      <c r="AT31" s="542"/>
      <c r="AU31" s="542"/>
      <c r="AV31" s="542"/>
      <c r="AW31" s="542"/>
      <c r="AX31" s="542"/>
      <c r="AY31" s="542"/>
      <c r="AZ31" s="542"/>
      <c r="BA31" s="542"/>
      <c r="BB31" s="542"/>
      <c r="BC31" s="542"/>
      <c r="BD31" s="154"/>
      <c r="BE31" s="541">
        <f>IF(BG31="","",MAX(C31:D40,U31:V40,AM31:AN40)+1)</f>
        <v>17</v>
      </c>
      <c r="BF31" s="541"/>
      <c r="BG31" s="542" t="str">
        <f>IF('各会計、関係団体の財政状況及び健全化判断比率'!B34="","",'各会計、関係団体の財政状況及び健全化判断比率'!B34)</f>
        <v>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若狭湾エネルギー研究センター</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18</v>
      </c>
      <c r="BF32" s="541"/>
      <c r="BG32" s="542" t="str">
        <f>IF('各会計、関係団体の財政状況及び健全化判断比率'!B35="","",'各会計、関係団体の財政状況及び健全化判断比率'!B35)</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日下部・グリフィス学術・文化交流基金</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用品等集中管理事業特別会計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水道用水供給事業会計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福井県アジア人材基金</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災害救助基金特別会計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15</v>
      </c>
      <c r="AN34" s="541"/>
      <c r="AO34" s="542" t="str">
        <f>IF('各会計、関係団体の財政状況及び健全化判断比率'!B32="","",'各会計、関係団体の財政状況及び健全化判断比率'!B32)</f>
        <v>臨海下水道事業会計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福井県国際交流協会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母子寡婦福祉資金貸付金特別会計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16</v>
      </c>
      <c r="AN35" s="541"/>
      <c r="AO35" s="542" t="str">
        <f>IF('各会計、関係団体の財政状況及び健全化判断比率'!B33="","",'各会計、関係団体の財政状況及び健全化判断比率'!B33)</f>
        <v>臨海工業用地等造成事業会計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ふくい女性財団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中小企業支援資金貸付金特別会計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青少年育成福井県民会議</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就農支援資金貸付金特別会計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福井原子力センター</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沿岸漁業改善資金貸付金特別会計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福井県消防協会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林業改善資金貸付金特別会計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福井県アイバンク</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県有林事業特別会計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福井県臓器移植推進財団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20" t="s">
        <v>22</v>
      </c>
      <c r="C41" s="1121"/>
      <c r="D41" s="66"/>
      <c r="E41" s="1126" t="s">
        <v>23</v>
      </c>
      <c r="F41" s="1126"/>
      <c r="G41" s="1126"/>
      <c r="H41" s="1127"/>
      <c r="I41" s="343">
        <v>895607</v>
      </c>
      <c r="J41" s="344">
        <v>898195</v>
      </c>
      <c r="K41" s="344">
        <v>895143</v>
      </c>
      <c r="L41" s="344">
        <v>889242</v>
      </c>
      <c r="M41" s="345">
        <v>878660</v>
      </c>
    </row>
    <row r="42" spans="2:13" ht="27.75" customHeight="1">
      <c r="B42" s="1122"/>
      <c r="C42" s="1123"/>
      <c r="D42" s="67"/>
      <c r="E42" s="1128" t="s">
        <v>24</v>
      </c>
      <c r="F42" s="1128"/>
      <c r="G42" s="1128"/>
      <c r="H42" s="1129"/>
      <c r="I42" s="346">
        <v>2488</v>
      </c>
      <c r="J42" s="347">
        <v>1780</v>
      </c>
      <c r="K42" s="347">
        <v>1211</v>
      </c>
      <c r="L42" s="347">
        <v>11737</v>
      </c>
      <c r="M42" s="348">
        <v>11025</v>
      </c>
    </row>
    <row r="43" spans="2:13" ht="27.75" customHeight="1">
      <c r="B43" s="1122"/>
      <c r="C43" s="1123"/>
      <c r="D43" s="67"/>
      <c r="E43" s="1128" t="s">
        <v>25</v>
      </c>
      <c r="F43" s="1128"/>
      <c r="G43" s="1128"/>
      <c r="H43" s="1129"/>
      <c r="I43" s="346">
        <v>54392</v>
      </c>
      <c r="J43" s="347">
        <v>52596</v>
      </c>
      <c r="K43" s="347">
        <v>49862</v>
      </c>
      <c r="L43" s="347">
        <v>46499</v>
      </c>
      <c r="M43" s="348">
        <v>43151</v>
      </c>
    </row>
    <row r="44" spans="2:13" ht="27.75" customHeight="1">
      <c r="B44" s="1122"/>
      <c r="C44" s="1123"/>
      <c r="D44" s="67"/>
      <c r="E44" s="1128" t="s">
        <v>26</v>
      </c>
      <c r="F44" s="1128"/>
      <c r="G44" s="1128"/>
      <c r="H44" s="1129"/>
      <c r="I44" s="346" t="s">
        <v>458</v>
      </c>
      <c r="J44" s="347" t="s">
        <v>458</v>
      </c>
      <c r="K44" s="347" t="s">
        <v>458</v>
      </c>
      <c r="L44" s="347" t="s">
        <v>458</v>
      </c>
      <c r="M44" s="348" t="s">
        <v>458</v>
      </c>
    </row>
    <row r="45" spans="2:13" ht="27.75" customHeight="1">
      <c r="B45" s="1122"/>
      <c r="C45" s="1123"/>
      <c r="D45" s="67"/>
      <c r="E45" s="1128" t="s">
        <v>27</v>
      </c>
      <c r="F45" s="1128"/>
      <c r="G45" s="1128"/>
      <c r="H45" s="1129"/>
      <c r="I45" s="346">
        <v>136670</v>
      </c>
      <c r="J45" s="347">
        <v>136890</v>
      </c>
      <c r="K45" s="347">
        <v>133567</v>
      </c>
      <c r="L45" s="347">
        <v>125935</v>
      </c>
      <c r="M45" s="348">
        <v>117363</v>
      </c>
    </row>
    <row r="46" spans="2:13" ht="27.75" customHeight="1">
      <c r="B46" s="1122"/>
      <c r="C46" s="1123"/>
      <c r="D46" s="67"/>
      <c r="E46" s="1128" t="s">
        <v>28</v>
      </c>
      <c r="F46" s="1128"/>
      <c r="G46" s="1128"/>
      <c r="H46" s="1129"/>
      <c r="I46" s="346">
        <v>24080</v>
      </c>
      <c r="J46" s="347">
        <v>22858</v>
      </c>
      <c r="K46" s="347">
        <v>21810</v>
      </c>
      <c r="L46" s="347">
        <v>2169</v>
      </c>
      <c r="M46" s="348">
        <v>2234</v>
      </c>
    </row>
    <row r="47" spans="2:13" ht="27.75" customHeight="1">
      <c r="B47" s="1122"/>
      <c r="C47" s="1123"/>
      <c r="D47" s="67"/>
      <c r="E47" s="1128" t="s">
        <v>29</v>
      </c>
      <c r="F47" s="1128"/>
      <c r="G47" s="1128"/>
      <c r="H47" s="1129"/>
      <c r="I47" s="346" t="s">
        <v>458</v>
      </c>
      <c r="J47" s="347" t="s">
        <v>458</v>
      </c>
      <c r="K47" s="347" t="s">
        <v>458</v>
      </c>
      <c r="L47" s="347" t="s">
        <v>458</v>
      </c>
      <c r="M47" s="348" t="s">
        <v>458</v>
      </c>
    </row>
    <row r="48" spans="2:13" ht="27.75" customHeight="1">
      <c r="B48" s="1124"/>
      <c r="C48" s="1125"/>
      <c r="D48" s="67"/>
      <c r="E48" s="1128" t="s">
        <v>30</v>
      </c>
      <c r="F48" s="1128"/>
      <c r="G48" s="1128"/>
      <c r="H48" s="1129"/>
      <c r="I48" s="346" t="s">
        <v>458</v>
      </c>
      <c r="J48" s="347" t="s">
        <v>458</v>
      </c>
      <c r="K48" s="347" t="s">
        <v>458</v>
      </c>
      <c r="L48" s="347" t="s">
        <v>458</v>
      </c>
      <c r="M48" s="348" t="s">
        <v>458</v>
      </c>
    </row>
    <row r="49" spans="2:13" ht="27.75" customHeight="1">
      <c r="B49" s="1130" t="s">
        <v>31</v>
      </c>
      <c r="C49" s="1131"/>
      <c r="D49" s="68"/>
      <c r="E49" s="1128" t="s">
        <v>32</v>
      </c>
      <c r="F49" s="1128"/>
      <c r="G49" s="1128"/>
      <c r="H49" s="1129"/>
      <c r="I49" s="346">
        <v>63168</v>
      </c>
      <c r="J49" s="347">
        <v>61921</v>
      </c>
      <c r="K49" s="347">
        <v>63898</v>
      </c>
      <c r="L49" s="347">
        <v>61768</v>
      </c>
      <c r="M49" s="348">
        <v>67556</v>
      </c>
    </row>
    <row r="50" spans="2:13" ht="27.75" customHeight="1">
      <c r="B50" s="1122"/>
      <c r="C50" s="1123"/>
      <c r="D50" s="67"/>
      <c r="E50" s="1128" t="s">
        <v>33</v>
      </c>
      <c r="F50" s="1128"/>
      <c r="G50" s="1128"/>
      <c r="H50" s="1129"/>
      <c r="I50" s="346">
        <v>17751</v>
      </c>
      <c r="J50" s="347">
        <v>25177</v>
      </c>
      <c r="K50" s="347">
        <v>24050</v>
      </c>
      <c r="L50" s="347">
        <v>22616</v>
      </c>
      <c r="M50" s="348">
        <v>21694</v>
      </c>
    </row>
    <row r="51" spans="2:13" ht="27.75" customHeight="1">
      <c r="B51" s="1124"/>
      <c r="C51" s="1125"/>
      <c r="D51" s="67"/>
      <c r="E51" s="1128" t="s">
        <v>34</v>
      </c>
      <c r="F51" s="1128"/>
      <c r="G51" s="1128"/>
      <c r="H51" s="1129"/>
      <c r="I51" s="346">
        <v>582697</v>
      </c>
      <c r="J51" s="347">
        <v>594071</v>
      </c>
      <c r="K51" s="347">
        <v>607961</v>
      </c>
      <c r="L51" s="347">
        <v>611105</v>
      </c>
      <c r="M51" s="348">
        <v>610257</v>
      </c>
    </row>
    <row r="52" spans="2:13" ht="27.75" customHeight="1" thickBot="1">
      <c r="B52" s="1132" t="s">
        <v>35</v>
      </c>
      <c r="C52" s="1133"/>
      <c r="D52" s="69"/>
      <c r="E52" s="1134" t="s">
        <v>36</v>
      </c>
      <c r="F52" s="1134"/>
      <c r="G52" s="1134"/>
      <c r="H52" s="1135"/>
      <c r="I52" s="349">
        <v>449620</v>
      </c>
      <c r="J52" s="350">
        <v>431150</v>
      </c>
      <c r="K52" s="350">
        <v>405684</v>
      </c>
      <c r="L52" s="350">
        <v>380093</v>
      </c>
      <c r="M52" s="351">
        <v>352926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488</v>
      </c>
      <c r="B3" s="88"/>
      <c r="C3" s="89"/>
      <c r="D3" s="90">
        <v>131927</v>
      </c>
      <c r="E3" s="91"/>
      <c r="F3" s="92">
        <v>76760</v>
      </c>
      <c r="G3" s="93"/>
      <c r="H3" s="94"/>
    </row>
    <row r="4" spans="1:8">
      <c r="A4" s="95"/>
      <c r="B4" s="96"/>
      <c r="C4" s="97"/>
      <c r="D4" s="98">
        <v>54209</v>
      </c>
      <c r="E4" s="99"/>
      <c r="F4" s="100">
        <v>32105</v>
      </c>
      <c r="G4" s="101"/>
      <c r="H4" s="102"/>
    </row>
    <row r="5" spans="1:8">
      <c r="A5" s="83" t="s">
        <v>490</v>
      </c>
      <c r="B5" s="88"/>
      <c r="C5" s="89"/>
      <c r="D5" s="90">
        <v>115996</v>
      </c>
      <c r="E5" s="91"/>
      <c r="F5" s="92">
        <v>84976</v>
      </c>
      <c r="G5" s="93"/>
      <c r="H5" s="94"/>
    </row>
    <row r="6" spans="1:8">
      <c r="A6" s="95"/>
      <c r="B6" s="96"/>
      <c r="C6" s="97"/>
      <c r="D6" s="98">
        <v>32315</v>
      </c>
      <c r="E6" s="99"/>
      <c r="F6" s="100">
        <v>26480</v>
      </c>
      <c r="G6" s="101"/>
      <c r="H6" s="102"/>
    </row>
    <row r="7" spans="1:8">
      <c r="A7" s="83" t="s">
        <v>491</v>
      </c>
      <c r="B7" s="88"/>
      <c r="C7" s="89"/>
      <c r="D7" s="90">
        <v>107075</v>
      </c>
      <c r="E7" s="91"/>
      <c r="F7" s="92">
        <v>78803</v>
      </c>
      <c r="G7" s="93"/>
      <c r="H7" s="94"/>
    </row>
    <row r="8" spans="1:8">
      <c r="A8" s="95"/>
      <c r="B8" s="96"/>
      <c r="C8" s="97"/>
      <c r="D8" s="98">
        <v>30797</v>
      </c>
      <c r="E8" s="99"/>
      <c r="F8" s="100">
        <v>19976</v>
      </c>
      <c r="G8" s="101"/>
      <c r="H8" s="102"/>
    </row>
    <row r="9" spans="1:8">
      <c r="A9" s="83" t="s">
        <v>492</v>
      </c>
      <c r="B9" s="88"/>
      <c r="C9" s="89"/>
      <c r="D9" s="90">
        <v>120685</v>
      </c>
      <c r="E9" s="91"/>
      <c r="F9" s="92">
        <v>88620</v>
      </c>
      <c r="G9" s="93"/>
      <c r="H9" s="94"/>
    </row>
    <row r="10" spans="1:8">
      <c r="A10" s="95"/>
      <c r="B10" s="96"/>
      <c r="C10" s="97"/>
      <c r="D10" s="98">
        <v>33017</v>
      </c>
      <c r="E10" s="99"/>
      <c r="F10" s="100">
        <v>19309</v>
      </c>
      <c r="G10" s="101"/>
      <c r="H10" s="102"/>
    </row>
    <row r="11" spans="1:8">
      <c r="A11" s="83" t="s">
        <v>493</v>
      </c>
      <c r="B11" s="88"/>
      <c r="C11" s="89"/>
      <c r="D11" s="90">
        <v>129597</v>
      </c>
      <c r="E11" s="91"/>
      <c r="F11" s="92">
        <v>94715</v>
      </c>
      <c r="G11" s="93"/>
      <c r="H11" s="94"/>
    </row>
    <row r="12" spans="1:8">
      <c r="A12" s="95"/>
      <c r="B12" s="96"/>
      <c r="C12" s="103"/>
      <c r="D12" s="98">
        <v>38569</v>
      </c>
      <c r="E12" s="99"/>
      <c r="F12" s="100">
        <v>24902</v>
      </c>
      <c r="G12" s="101"/>
      <c r="H12" s="102"/>
    </row>
    <row r="13" spans="1:8">
      <c r="A13" s="83"/>
      <c r="B13" s="88"/>
      <c r="C13" s="104"/>
      <c r="D13" s="105">
        <v>121056</v>
      </c>
      <c r="E13" s="106"/>
      <c r="F13" s="107">
        <v>84775</v>
      </c>
      <c r="G13" s="108"/>
      <c r="H13" s="94"/>
    </row>
    <row r="14" spans="1:8">
      <c r="A14" s="95"/>
      <c r="B14" s="96"/>
      <c r="C14" s="97"/>
      <c r="D14" s="98">
        <v>37781</v>
      </c>
      <c r="E14" s="99"/>
      <c r="F14" s="100">
        <v>24554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1.61</v>
      </c>
      <c r="C19" s="109">
        <f>ROUND(VALUE(SUBSTITUTE(実質収支比率等に係る経年分析!G$48,"▲","-")),2)</f>
        <v>1.68</v>
      </c>
      <c r="D19" s="109">
        <f>ROUND(VALUE(SUBSTITUTE(実質収支比率等に係る経年分析!H$48,"▲","-")),2)</f>
        <v>1.38</v>
      </c>
      <c r="E19" s="109">
        <f>ROUND(VALUE(SUBSTITUTE(実質収支比率等に係る経年分析!I$48,"▲","-")),2)</f>
        <v>1.45</v>
      </c>
      <c r="F19" s="109">
        <f>ROUND(VALUE(SUBSTITUTE(実質収支比率等に係る経年分析!J$48,"▲","-")),2)</f>
        <v>1.52</v>
      </c>
    </row>
    <row r="20" spans="1:11">
      <c r="A20" s="109" t="s">
        <v>41</v>
      </c>
      <c r="B20" s="109">
        <f>ROUND(VALUE(SUBSTITUTE(実質収支比率等に係る経年分析!F$47,"▲","-")),2)</f>
        <v>6.28</v>
      </c>
      <c r="C20" s="109">
        <f>ROUND(VALUE(SUBSTITUTE(実質収支比率等に係る経年分析!G$47,"▲","-")),2)</f>
        <v>6.32</v>
      </c>
      <c r="D20" s="109">
        <f>ROUND(VALUE(SUBSTITUTE(実質収支比率等に係る経年分析!H$47,"▲","-")),2)</f>
        <v>6.25</v>
      </c>
      <c r="E20" s="109">
        <f>ROUND(VALUE(SUBSTITUTE(実質収支比率等に係る経年分析!I$47,"▲","-")),2)</f>
        <v>5.9</v>
      </c>
      <c r="F20" s="109">
        <f>ROUND(VALUE(SUBSTITUTE(実質収支比率等に係る経年分析!J$47,"▲","-")),2)</f>
        <v>5.91</v>
      </c>
    </row>
    <row r="21" spans="1:11">
      <c r="A21" s="109" t="s">
        <v>42</v>
      </c>
      <c r="B21" s="109">
        <f>IF(ISNUMBER(VALUE(SUBSTITUTE(実質収支比率等に係る経年分析!F$49,"▲","-"))),ROUND(VALUE(SUBSTITUTE(実質収支比率等に係る経年分析!F$49,"▲","-")),2),NA())</f>
        <v>4.7699999999999996</v>
      </c>
      <c r="C21" s="109">
        <f>IF(ISNUMBER(VALUE(SUBSTITUTE(実質収支比率等に係る経年分析!G$49,"▲","-"))),ROUND(VALUE(SUBSTITUTE(実質収支比率等に係る経年分析!G$49,"▲","-")),2),NA())</f>
        <v>4.99</v>
      </c>
      <c r="D21" s="109">
        <f>IF(ISNUMBER(VALUE(SUBSTITUTE(実質収支比率等に係る経年分析!H$49,"▲","-"))),ROUND(VALUE(SUBSTITUTE(実質収支比率等に係る経年分析!H$49,"▲","-")),2),NA())</f>
        <v>3.69</v>
      </c>
      <c r="E21" s="109">
        <f>IF(ISNUMBER(VALUE(SUBSTITUTE(実質収支比率等に係る経年分析!I$49,"▲","-"))),ROUND(VALUE(SUBSTITUTE(実質収支比率等に係る経年分析!I$49,"▲","-")),2),NA())</f>
        <v>3.43</v>
      </c>
      <c r="F21" s="109">
        <f>IF(ISNUMBER(VALUE(SUBSTITUTE(実質収支比率等に係る経年分析!J$49,"▲","-"))),ROUND(VALUE(SUBSTITUTE(実質収支比率等に係る経年分析!J$49,"▲","-")),2),NA())</f>
        <v>2.71</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0.03</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0.16</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0.16</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0.16</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0.15</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0.17</v>
      </c>
    </row>
    <row r="30" spans="1:11">
      <c r="A30" s="110" t="str">
        <f>IF(連結実質赤字比率に係る赤字・黒字の構成分析!C$40="",NA(),連結実質赤字比率に係る赤字・黒字の構成分析!C$40)</f>
        <v>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0.37</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0.4</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0.44</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0.47</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0.46</v>
      </c>
    </row>
    <row r="31" spans="1:11">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0.76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0.74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0.76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0.71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0.79</v>
      </c>
    </row>
    <row r="32" spans="1:11">
      <c r="A32" s="110" t="str">
        <f>IF(連結実質赤字比率に係る赤字・黒字の構成分析!C$38="",NA(),連結実質赤字比率に係る赤字・黒字の構成分析!C$38)</f>
        <v>臨海下水道事業会計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0.93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0.96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0.72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0.78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0.92</v>
      </c>
    </row>
    <row r="33" spans="1:16">
      <c r="A33" s="110" t="str">
        <f>IF(連結実質赤字比率に係る赤字・黒字の構成分析!C$37="",NA(),連結実質赤字比率に係る赤字・黒字の構成分析!C$37)</f>
        <v>臨海工業用地等造成事業会計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0.95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1.04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1.1200000000000001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1.25</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1.43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1.49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1.33</v>
      </c>
    </row>
    <row r="35" spans="1:16">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2.38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2.73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3.05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3.43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3.66</v>
      </c>
    </row>
    <row r="36" spans="1:16">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2.58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3.04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3.47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3.81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3.86</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45177</v>
      </c>
      <c r="E42" s="111"/>
      <c r="F42" s="111"/>
      <c r="G42" s="111">
        <f>'実質公債費比率（分子）の構造'!L$52</f>
        <v>48830</v>
      </c>
      <c r="H42" s="111"/>
      <c r="I42" s="111"/>
      <c r="J42" s="111">
        <f>'実質公債費比率（分子）の構造'!M$52</f>
        <v>48101</v>
      </c>
      <c r="K42" s="111"/>
      <c r="L42" s="111"/>
      <c r="M42" s="111">
        <f>'実質公債費比率（分子）の構造'!N$52</f>
        <v>50675</v>
      </c>
      <c r="N42" s="111"/>
      <c r="O42" s="111"/>
      <c r="P42" s="111">
        <f>'実質公債費比率（分子）の構造'!O$52</f>
        <v>52511</v>
      </c>
    </row>
    <row r="43" spans="1:16">
      <c r="A43" s="111" t="s">
        <v>17</v>
      </c>
      <c r="B43" s="111">
        <f>'実質公債費比率（分子）の構造'!K$51</f>
        <v>33</v>
      </c>
      <c r="C43" s="111"/>
      <c r="D43" s="111"/>
      <c r="E43" s="111">
        <f>'実質公債費比率（分子）の構造'!L$51</f>
        <v>18</v>
      </c>
      <c r="F43" s="111"/>
      <c r="G43" s="111"/>
      <c r="H43" s="111">
        <f>'実質公債費比率（分子）の構造'!M$51</f>
        <v>10</v>
      </c>
      <c r="I43" s="111"/>
      <c r="J43" s="111"/>
      <c r="K43" s="111">
        <f>'実質公債費比率（分子）の構造'!N$51</f>
        <v>5</v>
      </c>
      <c r="L43" s="111"/>
      <c r="M43" s="111"/>
      <c r="N43" s="111" t="str">
        <f>'実質公債費比率（分子）の構造'!O$51</f>
        <v>-</v>
      </c>
      <c r="O43" s="111"/>
      <c r="P43" s="111"/>
    </row>
    <row r="44" spans="1:16">
      <c r="A44" s="111" t="s">
        <v>50</v>
      </c>
      <c r="B44" s="111">
        <f>'実質公債費比率（分子）の構造'!K$50</f>
        <v>1169</v>
      </c>
      <c r="C44" s="111"/>
      <c r="D44" s="111"/>
      <c r="E44" s="111">
        <f>'実質公債費比率（分子）の構造'!L$50</f>
        <v>794</v>
      </c>
      <c r="F44" s="111"/>
      <c r="G44" s="111"/>
      <c r="H44" s="111">
        <f>'実質公債費比率（分子）の構造'!M$50</f>
        <v>656</v>
      </c>
      <c r="I44" s="111"/>
      <c r="J44" s="111"/>
      <c r="K44" s="111">
        <f>'実質公債費比率（分子）の構造'!N$50</f>
        <v>518</v>
      </c>
      <c r="L44" s="111"/>
      <c r="M44" s="111"/>
      <c r="N44" s="111">
        <f>'実質公債費比率（分子）の構造'!O$50</f>
        <v>767</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3297</v>
      </c>
      <c r="C46" s="111"/>
      <c r="D46" s="111"/>
      <c r="E46" s="111">
        <f>'実質公債費比率（分子）の構造'!L$48</f>
        <v>3495</v>
      </c>
      <c r="F46" s="111"/>
      <c r="G46" s="111"/>
      <c r="H46" s="111">
        <f>'実質公債費比率（分子）の構造'!M$48</f>
        <v>3681</v>
      </c>
      <c r="I46" s="111"/>
      <c r="J46" s="111"/>
      <c r="K46" s="111">
        <f>'実質公債費比率（分子）の構造'!N$48</f>
        <v>3704</v>
      </c>
      <c r="L46" s="111"/>
      <c r="M46" s="111"/>
      <c r="N46" s="111">
        <f>'実質公債費比率（分子）の構造'!O$48</f>
        <v>3763</v>
      </c>
      <c r="O46" s="111"/>
      <c r="P46" s="111"/>
    </row>
    <row r="47" spans="1:16">
      <c r="A47" s="111" t="s">
        <v>53</v>
      </c>
      <c r="B47" s="111">
        <f>'実質公債費比率（分子）の構造'!K$47</f>
        <v>410</v>
      </c>
      <c r="C47" s="111"/>
      <c r="D47" s="111"/>
      <c r="E47" s="111">
        <f>'実質公債費比率（分子）の構造'!L$47</f>
        <v>1400</v>
      </c>
      <c r="F47" s="111"/>
      <c r="G47" s="111"/>
      <c r="H47" s="111">
        <f>'実質公債費比率（分子）の構造'!M$47</f>
        <v>2533</v>
      </c>
      <c r="I47" s="111"/>
      <c r="J47" s="111"/>
      <c r="K47" s="111">
        <f>'実質公債費比率（分子）の構造'!N$47</f>
        <v>4167</v>
      </c>
      <c r="L47" s="111"/>
      <c r="M47" s="111"/>
      <c r="N47" s="111">
        <f>'実質公債費比率（分子）の構造'!O$47</f>
        <v>5833</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78176</v>
      </c>
      <c r="C49" s="111"/>
      <c r="D49" s="111"/>
      <c r="E49" s="111">
        <f>'実質公債費比率（分子）の構造'!L$45</f>
        <v>82924</v>
      </c>
      <c r="F49" s="111"/>
      <c r="G49" s="111"/>
      <c r="H49" s="111">
        <f>'実質公債費比率（分子）の構造'!M$45</f>
        <v>75491</v>
      </c>
      <c r="I49" s="111"/>
      <c r="J49" s="111"/>
      <c r="K49" s="111">
        <f>'実質公債費比率（分子）の構造'!N$45</f>
        <v>73923</v>
      </c>
      <c r="L49" s="111"/>
      <c r="M49" s="111"/>
      <c r="N49" s="111">
        <f>'実質公債費比率（分子）の構造'!O$45</f>
        <v>72252</v>
      </c>
      <c r="O49" s="111"/>
      <c r="P49" s="111"/>
    </row>
    <row r="50" spans="1:16">
      <c r="A50" s="111" t="s">
        <v>56</v>
      </c>
      <c r="B50" s="111" t="e">
        <f>NA()</f>
        <v>#N/A</v>
      </c>
      <c r="C50" s="111">
        <f>IF(ISNUMBER('実質公債費比率（分子）の構造'!K$53),'実質公債費比率（分子）の構造'!K$53,NA())</f>
        <v>37908</v>
      </c>
      <c r="D50" s="111" t="e">
        <f>NA()</f>
        <v>#N/A</v>
      </c>
      <c r="E50" s="111" t="e">
        <f>NA()</f>
        <v>#N/A</v>
      </c>
      <c r="F50" s="111">
        <f>IF(ISNUMBER('実質公債費比率（分子）の構造'!L$53),'実質公債費比率（分子）の構造'!L$53,NA())</f>
        <v>39801</v>
      </c>
      <c r="G50" s="111" t="e">
        <f>NA()</f>
        <v>#N/A</v>
      </c>
      <c r="H50" s="111" t="e">
        <f>NA()</f>
        <v>#N/A</v>
      </c>
      <c r="I50" s="111">
        <f>IF(ISNUMBER('実質公債費比率（分子）の構造'!M$53),'実質公債費比率（分子）の構造'!M$53,NA())</f>
        <v>34270</v>
      </c>
      <c r="J50" s="111" t="e">
        <f>NA()</f>
        <v>#N/A</v>
      </c>
      <c r="K50" s="111" t="e">
        <f>NA()</f>
        <v>#N/A</v>
      </c>
      <c r="L50" s="111">
        <f>IF(ISNUMBER('実質公債費比率（分子）の構造'!N$53),'実質公債費比率（分子）の構造'!N$53,NA())</f>
        <v>31642</v>
      </c>
      <c r="M50" s="111" t="e">
        <f>NA()</f>
        <v>#N/A</v>
      </c>
      <c r="N50" s="111" t="e">
        <f>NA()</f>
        <v>#N/A</v>
      </c>
      <c r="O50" s="111">
        <f>IF(ISNUMBER('実質公債費比率（分子）の構造'!O$53),'実質公債費比率（分子）の構造'!O$53,NA())</f>
        <v>30104</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582697</v>
      </c>
      <c r="E56" s="110"/>
      <c r="F56" s="110"/>
      <c r="G56" s="110">
        <f>'将来負担比率（分子）の構造'!J$51</f>
        <v>594071</v>
      </c>
      <c r="H56" s="110"/>
      <c r="I56" s="110"/>
      <c r="J56" s="110">
        <f>'将来負担比率（分子）の構造'!K$51</f>
        <v>607961</v>
      </c>
      <c r="K56" s="110"/>
      <c r="L56" s="110"/>
      <c r="M56" s="110">
        <f>'将来負担比率（分子）の構造'!L$51</f>
        <v>611105</v>
      </c>
      <c r="N56" s="110"/>
      <c r="O56" s="110"/>
      <c r="P56" s="110">
        <f>'将来負担比率（分子）の構造'!M$51</f>
        <v>610257</v>
      </c>
    </row>
    <row r="57" spans="1:16">
      <c r="A57" s="110" t="s">
        <v>33</v>
      </c>
      <c r="B57" s="110"/>
      <c r="C57" s="110"/>
      <c r="D57" s="110">
        <f>'将来負担比率（分子）の構造'!I$50</f>
        <v>17751</v>
      </c>
      <c r="E57" s="110"/>
      <c r="F57" s="110"/>
      <c r="G57" s="110">
        <f>'将来負担比率（分子）の構造'!J$50</f>
        <v>25177</v>
      </c>
      <c r="H57" s="110"/>
      <c r="I57" s="110"/>
      <c r="J57" s="110">
        <f>'将来負担比率（分子）の構造'!K$50</f>
        <v>24050</v>
      </c>
      <c r="K57" s="110"/>
      <c r="L57" s="110"/>
      <c r="M57" s="110">
        <f>'将来負担比率（分子）の構造'!L$50</f>
        <v>22616</v>
      </c>
      <c r="N57" s="110"/>
      <c r="O57" s="110"/>
      <c r="P57" s="110">
        <f>'将来負担比率（分子）の構造'!M$50</f>
        <v>21694</v>
      </c>
    </row>
    <row r="58" spans="1:16">
      <c r="A58" s="110" t="s">
        <v>32</v>
      </c>
      <c r="B58" s="110"/>
      <c r="C58" s="110"/>
      <c r="D58" s="110">
        <f>'将来負担比率（分子）の構造'!I$49</f>
        <v>63168</v>
      </c>
      <c r="E58" s="110"/>
      <c r="F58" s="110"/>
      <c r="G58" s="110">
        <f>'将来負担比率（分子）の構造'!J$49</f>
        <v>61921</v>
      </c>
      <c r="H58" s="110"/>
      <c r="I58" s="110"/>
      <c r="J58" s="110">
        <f>'将来負担比率（分子）の構造'!K$49</f>
        <v>63898</v>
      </c>
      <c r="K58" s="110"/>
      <c r="L58" s="110"/>
      <c r="M58" s="110">
        <f>'将来負担比率（分子）の構造'!L$49</f>
        <v>61768</v>
      </c>
      <c r="N58" s="110"/>
      <c r="O58" s="110"/>
      <c r="P58" s="110">
        <f>'将来負担比率（分子）の構造'!M$49</f>
        <v>67556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24080</v>
      </c>
      <c r="C61" s="110"/>
      <c r="D61" s="110"/>
      <c r="E61" s="110">
        <f>'将来負担比率（分子）の構造'!J$46</f>
        <v>22858</v>
      </c>
      <c r="F61" s="110"/>
      <c r="G61" s="110"/>
      <c r="H61" s="110">
        <f>'将来負担比率（分子）の構造'!K$46</f>
        <v>21810</v>
      </c>
      <c r="I61" s="110"/>
      <c r="J61" s="110"/>
      <c r="K61" s="110">
        <f>'将来負担比率（分子）の構造'!L$46</f>
        <v>2169</v>
      </c>
      <c r="L61" s="110"/>
      <c r="M61" s="110"/>
      <c r="N61" s="110">
        <f>'将来負担比率（分子）の構造'!M$46</f>
        <v>2234</v>
      </c>
      <c r="O61" s="110"/>
      <c r="P61" s="110"/>
    </row>
    <row r="62" spans="1:16">
      <c r="A62" s="110" t="s">
        <v>27</v>
      </c>
      <c r="B62" s="110">
        <f>'将来負担比率（分子）の構造'!I$45</f>
        <v>136670</v>
      </c>
      <c r="C62" s="110"/>
      <c r="D62" s="110"/>
      <c r="E62" s="110">
        <f>'将来負担比率（分子）の構造'!J$45</f>
        <v>136890</v>
      </c>
      <c r="F62" s="110"/>
      <c r="G62" s="110"/>
      <c r="H62" s="110">
        <f>'将来負担比率（分子）の構造'!K$45</f>
        <v>133567</v>
      </c>
      <c r="I62" s="110"/>
      <c r="J62" s="110"/>
      <c r="K62" s="110">
        <f>'将来負担比率（分子）の構造'!L$45</f>
        <v>125935</v>
      </c>
      <c r="L62" s="110"/>
      <c r="M62" s="110"/>
      <c r="N62" s="110">
        <f>'将来負担比率（分子）の構造'!M$45</f>
        <v>117363</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54392</v>
      </c>
      <c r="C64" s="110"/>
      <c r="D64" s="110"/>
      <c r="E64" s="110">
        <f>'将来負担比率（分子）の構造'!J$43</f>
        <v>52596</v>
      </c>
      <c r="F64" s="110"/>
      <c r="G64" s="110"/>
      <c r="H64" s="110">
        <f>'将来負担比率（分子）の構造'!K$43</f>
        <v>49862</v>
      </c>
      <c r="I64" s="110"/>
      <c r="J64" s="110"/>
      <c r="K64" s="110">
        <f>'将来負担比率（分子）の構造'!L$43</f>
        <v>46499</v>
      </c>
      <c r="L64" s="110"/>
      <c r="M64" s="110"/>
      <c r="N64" s="110">
        <f>'将来負担比率（分子）の構造'!M$43</f>
        <v>43151</v>
      </c>
      <c r="O64" s="110"/>
      <c r="P64" s="110"/>
    </row>
    <row r="65" spans="1:16">
      <c r="A65" s="110" t="s">
        <v>24</v>
      </c>
      <c r="B65" s="110">
        <f>'将来負担比率（分子）の構造'!I$42</f>
        <v>2488</v>
      </c>
      <c r="C65" s="110"/>
      <c r="D65" s="110"/>
      <c r="E65" s="110">
        <f>'将来負担比率（分子）の構造'!J$42</f>
        <v>1780</v>
      </c>
      <c r="F65" s="110"/>
      <c r="G65" s="110"/>
      <c r="H65" s="110">
        <f>'将来負担比率（分子）の構造'!K$42</f>
        <v>1211</v>
      </c>
      <c r="I65" s="110"/>
      <c r="J65" s="110"/>
      <c r="K65" s="110">
        <f>'将来負担比率（分子）の構造'!L$42</f>
        <v>11737</v>
      </c>
      <c r="L65" s="110"/>
      <c r="M65" s="110"/>
      <c r="N65" s="110">
        <f>'将来負担比率（分子）の構造'!M$42</f>
        <v>11025</v>
      </c>
      <c r="O65" s="110"/>
      <c r="P65" s="110"/>
    </row>
    <row r="66" spans="1:16">
      <c r="A66" s="110" t="s">
        <v>23</v>
      </c>
      <c r="B66" s="110">
        <f>'将来負担比率（分子）の構造'!I$41</f>
        <v>895607</v>
      </c>
      <c r="C66" s="110"/>
      <c r="D66" s="110"/>
      <c r="E66" s="110">
        <f>'将来負担比率（分子）の構造'!J$41</f>
        <v>898195</v>
      </c>
      <c r="F66" s="110"/>
      <c r="G66" s="110"/>
      <c r="H66" s="110">
        <f>'将来負担比率（分子）の構造'!K$41</f>
        <v>895143</v>
      </c>
      <c r="I66" s="110"/>
      <c r="J66" s="110"/>
      <c r="K66" s="110">
        <f>'将来負担比率（分子）の構造'!L$41</f>
        <v>889242</v>
      </c>
      <c r="L66" s="110"/>
      <c r="M66" s="110"/>
      <c r="N66" s="110">
        <f>'将来負担比率（分子）の構造'!M$41</f>
        <v>878660</v>
      </c>
      <c r="O66" s="110"/>
      <c r="P66" s="110"/>
    </row>
    <row r="67" spans="1:16">
      <c r="A67" s="110" t="s">
        <v>60</v>
      </c>
      <c r="B67" s="110" t="e">
        <f>NA()</f>
        <v>#N/A</v>
      </c>
      <c r="C67" s="110">
        <f>IF(ISNUMBER('将来負担比率（分子）の構造'!I$52), IF('将来負担比率（分子）の構造'!I$52 &lt; 0, 0, '将来負担比率（分子）の構造'!I$52), NA())</f>
        <v>449620</v>
      </c>
      <c r="D67" s="110" t="e">
        <f>NA()</f>
        <v>#N/A</v>
      </c>
      <c r="E67" s="110" t="e">
        <f>NA()</f>
        <v>#N/A</v>
      </c>
      <c r="F67" s="110">
        <f>IF(ISNUMBER('将来負担比率（分子）の構造'!J$52), IF('将来負担比率（分子）の構造'!J$52 &lt; 0, 0, '将来負担比率（分子）の構造'!J$52), NA())</f>
        <v>431150</v>
      </c>
      <c r="G67" s="110" t="e">
        <f>NA()</f>
        <v>#N/A</v>
      </c>
      <c r="H67" s="110" t="e">
        <f>NA()</f>
        <v>#N/A</v>
      </c>
      <c r="I67" s="110">
        <f>IF(ISNUMBER('将来負担比率（分子）の構造'!K$52), IF('将来負担比率（分子）の構造'!K$52 &lt; 0, 0, '将来負担比率（分子）の構造'!K$52), NA())</f>
        <v>405684</v>
      </c>
      <c r="J67" s="110" t="e">
        <f>NA()</f>
        <v>#N/A</v>
      </c>
      <c r="K67" s="110" t="e">
        <f>NA()</f>
        <v>#N/A</v>
      </c>
      <c r="L67" s="110">
        <f>IF(ISNUMBER('将来負担比率（分子）の構造'!L$52), IF('将来負担比率（分子）の構造'!L$52 &lt; 0, 0, '将来負担比率（分子）の構造'!L$52), NA())</f>
        <v>380093</v>
      </c>
      <c r="M67" s="110" t="e">
        <f>NA()</f>
        <v>#N/A</v>
      </c>
      <c r="N67" s="110" t="e">
        <f>NA()</f>
        <v>#N/A</v>
      </c>
      <c r="O67" s="110">
        <f>IF(ISNUMBER('将来負担比率（分子）の構造'!M$52), IF('将来負担比率（分子）の構造'!M$52 &lt; 0, 0, '将来負担比率（分子）の構造'!M$52), NA())</f>
        <v>352926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101975814</v>
      </c>
      <c r="S5" s="556"/>
      <c r="T5" s="556"/>
      <c r="U5" s="556"/>
      <c r="V5" s="556"/>
      <c r="W5" s="556"/>
      <c r="X5" s="556"/>
      <c r="Y5" s="557"/>
      <c r="Z5" s="558">
        <v>22.5</v>
      </c>
      <c r="AA5" s="558"/>
      <c r="AB5" s="558"/>
      <c r="AC5" s="558"/>
      <c r="AD5" s="559">
        <v>83652639</v>
      </c>
      <c r="AE5" s="559"/>
      <c r="AF5" s="559"/>
      <c r="AG5" s="559"/>
      <c r="AH5" s="559"/>
      <c r="AI5" s="559"/>
      <c r="AJ5" s="559"/>
      <c r="AK5" s="559"/>
      <c r="AL5" s="560">
        <v>35.799999999999997</v>
      </c>
      <c r="AM5" s="561"/>
      <c r="AN5" s="561"/>
      <c r="AO5" s="562"/>
      <c r="AP5" s="552" t="s">
        <v>179</v>
      </c>
      <c r="AQ5" s="553"/>
      <c r="AR5" s="553"/>
      <c r="AS5" s="553"/>
      <c r="AT5" s="553"/>
      <c r="AU5" s="553"/>
      <c r="AV5" s="553"/>
      <c r="AW5" s="553"/>
      <c r="AX5" s="553"/>
      <c r="AY5" s="553"/>
      <c r="AZ5" s="553"/>
      <c r="BA5" s="553"/>
      <c r="BB5" s="553"/>
      <c r="BC5" s="554"/>
      <c r="BD5" s="566">
        <v>101958524</v>
      </c>
      <c r="BE5" s="567"/>
      <c r="BF5" s="567"/>
      <c r="BG5" s="567"/>
      <c r="BH5" s="567"/>
      <c r="BI5" s="567"/>
      <c r="BJ5" s="567"/>
      <c r="BK5" s="568"/>
      <c r="BL5" s="569">
        <v>100</v>
      </c>
      <c r="BM5" s="569"/>
      <c r="BN5" s="569"/>
      <c r="BO5" s="569"/>
      <c r="BP5" s="570">
        <v>441675</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16867897</v>
      </c>
      <c r="S6" s="567"/>
      <c r="T6" s="567"/>
      <c r="U6" s="567"/>
      <c r="V6" s="567"/>
      <c r="W6" s="567"/>
      <c r="X6" s="567"/>
      <c r="Y6" s="568"/>
      <c r="Z6" s="569">
        <v>3.7</v>
      </c>
      <c r="AA6" s="569"/>
      <c r="AB6" s="569"/>
      <c r="AC6" s="569"/>
      <c r="AD6" s="570">
        <v>16867897</v>
      </c>
      <c r="AE6" s="570"/>
      <c r="AF6" s="570"/>
      <c r="AG6" s="570"/>
      <c r="AH6" s="570"/>
      <c r="AI6" s="570"/>
      <c r="AJ6" s="570"/>
      <c r="AK6" s="570"/>
      <c r="AL6" s="571">
        <v>7.2</v>
      </c>
      <c r="AM6" s="572"/>
      <c r="AN6" s="572"/>
      <c r="AO6" s="573"/>
      <c r="AP6" s="563" t="s">
        <v>184</v>
      </c>
      <c r="AQ6" s="564"/>
      <c r="AR6" s="564"/>
      <c r="AS6" s="564"/>
      <c r="AT6" s="564"/>
      <c r="AU6" s="564"/>
      <c r="AV6" s="564"/>
      <c r="AW6" s="564"/>
      <c r="AX6" s="564"/>
      <c r="AY6" s="564"/>
      <c r="AZ6" s="564"/>
      <c r="BA6" s="564"/>
      <c r="BB6" s="564"/>
      <c r="BC6" s="565"/>
      <c r="BD6" s="566">
        <v>95863527</v>
      </c>
      <c r="BE6" s="567"/>
      <c r="BF6" s="567"/>
      <c r="BG6" s="567"/>
      <c r="BH6" s="567"/>
      <c r="BI6" s="567"/>
      <c r="BJ6" s="567"/>
      <c r="BK6" s="568"/>
      <c r="BL6" s="569">
        <v>94</v>
      </c>
      <c r="BM6" s="569"/>
      <c r="BN6" s="569"/>
      <c r="BO6" s="569"/>
      <c r="BP6" s="570">
        <v>441675</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934387</v>
      </c>
      <c r="CN6" s="567"/>
      <c r="CO6" s="567"/>
      <c r="CP6" s="567"/>
      <c r="CQ6" s="567"/>
      <c r="CR6" s="567"/>
      <c r="CS6" s="567"/>
      <c r="CT6" s="568"/>
      <c r="CU6" s="569">
        <v>0.2</v>
      </c>
      <c r="CV6" s="569"/>
      <c r="CW6" s="569"/>
      <c r="CX6" s="569"/>
      <c r="CY6" s="575">
        <v>6912</v>
      </c>
      <c r="CZ6" s="567"/>
      <c r="DA6" s="567"/>
      <c r="DB6" s="567"/>
      <c r="DC6" s="567"/>
      <c r="DD6" s="567"/>
      <c r="DE6" s="567"/>
      <c r="DF6" s="567"/>
      <c r="DG6" s="567"/>
      <c r="DH6" s="567"/>
      <c r="DI6" s="567"/>
      <c r="DJ6" s="567"/>
      <c r="DK6" s="568"/>
      <c r="DL6" s="575">
        <v>931333</v>
      </c>
      <c r="DM6" s="567"/>
      <c r="DN6" s="567"/>
      <c r="DO6" s="567"/>
      <c r="DP6" s="567"/>
      <c r="DQ6" s="567"/>
      <c r="DR6" s="567"/>
      <c r="DS6" s="567"/>
      <c r="DT6" s="567"/>
      <c r="DU6" s="567"/>
      <c r="DV6" s="567"/>
      <c r="DW6" s="567"/>
      <c r="DX6" s="576"/>
    </row>
    <row r="7" spans="2:138" ht="11.25" customHeight="1">
      <c r="B7" s="563" t="s">
        <v>186</v>
      </c>
      <c r="C7" s="564"/>
      <c r="D7" s="564"/>
      <c r="E7" s="564"/>
      <c r="F7" s="564"/>
      <c r="G7" s="564"/>
      <c r="H7" s="564"/>
      <c r="I7" s="564"/>
      <c r="J7" s="564"/>
      <c r="K7" s="564"/>
      <c r="L7" s="564"/>
      <c r="M7" s="564"/>
      <c r="N7" s="564"/>
      <c r="O7" s="564"/>
      <c r="P7" s="564"/>
      <c r="Q7" s="565"/>
      <c r="R7" s="566">
        <v>1683986</v>
      </c>
      <c r="S7" s="567"/>
      <c r="T7" s="567"/>
      <c r="U7" s="567"/>
      <c r="V7" s="567"/>
      <c r="W7" s="567"/>
      <c r="X7" s="567"/>
      <c r="Y7" s="568"/>
      <c r="Z7" s="569">
        <v>0.4</v>
      </c>
      <c r="AA7" s="569"/>
      <c r="AB7" s="569"/>
      <c r="AC7" s="569"/>
      <c r="AD7" s="570">
        <v>1683986</v>
      </c>
      <c r="AE7" s="570"/>
      <c r="AF7" s="570"/>
      <c r="AG7" s="570"/>
      <c r="AH7" s="570"/>
      <c r="AI7" s="570"/>
      <c r="AJ7" s="570"/>
      <c r="AK7" s="570"/>
      <c r="AL7" s="571">
        <v>0.7</v>
      </c>
      <c r="AM7" s="572"/>
      <c r="AN7" s="572"/>
      <c r="AO7" s="573"/>
      <c r="AP7" s="563" t="s">
        <v>187</v>
      </c>
      <c r="AQ7" s="564"/>
      <c r="AR7" s="564"/>
      <c r="AS7" s="564"/>
      <c r="AT7" s="564"/>
      <c r="AU7" s="564"/>
      <c r="AV7" s="564"/>
      <c r="AW7" s="564"/>
      <c r="AX7" s="564"/>
      <c r="AY7" s="564"/>
      <c r="AZ7" s="564"/>
      <c r="BA7" s="564"/>
      <c r="BB7" s="564"/>
      <c r="BC7" s="565"/>
      <c r="BD7" s="566">
        <v>32762544</v>
      </c>
      <c r="BE7" s="567"/>
      <c r="BF7" s="567"/>
      <c r="BG7" s="567"/>
      <c r="BH7" s="567"/>
      <c r="BI7" s="567"/>
      <c r="BJ7" s="567"/>
      <c r="BK7" s="568"/>
      <c r="BL7" s="569">
        <v>32.1</v>
      </c>
      <c r="BM7" s="569"/>
      <c r="BN7" s="569"/>
      <c r="BO7" s="569"/>
      <c r="BP7" s="570">
        <v>441675</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38546068</v>
      </c>
      <c r="CN7" s="567"/>
      <c r="CO7" s="567"/>
      <c r="CP7" s="567"/>
      <c r="CQ7" s="567"/>
      <c r="CR7" s="567"/>
      <c r="CS7" s="567"/>
      <c r="CT7" s="568"/>
      <c r="CU7" s="569">
        <v>8.6999999999999993</v>
      </c>
      <c r="CV7" s="569"/>
      <c r="CW7" s="569"/>
      <c r="CX7" s="569"/>
      <c r="CY7" s="575">
        <v>12535014</v>
      </c>
      <c r="CZ7" s="567"/>
      <c r="DA7" s="567"/>
      <c r="DB7" s="567"/>
      <c r="DC7" s="567"/>
      <c r="DD7" s="567"/>
      <c r="DE7" s="567"/>
      <c r="DF7" s="567"/>
      <c r="DG7" s="567"/>
      <c r="DH7" s="567"/>
      <c r="DI7" s="567"/>
      <c r="DJ7" s="567"/>
      <c r="DK7" s="568"/>
      <c r="DL7" s="575">
        <v>34519014</v>
      </c>
      <c r="DM7" s="567"/>
      <c r="DN7" s="567"/>
      <c r="DO7" s="567"/>
      <c r="DP7" s="567"/>
      <c r="DQ7" s="567"/>
      <c r="DR7" s="567"/>
      <c r="DS7" s="567"/>
      <c r="DT7" s="567"/>
      <c r="DU7" s="567"/>
      <c r="DV7" s="567"/>
      <c r="DW7" s="567"/>
      <c r="DX7" s="576"/>
    </row>
    <row r="8" spans="2:138" ht="11.25" customHeight="1">
      <c r="B8" s="563" t="s">
        <v>189</v>
      </c>
      <c r="C8" s="564"/>
      <c r="D8" s="564"/>
      <c r="E8" s="564"/>
      <c r="F8" s="564"/>
      <c r="G8" s="564"/>
      <c r="H8" s="564"/>
      <c r="I8" s="564"/>
      <c r="J8" s="564"/>
      <c r="K8" s="564"/>
      <c r="L8" s="564"/>
      <c r="M8" s="564"/>
      <c r="N8" s="564"/>
      <c r="O8" s="564"/>
      <c r="P8" s="564"/>
      <c r="Q8" s="565"/>
      <c r="R8" s="566" t="s">
        <v>102</v>
      </c>
      <c r="S8" s="567"/>
      <c r="T8" s="567"/>
      <c r="U8" s="567"/>
      <c r="V8" s="567"/>
      <c r="W8" s="567"/>
      <c r="X8" s="567"/>
      <c r="Y8" s="568"/>
      <c r="Z8" s="569" t="s">
        <v>102</v>
      </c>
      <c r="AA8" s="569"/>
      <c r="AB8" s="569"/>
      <c r="AC8" s="569"/>
      <c r="AD8" s="570" t="s">
        <v>102</v>
      </c>
      <c r="AE8" s="570"/>
      <c r="AF8" s="570"/>
      <c r="AG8" s="570"/>
      <c r="AH8" s="570"/>
      <c r="AI8" s="570"/>
      <c r="AJ8" s="570"/>
      <c r="AK8" s="570"/>
      <c r="AL8" s="571" t="s">
        <v>102</v>
      </c>
      <c r="AM8" s="572"/>
      <c r="AN8" s="572"/>
      <c r="AO8" s="573"/>
      <c r="AP8" s="563" t="s">
        <v>190</v>
      </c>
      <c r="AQ8" s="564"/>
      <c r="AR8" s="564"/>
      <c r="AS8" s="564"/>
      <c r="AT8" s="564"/>
      <c r="AU8" s="564"/>
      <c r="AV8" s="564"/>
      <c r="AW8" s="564"/>
      <c r="AX8" s="564"/>
      <c r="AY8" s="564"/>
      <c r="AZ8" s="564"/>
      <c r="BA8" s="564"/>
      <c r="BB8" s="564"/>
      <c r="BC8" s="565"/>
      <c r="BD8" s="566">
        <v>582590</v>
      </c>
      <c r="BE8" s="567"/>
      <c r="BF8" s="567"/>
      <c r="BG8" s="567"/>
      <c r="BH8" s="567"/>
      <c r="BI8" s="567"/>
      <c r="BJ8" s="567"/>
      <c r="BK8" s="568"/>
      <c r="BL8" s="569">
        <v>0.6</v>
      </c>
      <c r="BM8" s="569"/>
      <c r="BN8" s="569"/>
      <c r="BO8" s="569"/>
      <c r="BP8" s="570" t="s">
        <v>102</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51150032</v>
      </c>
      <c r="CN8" s="567"/>
      <c r="CO8" s="567"/>
      <c r="CP8" s="567"/>
      <c r="CQ8" s="567"/>
      <c r="CR8" s="567"/>
      <c r="CS8" s="567"/>
      <c r="CT8" s="568"/>
      <c r="CU8" s="569">
        <v>11.5</v>
      </c>
      <c r="CV8" s="569"/>
      <c r="CW8" s="569"/>
      <c r="CX8" s="569"/>
      <c r="CY8" s="575">
        <v>2610001</v>
      </c>
      <c r="CZ8" s="567"/>
      <c r="DA8" s="567"/>
      <c r="DB8" s="567"/>
      <c r="DC8" s="567"/>
      <c r="DD8" s="567"/>
      <c r="DE8" s="567"/>
      <c r="DF8" s="567"/>
      <c r="DG8" s="567"/>
      <c r="DH8" s="567"/>
      <c r="DI8" s="567"/>
      <c r="DJ8" s="567"/>
      <c r="DK8" s="568"/>
      <c r="DL8" s="575">
        <v>43669788</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102</v>
      </c>
      <c r="S9" s="567"/>
      <c r="T9" s="567"/>
      <c r="U9" s="567"/>
      <c r="V9" s="567"/>
      <c r="W9" s="567"/>
      <c r="X9" s="567"/>
      <c r="Y9" s="568"/>
      <c r="Z9" s="569" t="s">
        <v>102</v>
      </c>
      <c r="AA9" s="569"/>
      <c r="AB9" s="569"/>
      <c r="AC9" s="569"/>
      <c r="AD9" s="570" t="s">
        <v>102</v>
      </c>
      <c r="AE9" s="570"/>
      <c r="AF9" s="570"/>
      <c r="AG9" s="570"/>
      <c r="AH9" s="570"/>
      <c r="AI9" s="570"/>
      <c r="AJ9" s="570"/>
      <c r="AK9" s="570"/>
      <c r="AL9" s="571" t="s">
        <v>102</v>
      </c>
      <c r="AM9" s="572"/>
      <c r="AN9" s="572"/>
      <c r="AO9" s="573"/>
      <c r="AP9" s="563" t="s">
        <v>193</v>
      </c>
      <c r="AQ9" s="564"/>
      <c r="AR9" s="564"/>
      <c r="AS9" s="564"/>
      <c r="AT9" s="564"/>
      <c r="AU9" s="564"/>
      <c r="AV9" s="564"/>
      <c r="AW9" s="564"/>
      <c r="AX9" s="564"/>
      <c r="AY9" s="564"/>
      <c r="AZ9" s="564"/>
      <c r="BA9" s="564"/>
      <c r="BB9" s="564"/>
      <c r="BC9" s="565"/>
      <c r="BD9" s="566">
        <v>24858899</v>
      </c>
      <c r="BE9" s="567"/>
      <c r="BF9" s="567"/>
      <c r="BG9" s="567"/>
      <c r="BH9" s="567"/>
      <c r="BI9" s="567"/>
      <c r="BJ9" s="567"/>
      <c r="BK9" s="568"/>
      <c r="BL9" s="569">
        <v>24.4</v>
      </c>
      <c r="BM9" s="569"/>
      <c r="BN9" s="569"/>
      <c r="BO9" s="569"/>
      <c r="BP9" s="570" t="s">
        <v>102</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13525474</v>
      </c>
      <c r="CN9" s="567"/>
      <c r="CO9" s="567"/>
      <c r="CP9" s="567"/>
      <c r="CQ9" s="567"/>
      <c r="CR9" s="567"/>
      <c r="CS9" s="567"/>
      <c r="CT9" s="568"/>
      <c r="CU9" s="569">
        <v>3</v>
      </c>
      <c r="CV9" s="569"/>
      <c r="CW9" s="569"/>
      <c r="CX9" s="569"/>
      <c r="CY9" s="575">
        <v>1542306</v>
      </c>
      <c r="CZ9" s="567"/>
      <c r="DA9" s="567"/>
      <c r="DB9" s="567"/>
      <c r="DC9" s="567"/>
      <c r="DD9" s="567"/>
      <c r="DE9" s="567"/>
      <c r="DF9" s="567"/>
      <c r="DG9" s="567"/>
      <c r="DH9" s="567"/>
      <c r="DI9" s="567"/>
      <c r="DJ9" s="567"/>
      <c r="DK9" s="568"/>
      <c r="DL9" s="575">
        <v>8850056</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104534</v>
      </c>
      <c r="S10" s="567"/>
      <c r="T10" s="567"/>
      <c r="U10" s="567"/>
      <c r="V10" s="567"/>
      <c r="W10" s="567"/>
      <c r="X10" s="567"/>
      <c r="Y10" s="568"/>
      <c r="Z10" s="569">
        <v>0</v>
      </c>
      <c r="AA10" s="569"/>
      <c r="AB10" s="569"/>
      <c r="AC10" s="569"/>
      <c r="AD10" s="570">
        <v>104534</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1041976</v>
      </c>
      <c r="BE10" s="567"/>
      <c r="BF10" s="567"/>
      <c r="BG10" s="567"/>
      <c r="BH10" s="567"/>
      <c r="BI10" s="567"/>
      <c r="BJ10" s="567"/>
      <c r="BK10" s="568"/>
      <c r="BL10" s="569">
        <v>1</v>
      </c>
      <c r="BM10" s="569"/>
      <c r="BN10" s="569"/>
      <c r="BO10" s="569"/>
      <c r="BP10" s="570" t="s">
        <v>102</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2144890</v>
      </c>
      <c r="CN10" s="567"/>
      <c r="CO10" s="567"/>
      <c r="CP10" s="567"/>
      <c r="CQ10" s="567"/>
      <c r="CR10" s="567"/>
      <c r="CS10" s="567"/>
      <c r="CT10" s="568"/>
      <c r="CU10" s="569">
        <v>0.5</v>
      </c>
      <c r="CV10" s="569"/>
      <c r="CW10" s="569"/>
      <c r="CX10" s="569"/>
      <c r="CY10" s="575">
        <v>16373</v>
      </c>
      <c r="CZ10" s="567"/>
      <c r="DA10" s="567"/>
      <c r="DB10" s="567"/>
      <c r="DC10" s="567"/>
      <c r="DD10" s="567"/>
      <c r="DE10" s="567"/>
      <c r="DF10" s="567"/>
      <c r="DG10" s="567"/>
      <c r="DH10" s="567"/>
      <c r="DI10" s="567"/>
      <c r="DJ10" s="567"/>
      <c r="DK10" s="568"/>
      <c r="DL10" s="575">
        <v>752978</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v>376</v>
      </c>
      <c r="S11" s="567"/>
      <c r="T11" s="567"/>
      <c r="U11" s="567"/>
      <c r="V11" s="567"/>
      <c r="W11" s="567"/>
      <c r="X11" s="567"/>
      <c r="Y11" s="568"/>
      <c r="Z11" s="569">
        <v>0</v>
      </c>
      <c r="AA11" s="569"/>
      <c r="AB11" s="569"/>
      <c r="AC11" s="569"/>
      <c r="AD11" s="570">
        <v>376</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3452356</v>
      </c>
      <c r="BE11" s="567"/>
      <c r="BF11" s="567"/>
      <c r="BG11" s="567"/>
      <c r="BH11" s="567"/>
      <c r="BI11" s="567"/>
      <c r="BJ11" s="567"/>
      <c r="BK11" s="568"/>
      <c r="BL11" s="569">
        <v>3.4</v>
      </c>
      <c r="BM11" s="569"/>
      <c r="BN11" s="569"/>
      <c r="BO11" s="569"/>
      <c r="BP11" s="570">
        <v>441675</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35252745</v>
      </c>
      <c r="CN11" s="567"/>
      <c r="CO11" s="567"/>
      <c r="CP11" s="567"/>
      <c r="CQ11" s="567"/>
      <c r="CR11" s="567"/>
      <c r="CS11" s="567"/>
      <c r="CT11" s="568"/>
      <c r="CU11" s="569">
        <v>7.9</v>
      </c>
      <c r="CV11" s="569"/>
      <c r="CW11" s="569"/>
      <c r="CX11" s="569"/>
      <c r="CY11" s="575">
        <v>23762405</v>
      </c>
      <c r="CZ11" s="567"/>
      <c r="DA11" s="567"/>
      <c r="DB11" s="567"/>
      <c r="DC11" s="567"/>
      <c r="DD11" s="567"/>
      <c r="DE11" s="567"/>
      <c r="DF11" s="567"/>
      <c r="DG11" s="567"/>
      <c r="DH11" s="567"/>
      <c r="DI11" s="567"/>
      <c r="DJ11" s="567"/>
      <c r="DK11" s="568"/>
      <c r="DL11" s="575">
        <v>13610896</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15079001</v>
      </c>
      <c r="S12" s="567"/>
      <c r="T12" s="567"/>
      <c r="U12" s="567"/>
      <c r="V12" s="567"/>
      <c r="W12" s="567"/>
      <c r="X12" s="567"/>
      <c r="Y12" s="568"/>
      <c r="Z12" s="569">
        <v>3.3</v>
      </c>
      <c r="AA12" s="569"/>
      <c r="AB12" s="569"/>
      <c r="AC12" s="569"/>
      <c r="AD12" s="570">
        <v>15079001</v>
      </c>
      <c r="AE12" s="570"/>
      <c r="AF12" s="570"/>
      <c r="AG12" s="570"/>
      <c r="AH12" s="570"/>
      <c r="AI12" s="570"/>
      <c r="AJ12" s="570"/>
      <c r="AK12" s="570"/>
      <c r="AL12" s="571">
        <v>6.5</v>
      </c>
      <c r="AM12" s="572"/>
      <c r="AN12" s="572"/>
      <c r="AO12" s="573"/>
      <c r="AP12" s="563" t="s">
        <v>202</v>
      </c>
      <c r="AQ12" s="564"/>
      <c r="AR12" s="564"/>
      <c r="AS12" s="564"/>
      <c r="AT12" s="564"/>
      <c r="AU12" s="564"/>
      <c r="AV12" s="564"/>
      <c r="AW12" s="564"/>
      <c r="AX12" s="564"/>
      <c r="AY12" s="564"/>
      <c r="AZ12" s="564"/>
      <c r="BA12" s="564"/>
      <c r="BB12" s="564"/>
      <c r="BC12" s="565"/>
      <c r="BD12" s="566">
        <v>501738</v>
      </c>
      <c r="BE12" s="567"/>
      <c r="BF12" s="567"/>
      <c r="BG12" s="567"/>
      <c r="BH12" s="567"/>
      <c r="BI12" s="567"/>
      <c r="BJ12" s="567"/>
      <c r="BK12" s="568"/>
      <c r="BL12" s="569">
        <v>0.5</v>
      </c>
      <c r="BM12" s="569"/>
      <c r="BN12" s="569"/>
      <c r="BO12" s="569"/>
      <c r="BP12" s="570" t="s">
        <v>102</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21226528</v>
      </c>
      <c r="CN12" s="567"/>
      <c r="CO12" s="567"/>
      <c r="CP12" s="567"/>
      <c r="CQ12" s="567"/>
      <c r="CR12" s="567"/>
      <c r="CS12" s="567"/>
      <c r="CT12" s="568"/>
      <c r="CU12" s="569">
        <v>4.8</v>
      </c>
      <c r="CV12" s="569"/>
      <c r="CW12" s="569"/>
      <c r="CX12" s="569"/>
      <c r="CY12" s="575">
        <v>997440</v>
      </c>
      <c r="CZ12" s="567"/>
      <c r="DA12" s="567"/>
      <c r="DB12" s="567"/>
      <c r="DC12" s="567"/>
      <c r="DD12" s="567"/>
      <c r="DE12" s="567"/>
      <c r="DF12" s="567"/>
      <c r="DG12" s="567"/>
      <c r="DH12" s="567"/>
      <c r="DI12" s="567"/>
      <c r="DJ12" s="567"/>
      <c r="DK12" s="568"/>
      <c r="DL12" s="575">
        <v>5892171</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102</v>
      </c>
      <c r="S13" s="567"/>
      <c r="T13" s="567"/>
      <c r="U13" s="567"/>
      <c r="V13" s="567"/>
      <c r="W13" s="567"/>
      <c r="X13" s="567"/>
      <c r="Y13" s="568"/>
      <c r="Z13" s="569" t="s">
        <v>102</v>
      </c>
      <c r="AA13" s="569"/>
      <c r="AB13" s="569"/>
      <c r="AC13" s="569"/>
      <c r="AD13" s="570" t="s">
        <v>102</v>
      </c>
      <c r="AE13" s="570"/>
      <c r="AF13" s="570"/>
      <c r="AG13" s="570"/>
      <c r="AH13" s="570"/>
      <c r="AI13" s="570"/>
      <c r="AJ13" s="570"/>
      <c r="AK13" s="570"/>
      <c r="AL13" s="571" t="s">
        <v>102</v>
      </c>
      <c r="AM13" s="572"/>
      <c r="AN13" s="572"/>
      <c r="AO13" s="573"/>
      <c r="AP13" s="563" t="s">
        <v>205</v>
      </c>
      <c r="AQ13" s="564"/>
      <c r="AR13" s="564"/>
      <c r="AS13" s="564"/>
      <c r="AT13" s="564"/>
      <c r="AU13" s="564"/>
      <c r="AV13" s="564"/>
      <c r="AW13" s="564"/>
      <c r="AX13" s="564"/>
      <c r="AY13" s="564"/>
      <c r="AZ13" s="564"/>
      <c r="BA13" s="564"/>
      <c r="BB13" s="564"/>
      <c r="BC13" s="565"/>
      <c r="BD13" s="566">
        <v>1476510</v>
      </c>
      <c r="BE13" s="567"/>
      <c r="BF13" s="567"/>
      <c r="BG13" s="567"/>
      <c r="BH13" s="567"/>
      <c r="BI13" s="567"/>
      <c r="BJ13" s="567"/>
      <c r="BK13" s="568"/>
      <c r="BL13" s="569">
        <v>1.4</v>
      </c>
      <c r="BM13" s="569"/>
      <c r="BN13" s="569"/>
      <c r="BO13" s="569"/>
      <c r="BP13" s="570" t="s">
        <v>102</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65684890</v>
      </c>
      <c r="CN13" s="567"/>
      <c r="CO13" s="567"/>
      <c r="CP13" s="567"/>
      <c r="CQ13" s="567"/>
      <c r="CR13" s="567"/>
      <c r="CS13" s="567"/>
      <c r="CT13" s="568"/>
      <c r="CU13" s="569">
        <v>14.8</v>
      </c>
      <c r="CV13" s="569"/>
      <c r="CW13" s="569"/>
      <c r="CX13" s="569"/>
      <c r="CY13" s="575">
        <v>52579408</v>
      </c>
      <c r="CZ13" s="567"/>
      <c r="DA13" s="567"/>
      <c r="DB13" s="567"/>
      <c r="DC13" s="567"/>
      <c r="DD13" s="567"/>
      <c r="DE13" s="567"/>
      <c r="DF13" s="567"/>
      <c r="DG13" s="567"/>
      <c r="DH13" s="567"/>
      <c r="DI13" s="567"/>
      <c r="DJ13" s="567"/>
      <c r="DK13" s="568"/>
      <c r="DL13" s="575">
        <v>25601148</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253136</v>
      </c>
      <c r="S14" s="567"/>
      <c r="T14" s="567"/>
      <c r="U14" s="567"/>
      <c r="V14" s="567"/>
      <c r="W14" s="567"/>
      <c r="X14" s="567"/>
      <c r="Y14" s="568"/>
      <c r="Z14" s="569">
        <v>0.1</v>
      </c>
      <c r="AA14" s="569"/>
      <c r="AB14" s="569"/>
      <c r="AC14" s="569"/>
      <c r="AD14" s="570">
        <v>253136</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848475</v>
      </c>
      <c r="BE14" s="567"/>
      <c r="BF14" s="567"/>
      <c r="BG14" s="567"/>
      <c r="BH14" s="567"/>
      <c r="BI14" s="567"/>
      <c r="BJ14" s="567"/>
      <c r="BK14" s="568"/>
      <c r="BL14" s="569">
        <v>0.8</v>
      </c>
      <c r="BM14" s="569"/>
      <c r="BN14" s="569"/>
      <c r="BO14" s="569"/>
      <c r="BP14" s="570" t="s">
        <v>102</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21834237</v>
      </c>
      <c r="CN14" s="567"/>
      <c r="CO14" s="567"/>
      <c r="CP14" s="567"/>
      <c r="CQ14" s="567"/>
      <c r="CR14" s="567"/>
      <c r="CS14" s="567"/>
      <c r="CT14" s="568"/>
      <c r="CU14" s="569">
        <v>4.9000000000000004</v>
      </c>
      <c r="CV14" s="569"/>
      <c r="CW14" s="569"/>
      <c r="CX14" s="569"/>
      <c r="CY14" s="575">
        <v>1377271</v>
      </c>
      <c r="CZ14" s="567"/>
      <c r="DA14" s="567"/>
      <c r="DB14" s="567"/>
      <c r="DC14" s="567"/>
      <c r="DD14" s="567"/>
      <c r="DE14" s="567"/>
      <c r="DF14" s="567"/>
      <c r="DG14" s="567"/>
      <c r="DH14" s="567"/>
      <c r="DI14" s="567"/>
      <c r="DJ14" s="567"/>
      <c r="DK14" s="568"/>
      <c r="DL14" s="575">
        <v>20127855</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134619843</v>
      </c>
      <c r="S15" s="567"/>
      <c r="T15" s="567"/>
      <c r="U15" s="567"/>
      <c r="V15" s="567"/>
      <c r="W15" s="567"/>
      <c r="X15" s="567"/>
      <c r="Y15" s="568"/>
      <c r="Z15" s="569">
        <v>29.7</v>
      </c>
      <c r="AA15" s="569"/>
      <c r="AB15" s="569"/>
      <c r="AC15" s="569"/>
      <c r="AD15" s="570">
        <v>131303615</v>
      </c>
      <c r="AE15" s="570"/>
      <c r="AF15" s="570"/>
      <c r="AG15" s="570"/>
      <c r="AH15" s="570"/>
      <c r="AI15" s="570"/>
      <c r="AJ15" s="570"/>
      <c r="AK15" s="570"/>
      <c r="AL15" s="571">
        <v>56.2</v>
      </c>
      <c r="AM15" s="572"/>
      <c r="AN15" s="572"/>
      <c r="AO15" s="573"/>
      <c r="AP15" s="563" t="s">
        <v>211</v>
      </c>
      <c r="AQ15" s="564"/>
      <c r="AR15" s="564"/>
      <c r="AS15" s="564"/>
      <c r="AT15" s="564"/>
      <c r="AU15" s="564"/>
      <c r="AV15" s="564"/>
      <c r="AW15" s="564"/>
      <c r="AX15" s="564"/>
      <c r="AY15" s="564"/>
      <c r="AZ15" s="564"/>
      <c r="BA15" s="564"/>
      <c r="BB15" s="564"/>
      <c r="BC15" s="565"/>
      <c r="BD15" s="566">
        <v>20189837</v>
      </c>
      <c r="BE15" s="567"/>
      <c r="BF15" s="567"/>
      <c r="BG15" s="567"/>
      <c r="BH15" s="567"/>
      <c r="BI15" s="567"/>
      <c r="BJ15" s="567"/>
      <c r="BK15" s="568"/>
      <c r="BL15" s="569">
        <v>19.8</v>
      </c>
      <c r="BM15" s="569"/>
      <c r="BN15" s="569"/>
      <c r="BO15" s="569"/>
      <c r="BP15" s="570" t="s">
        <v>102</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102</v>
      </c>
      <c r="CN15" s="567"/>
      <c r="CO15" s="567"/>
      <c r="CP15" s="567"/>
      <c r="CQ15" s="567"/>
      <c r="CR15" s="567"/>
      <c r="CS15" s="567"/>
      <c r="CT15" s="568"/>
      <c r="CU15" s="569" t="s">
        <v>102</v>
      </c>
      <c r="CV15" s="569"/>
      <c r="CW15" s="569"/>
      <c r="CX15" s="569"/>
      <c r="CY15" s="575" t="s">
        <v>102</v>
      </c>
      <c r="CZ15" s="567"/>
      <c r="DA15" s="567"/>
      <c r="DB15" s="567"/>
      <c r="DC15" s="567"/>
      <c r="DD15" s="567"/>
      <c r="DE15" s="567"/>
      <c r="DF15" s="567"/>
      <c r="DG15" s="567"/>
      <c r="DH15" s="567"/>
      <c r="DI15" s="567"/>
      <c r="DJ15" s="567"/>
      <c r="DK15" s="568"/>
      <c r="DL15" s="575" t="s">
        <v>102</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131303615</v>
      </c>
      <c r="S16" s="567"/>
      <c r="T16" s="567"/>
      <c r="U16" s="567"/>
      <c r="V16" s="567"/>
      <c r="W16" s="567"/>
      <c r="X16" s="567"/>
      <c r="Y16" s="568"/>
      <c r="Z16" s="571">
        <v>28.9</v>
      </c>
      <c r="AA16" s="572"/>
      <c r="AB16" s="572"/>
      <c r="AC16" s="577"/>
      <c r="AD16" s="575">
        <v>131303615</v>
      </c>
      <c r="AE16" s="567"/>
      <c r="AF16" s="567"/>
      <c r="AG16" s="567"/>
      <c r="AH16" s="567"/>
      <c r="AI16" s="567"/>
      <c r="AJ16" s="567"/>
      <c r="AK16" s="568"/>
      <c r="AL16" s="571">
        <v>56.2</v>
      </c>
      <c r="AM16" s="572"/>
      <c r="AN16" s="572"/>
      <c r="AO16" s="573"/>
      <c r="AP16" s="563" t="s">
        <v>214</v>
      </c>
      <c r="AQ16" s="564"/>
      <c r="AR16" s="564"/>
      <c r="AS16" s="564"/>
      <c r="AT16" s="564"/>
      <c r="AU16" s="564"/>
      <c r="AV16" s="564"/>
      <c r="AW16" s="564"/>
      <c r="AX16" s="564"/>
      <c r="AY16" s="564"/>
      <c r="AZ16" s="564"/>
      <c r="BA16" s="564"/>
      <c r="BB16" s="564"/>
      <c r="BC16" s="565"/>
      <c r="BD16" s="566">
        <v>763214</v>
      </c>
      <c r="BE16" s="567"/>
      <c r="BF16" s="567"/>
      <c r="BG16" s="567"/>
      <c r="BH16" s="567"/>
      <c r="BI16" s="567"/>
      <c r="BJ16" s="567"/>
      <c r="BK16" s="568"/>
      <c r="BL16" s="569">
        <v>0.7</v>
      </c>
      <c r="BM16" s="569"/>
      <c r="BN16" s="569"/>
      <c r="BO16" s="569"/>
      <c r="BP16" s="570" t="s">
        <v>102</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94370410</v>
      </c>
      <c r="CN16" s="567"/>
      <c r="CO16" s="567"/>
      <c r="CP16" s="567"/>
      <c r="CQ16" s="567"/>
      <c r="CR16" s="567"/>
      <c r="CS16" s="567"/>
      <c r="CT16" s="568"/>
      <c r="CU16" s="569">
        <v>21.2</v>
      </c>
      <c r="CV16" s="569"/>
      <c r="CW16" s="569"/>
      <c r="CX16" s="569"/>
      <c r="CY16" s="575">
        <v>8705106</v>
      </c>
      <c r="CZ16" s="567"/>
      <c r="DA16" s="567"/>
      <c r="DB16" s="567"/>
      <c r="DC16" s="567"/>
      <c r="DD16" s="567"/>
      <c r="DE16" s="567"/>
      <c r="DF16" s="567"/>
      <c r="DG16" s="567"/>
      <c r="DH16" s="567"/>
      <c r="DI16" s="567"/>
      <c r="DJ16" s="567"/>
      <c r="DK16" s="568"/>
      <c r="DL16" s="575">
        <v>71326808</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3235503</v>
      </c>
      <c r="S17" s="567"/>
      <c r="T17" s="567"/>
      <c r="U17" s="567"/>
      <c r="V17" s="567"/>
      <c r="W17" s="567"/>
      <c r="X17" s="567"/>
      <c r="Y17" s="568"/>
      <c r="Z17" s="571">
        <v>0.7</v>
      </c>
      <c r="AA17" s="572"/>
      <c r="AB17" s="572"/>
      <c r="AC17" s="577"/>
      <c r="AD17" s="575" t="s">
        <v>102</v>
      </c>
      <c r="AE17" s="567"/>
      <c r="AF17" s="567"/>
      <c r="AG17" s="567"/>
      <c r="AH17" s="567"/>
      <c r="AI17" s="567"/>
      <c r="AJ17" s="567"/>
      <c r="AK17" s="568"/>
      <c r="AL17" s="571" t="s">
        <v>102</v>
      </c>
      <c r="AM17" s="572"/>
      <c r="AN17" s="572"/>
      <c r="AO17" s="573"/>
      <c r="AP17" s="563" t="s">
        <v>217</v>
      </c>
      <c r="AQ17" s="564"/>
      <c r="AR17" s="564"/>
      <c r="AS17" s="564"/>
      <c r="AT17" s="564"/>
      <c r="AU17" s="564"/>
      <c r="AV17" s="564"/>
      <c r="AW17" s="564"/>
      <c r="AX17" s="564"/>
      <c r="AY17" s="564"/>
      <c r="AZ17" s="564"/>
      <c r="BA17" s="564"/>
      <c r="BB17" s="564"/>
      <c r="BC17" s="565"/>
      <c r="BD17" s="566">
        <v>19426623</v>
      </c>
      <c r="BE17" s="567"/>
      <c r="BF17" s="567"/>
      <c r="BG17" s="567"/>
      <c r="BH17" s="567"/>
      <c r="BI17" s="567"/>
      <c r="BJ17" s="567"/>
      <c r="BK17" s="568"/>
      <c r="BL17" s="569">
        <v>19.100000000000001</v>
      </c>
      <c r="BM17" s="569"/>
      <c r="BN17" s="569"/>
      <c r="BO17" s="569"/>
      <c r="BP17" s="570" t="s">
        <v>102</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3964095</v>
      </c>
      <c r="CN17" s="567"/>
      <c r="CO17" s="567"/>
      <c r="CP17" s="567"/>
      <c r="CQ17" s="567"/>
      <c r="CR17" s="567"/>
      <c r="CS17" s="567"/>
      <c r="CT17" s="568"/>
      <c r="CU17" s="569">
        <v>0.9</v>
      </c>
      <c r="CV17" s="569"/>
      <c r="CW17" s="569"/>
      <c r="CX17" s="569"/>
      <c r="CY17" s="575" t="s">
        <v>102</v>
      </c>
      <c r="CZ17" s="567"/>
      <c r="DA17" s="567"/>
      <c r="DB17" s="567"/>
      <c r="DC17" s="567"/>
      <c r="DD17" s="567"/>
      <c r="DE17" s="567"/>
      <c r="DF17" s="567"/>
      <c r="DG17" s="567"/>
      <c r="DH17" s="567"/>
      <c r="DI17" s="567"/>
      <c r="DJ17" s="567"/>
      <c r="DK17" s="568"/>
      <c r="DL17" s="575">
        <v>47979</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80725</v>
      </c>
      <c r="S18" s="567"/>
      <c r="T18" s="567"/>
      <c r="U18" s="567"/>
      <c r="V18" s="567"/>
      <c r="W18" s="567"/>
      <c r="X18" s="567"/>
      <c r="Y18" s="568"/>
      <c r="Z18" s="571">
        <v>0</v>
      </c>
      <c r="AA18" s="572"/>
      <c r="AB18" s="572"/>
      <c r="AC18" s="577"/>
      <c r="AD18" s="575" t="s">
        <v>102</v>
      </c>
      <c r="AE18" s="567"/>
      <c r="AF18" s="567"/>
      <c r="AG18" s="567"/>
      <c r="AH18" s="567"/>
      <c r="AI18" s="567"/>
      <c r="AJ18" s="567"/>
      <c r="AK18" s="568"/>
      <c r="AL18" s="571" t="s">
        <v>102</v>
      </c>
      <c r="AM18" s="572"/>
      <c r="AN18" s="572"/>
      <c r="AO18" s="573"/>
      <c r="AP18" s="563" t="s">
        <v>220</v>
      </c>
      <c r="AQ18" s="564"/>
      <c r="AR18" s="564"/>
      <c r="AS18" s="564"/>
      <c r="AT18" s="564"/>
      <c r="AU18" s="564"/>
      <c r="AV18" s="564"/>
      <c r="AW18" s="564"/>
      <c r="AX18" s="564"/>
      <c r="AY18" s="564"/>
      <c r="AZ18" s="564"/>
      <c r="BA18" s="564"/>
      <c r="BB18" s="564"/>
      <c r="BC18" s="565"/>
      <c r="BD18" s="566">
        <v>19542000</v>
      </c>
      <c r="BE18" s="567"/>
      <c r="BF18" s="567"/>
      <c r="BG18" s="567"/>
      <c r="BH18" s="567"/>
      <c r="BI18" s="567"/>
      <c r="BJ18" s="567"/>
      <c r="BK18" s="568"/>
      <c r="BL18" s="569">
        <v>19.2</v>
      </c>
      <c r="BM18" s="569"/>
      <c r="BN18" s="569"/>
      <c r="BO18" s="569"/>
      <c r="BP18" s="570" t="s">
        <v>102</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84016738</v>
      </c>
      <c r="CN18" s="567"/>
      <c r="CO18" s="567"/>
      <c r="CP18" s="567"/>
      <c r="CQ18" s="567"/>
      <c r="CR18" s="567"/>
      <c r="CS18" s="567"/>
      <c r="CT18" s="568"/>
      <c r="CU18" s="569">
        <v>18.899999999999999</v>
      </c>
      <c r="CV18" s="569"/>
      <c r="CW18" s="569"/>
      <c r="CX18" s="569"/>
      <c r="CY18" s="575" t="s">
        <v>102</v>
      </c>
      <c r="CZ18" s="567"/>
      <c r="DA18" s="567"/>
      <c r="DB18" s="567"/>
      <c r="DC18" s="567"/>
      <c r="DD18" s="567"/>
      <c r="DE18" s="567"/>
      <c r="DF18" s="567"/>
      <c r="DG18" s="567"/>
      <c r="DH18" s="567"/>
      <c r="DI18" s="567"/>
      <c r="DJ18" s="567"/>
      <c r="DK18" s="568"/>
      <c r="DL18" s="575">
        <v>82578518</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253716690</v>
      </c>
      <c r="S19" s="567"/>
      <c r="T19" s="567"/>
      <c r="U19" s="567"/>
      <c r="V19" s="567"/>
      <c r="W19" s="567"/>
      <c r="X19" s="567"/>
      <c r="Y19" s="568"/>
      <c r="Z19" s="571">
        <v>55.9</v>
      </c>
      <c r="AA19" s="572"/>
      <c r="AB19" s="572"/>
      <c r="AC19" s="577"/>
      <c r="AD19" s="575">
        <v>232077287</v>
      </c>
      <c r="AE19" s="567"/>
      <c r="AF19" s="567"/>
      <c r="AG19" s="567"/>
      <c r="AH19" s="567"/>
      <c r="AI19" s="567"/>
      <c r="AJ19" s="567"/>
      <c r="AK19" s="568"/>
      <c r="AL19" s="571">
        <v>99.4</v>
      </c>
      <c r="AM19" s="572"/>
      <c r="AN19" s="572"/>
      <c r="AO19" s="573"/>
      <c r="AP19" s="563" t="s">
        <v>223</v>
      </c>
      <c r="AQ19" s="564"/>
      <c r="AR19" s="564"/>
      <c r="AS19" s="564"/>
      <c r="AT19" s="564"/>
      <c r="AU19" s="564"/>
      <c r="AV19" s="564"/>
      <c r="AW19" s="564"/>
      <c r="AX19" s="564"/>
      <c r="AY19" s="564"/>
      <c r="AZ19" s="564"/>
      <c r="BA19" s="564"/>
      <c r="BB19" s="564"/>
      <c r="BC19" s="565"/>
      <c r="BD19" s="566">
        <v>1536337</v>
      </c>
      <c r="BE19" s="567"/>
      <c r="BF19" s="567"/>
      <c r="BG19" s="567"/>
      <c r="BH19" s="567"/>
      <c r="BI19" s="567"/>
      <c r="BJ19" s="567"/>
      <c r="BK19" s="568"/>
      <c r="BL19" s="569">
        <v>1.5</v>
      </c>
      <c r="BM19" s="569"/>
      <c r="BN19" s="569"/>
      <c r="BO19" s="569"/>
      <c r="BP19" s="570" t="s">
        <v>102</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102</v>
      </c>
      <c r="CN19" s="567"/>
      <c r="CO19" s="567"/>
      <c r="CP19" s="567"/>
      <c r="CQ19" s="567"/>
      <c r="CR19" s="567"/>
      <c r="CS19" s="567"/>
      <c r="CT19" s="568"/>
      <c r="CU19" s="569" t="s">
        <v>102</v>
      </c>
      <c r="CV19" s="569"/>
      <c r="CW19" s="569"/>
      <c r="CX19" s="569"/>
      <c r="CY19" s="575" t="s">
        <v>102</v>
      </c>
      <c r="CZ19" s="567"/>
      <c r="DA19" s="567"/>
      <c r="DB19" s="567"/>
      <c r="DC19" s="567"/>
      <c r="DD19" s="567"/>
      <c r="DE19" s="567"/>
      <c r="DF19" s="567"/>
      <c r="DG19" s="567"/>
      <c r="DH19" s="567"/>
      <c r="DI19" s="567"/>
      <c r="DJ19" s="567"/>
      <c r="DK19" s="568"/>
      <c r="DL19" s="575" t="s">
        <v>102</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227264</v>
      </c>
      <c r="S20" s="567"/>
      <c r="T20" s="567"/>
      <c r="U20" s="567"/>
      <c r="V20" s="567"/>
      <c r="W20" s="567"/>
      <c r="X20" s="567"/>
      <c r="Y20" s="568"/>
      <c r="Z20" s="571">
        <v>0.1</v>
      </c>
      <c r="AA20" s="572"/>
      <c r="AB20" s="572"/>
      <c r="AC20" s="577"/>
      <c r="AD20" s="575">
        <v>227264</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930824</v>
      </c>
      <c r="BE20" s="567"/>
      <c r="BF20" s="567"/>
      <c r="BG20" s="567"/>
      <c r="BH20" s="567"/>
      <c r="BI20" s="567"/>
      <c r="BJ20" s="567"/>
      <c r="BK20" s="568"/>
      <c r="BL20" s="569">
        <v>0.9</v>
      </c>
      <c r="BM20" s="569"/>
      <c r="BN20" s="569"/>
      <c r="BO20" s="569"/>
      <c r="BP20" s="570" t="s">
        <v>102</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102</v>
      </c>
      <c r="CN20" s="567"/>
      <c r="CO20" s="567"/>
      <c r="CP20" s="567"/>
      <c r="CQ20" s="567"/>
      <c r="CR20" s="567"/>
      <c r="CS20" s="567"/>
      <c r="CT20" s="568"/>
      <c r="CU20" s="569" t="s">
        <v>102</v>
      </c>
      <c r="CV20" s="569"/>
      <c r="CW20" s="569"/>
      <c r="CX20" s="569"/>
      <c r="CY20" s="575" t="s">
        <v>102</v>
      </c>
      <c r="CZ20" s="567"/>
      <c r="DA20" s="567"/>
      <c r="DB20" s="567"/>
      <c r="DC20" s="567"/>
      <c r="DD20" s="567"/>
      <c r="DE20" s="567"/>
      <c r="DF20" s="567"/>
      <c r="DG20" s="567"/>
      <c r="DH20" s="567"/>
      <c r="DI20" s="567"/>
      <c r="DJ20" s="567"/>
      <c r="DK20" s="568"/>
      <c r="DL20" s="575" t="s">
        <v>102</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4169700</v>
      </c>
      <c r="S21" s="567"/>
      <c r="T21" s="567"/>
      <c r="U21" s="567"/>
      <c r="V21" s="567"/>
      <c r="W21" s="567"/>
      <c r="X21" s="567"/>
      <c r="Y21" s="568"/>
      <c r="Z21" s="571">
        <v>0.9</v>
      </c>
      <c r="AA21" s="572"/>
      <c r="AB21" s="572"/>
      <c r="AC21" s="577"/>
      <c r="AD21" s="575" t="s">
        <v>102</v>
      </c>
      <c r="AE21" s="567"/>
      <c r="AF21" s="567"/>
      <c r="AG21" s="567"/>
      <c r="AH21" s="567"/>
      <c r="AI21" s="567"/>
      <c r="AJ21" s="567"/>
      <c r="AK21" s="568"/>
      <c r="AL21" s="571" t="s">
        <v>102</v>
      </c>
      <c r="AM21" s="572"/>
      <c r="AN21" s="572"/>
      <c r="AO21" s="573"/>
      <c r="AP21" s="578" t="s">
        <v>229</v>
      </c>
      <c r="AQ21" s="579"/>
      <c r="AR21" s="579"/>
      <c r="AS21" s="579"/>
      <c r="AT21" s="579"/>
      <c r="AU21" s="579"/>
      <c r="AV21" s="579"/>
      <c r="AW21" s="579"/>
      <c r="AX21" s="579"/>
      <c r="AY21" s="579"/>
      <c r="AZ21" s="579"/>
      <c r="BA21" s="579"/>
      <c r="BB21" s="579"/>
      <c r="BC21" s="580"/>
      <c r="BD21" s="566">
        <v>271390</v>
      </c>
      <c r="BE21" s="567"/>
      <c r="BF21" s="567"/>
      <c r="BG21" s="567"/>
      <c r="BH21" s="567"/>
      <c r="BI21" s="567"/>
      <c r="BJ21" s="567"/>
      <c r="BK21" s="568"/>
      <c r="BL21" s="569">
        <v>0.3</v>
      </c>
      <c r="BM21" s="569"/>
      <c r="BN21" s="569"/>
      <c r="BO21" s="569"/>
      <c r="BP21" s="570" t="s">
        <v>102</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263765</v>
      </c>
      <c r="CN21" s="567"/>
      <c r="CO21" s="567"/>
      <c r="CP21" s="567"/>
      <c r="CQ21" s="567"/>
      <c r="CR21" s="567"/>
      <c r="CS21" s="567"/>
      <c r="CT21" s="568"/>
      <c r="CU21" s="569">
        <v>0.1</v>
      </c>
      <c r="CV21" s="569"/>
      <c r="CW21" s="569"/>
      <c r="CX21" s="569"/>
      <c r="CY21" s="575" t="s">
        <v>102</v>
      </c>
      <c r="CZ21" s="567"/>
      <c r="DA21" s="567"/>
      <c r="DB21" s="567"/>
      <c r="DC21" s="567"/>
      <c r="DD21" s="567"/>
      <c r="DE21" s="567"/>
      <c r="DF21" s="567"/>
      <c r="DG21" s="567"/>
      <c r="DH21" s="567"/>
      <c r="DI21" s="567"/>
      <c r="DJ21" s="567"/>
      <c r="DK21" s="568"/>
      <c r="DL21" s="575">
        <v>263765</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2980711</v>
      </c>
      <c r="S22" s="567"/>
      <c r="T22" s="567"/>
      <c r="U22" s="567"/>
      <c r="V22" s="567"/>
      <c r="W22" s="567"/>
      <c r="X22" s="567"/>
      <c r="Y22" s="568"/>
      <c r="Z22" s="571">
        <v>0.7</v>
      </c>
      <c r="AA22" s="572"/>
      <c r="AB22" s="572"/>
      <c r="AC22" s="577"/>
      <c r="AD22" s="575">
        <v>908705</v>
      </c>
      <c r="AE22" s="567"/>
      <c r="AF22" s="567"/>
      <c r="AG22" s="567"/>
      <c r="AH22" s="567"/>
      <c r="AI22" s="567"/>
      <c r="AJ22" s="567"/>
      <c r="AK22" s="568"/>
      <c r="AL22" s="571">
        <v>0.4</v>
      </c>
      <c r="AM22" s="572"/>
      <c r="AN22" s="572"/>
      <c r="AO22" s="573"/>
      <c r="AP22" s="578" t="s">
        <v>232</v>
      </c>
      <c r="AQ22" s="579"/>
      <c r="AR22" s="579"/>
      <c r="AS22" s="579"/>
      <c r="AT22" s="579"/>
      <c r="AU22" s="579"/>
      <c r="AV22" s="579"/>
      <c r="AW22" s="579"/>
      <c r="AX22" s="579"/>
      <c r="AY22" s="579"/>
      <c r="AZ22" s="579"/>
      <c r="BA22" s="579"/>
      <c r="BB22" s="579"/>
      <c r="BC22" s="580"/>
      <c r="BD22" s="566">
        <v>596383</v>
      </c>
      <c r="BE22" s="567"/>
      <c r="BF22" s="567"/>
      <c r="BG22" s="567"/>
      <c r="BH22" s="567"/>
      <c r="BI22" s="567"/>
      <c r="BJ22" s="567"/>
      <c r="BK22" s="568"/>
      <c r="BL22" s="569">
        <v>0.6</v>
      </c>
      <c r="BM22" s="569"/>
      <c r="BN22" s="569"/>
      <c r="BO22" s="569"/>
      <c r="BP22" s="570" t="s">
        <v>102</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873581</v>
      </c>
      <c r="CN22" s="567"/>
      <c r="CO22" s="567"/>
      <c r="CP22" s="567"/>
      <c r="CQ22" s="567"/>
      <c r="CR22" s="567"/>
      <c r="CS22" s="567"/>
      <c r="CT22" s="568"/>
      <c r="CU22" s="569">
        <v>0.2</v>
      </c>
      <c r="CV22" s="569"/>
      <c r="CW22" s="569"/>
      <c r="CX22" s="569"/>
      <c r="CY22" s="575" t="s">
        <v>102</v>
      </c>
      <c r="CZ22" s="567"/>
      <c r="DA22" s="567"/>
      <c r="DB22" s="567"/>
      <c r="DC22" s="567"/>
      <c r="DD22" s="567"/>
      <c r="DE22" s="567"/>
      <c r="DF22" s="567"/>
      <c r="DG22" s="567"/>
      <c r="DH22" s="567"/>
      <c r="DI22" s="567"/>
      <c r="DJ22" s="567"/>
      <c r="DK22" s="568"/>
      <c r="DL22" s="575">
        <v>873581</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1421401</v>
      </c>
      <c r="S23" s="567"/>
      <c r="T23" s="567"/>
      <c r="U23" s="567"/>
      <c r="V23" s="567"/>
      <c r="W23" s="567"/>
      <c r="X23" s="567"/>
      <c r="Y23" s="568"/>
      <c r="Z23" s="571">
        <v>0.3</v>
      </c>
      <c r="AA23" s="572"/>
      <c r="AB23" s="572"/>
      <c r="AC23" s="577"/>
      <c r="AD23" s="575">
        <v>368</v>
      </c>
      <c r="AE23" s="567"/>
      <c r="AF23" s="567"/>
      <c r="AG23" s="567"/>
      <c r="AH23" s="567"/>
      <c r="AI23" s="567"/>
      <c r="AJ23" s="567"/>
      <c r="AK23" s="568"/>
      <c r="AL23" s="571">
        <v>0</v>
      </c>
      <c r="AM23" s="572"/>
      <c r="AN23" s="572"/>
      <c r="AO23" s="573"/>
      <c r="AP23" s="578" t="s">
        <v>235</v>
      </c>
      <c r="AQ23" s="579"/>
      <c r="AR23" s="579"/>
      <c r="AS23" s="579"/>
      <c r="AT23" s="579"/>
      <c r="AU23" s="579"/>
      <c r="AV23" s="579"/>
      <c r="AW23" s="579"/>
      <c r="AX23" s="579"/>
      <c r="AY23" s="579"/>
      <c r="AZ23" s="579"/>
      <c r="BA23" s="579"/>
      <c r="BB23" s="579"/>
      <c r="BC23" s="580"/>
      <c r="BD23" s="566">
        <v>7942231</v>
      </c>
      <c r="BE23" s="567"/>
      <c r="BF23" s="567"/>
      <c r="BG23" s="567"/>
      <c r="BH23" s="567"/>
      <c r="BI23" s="567"/>
      <c r="BJ23" s="567"/>
      <c r="BK23" s="568"/>
      <c r="BL23" s="569">
        <v>7.8</v>
      </c>
      <c r="BM23" s="569"/>
      <c r="BN23" s="569"/>
      <c r="BO23" s="569"/>
      <c r="BP23" s="570" t="s">
        <v>102</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503638</v>
      </c>
      <c r="CN23" s="567"/>
      <c r="CO23" s="567"/>
      <c r="CP23" s="567"/>
      <c r="CQ23" s="567"/>
      <c r="CR23" s="567"/>
      <c r="CS23" s="567"/>
      <c r="CT23" s="568"/>
      <c r="CU23" s="569">
        <v>0.1</v>
      </c>
      <c r="CV23" s="569"/>
      <c r="CW23" s="569"/>
      <c r="CX23" s="569"/>
      <c r="CY23" s="575" t="s">
        <v>102</v>
      </c>
      <c r="CZ23" s="567"/>
      <c r="DA23" s="567"/>
      <c r="DB23" s="567"/>
      <c r="DC23" s="567"/>
      <c r="DD23" s="567"/>
      <c r="DE23" s="567"/>
      <c r="DF23" s="567"/>
      <c r="DG23" s="567"/>
      <c r="DH23" s="567"/>
      <c r="DI23" s="567"/>
      <c r="DJ23" s="567"/>
      <c r="DK23" s="568"/>
      <c r="DL23" s="575">
        <v>503638</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82422317</v>
      </c>
      <c r="S24" s="567"/>
      <c r="T24" s="567"/>
      <c r="U24" s="567"/>
      <c r="V24" s="567"/>
      <c r="W24" s="567"/>
      <c r="X24" s="567"/>
      <c r="Y24" s="568"/>
      <c r="Z24" s="571">
        <v>18.2</v>
      </c>
      <c r="AA24" s="572"/>
      <c r="AB24" s="572"/>
      <c r="AC24" s="577"/>
      <c r="AD24" s="575" t="s">
        <v>102</v>
      </c>
      <c r="AE24" s="567"/>
      <c r="AF24" s="567"/>
      <c r="AG24" s="567"/>
      <c r="AH24" s="567"/>
      <c r="AI24" s="567"/>
      <c r="AJ24" s="567"/>
      <c r="AK24" s="568"/>
      <c r="AL24" s="571" t="s">
        <v>102</v>
      </c>
      <c r="AM24" s="572"/>
      <c r="AN24" s="572"/>
      <c r="AO24" s="573"/>
      <c r="AP24" s="578" t="s">
        <v>238</v>
      </c>
      <c r="AQ24" s="579"/>
      <c r="AR24" s="579"/>
      <c r="AS24" s="579"/>
      <c r="AT24" s="579"/>
      <c r="AU24" s="579"/>
      <c r="AV24" s="579"/>
      <c r="AW24" s="579"/>
      <c r="AX24" s="579"/>
      <c r="AY24" s="579"/>
      <c r="AZ24" s="579"/>
      <c r="BA24" s="579"/>
      <c r="BB24" s="579"/>
      <c r="BC24" s="580"/>
      <c r="BD24" s="566">
        <v>12089605</v>
      </c>
      <c r="BE24" s="567"/>
      <c r="BF24" s="567"/>
      <c r="BG24" s="567"/>
      <c r="BH24" s="567"/>
      <c r="BI24" s="567"/>
      <c r="BJ24" s="567"/>
      <c r="BK24" s="568"/>
      <c r="BL24" s="569">
        <v>11.9</v>
      </c>
      <c r="BM24" s="569"/>
      <c r="BN24" s="569"/>
      <c r="BO24" s="569"/>
      <c r="BP24" s="570" t="s">
        <v>102</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9545383</v>
      </c>
      <c r="CN24" s="567"/>
      <c r="CO24" s="567"/>
      <c r="CP24" s="567"/>
      <c r="CQ24" s="567"/>
      <c r="CR24" s="567"/>
      <c r="CS24" s="567"/>
      <c r="CT24" s="568"/>
      <c r="CU24" s="569">
        <v>2.1</v>
      </c>
      <c r="CV24" s="569"/>
      <c r="CW24" s="569"/>
      <c r="CX24" s="569"/>
      <c r="CY24" s="575" t="s">
        <v>102</v>
      </c>
      <c r="CZ24" s="567"/>
      <c r="DA24" s="567"/>
      <c r="DB24" s="567"/>
      <c r="DC24" s="567"/>
      <c r="DD24" s="567"/>
      <c r="DE24" s="567"/>
      <c r="DF24" s="567"/>
      <c r="DG24" s="567"/>
      <c r="DH24" s="567"/>
      <c r="DI24" s="567"/>
      <c r="DJ24" s="567"/>
      <c r="DK24" s="568"/>
      <c r="DL24" s="575">
        <v>9545383</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102</v>
      </c>
      <c r="S25" s="567"/>
      <c r="T25" s="567"/>
      <c r="U25" s="567"/>
      <c r="V25" s="567"/>
      <c r="W25" s="567"/>
      <c r="X25" s="567"/>
      <c r="Y25" s="568"/>
      <c r="Z25" s="571" t="s">
        <v>102</v>
      </c>
      <c r="AA25" s="572"/>
      <c r="AB25" s="572"/>
      <c r="AC25" s="577"/>
      <c r="AD25" s="575" t="s">
        <v>102</v>
      </c>
      <c r="AE25" s="567"/>
      <c r="AF25" s="567"/>
      <c r="AG25" s="567"/>
      <c r="AH25" s="567"/>
      <c r="AI25" s="567"/>
      <c r="AJ25" s="567"/>
      <c r="AK25" s="568"/>
      <c r="AL25" s="571" t="s">
        <v>102</v>
      </c>
      <c r="AM25" s="572"/>
      <c r="AN25" s="572"/>
      <c r="AO25" s="573"/>
      <c r="AP25" s="578" t="s">
        <v>241</v>
      </c>
      <c r="AQ25" s="579"/>
      <c r="AR25" s="579"/>
      <c r="AS25" s="579"/>
      <c r="AT25" s="579"/>
      <c r="AU25" s="579"/>
      <c r="AV25" s="579"/>
      <c r="AW25" s="579"/>
      <c r="AX25" s="579"/>
      <c r="AY25" s="579"/>
      <c r="AZ25" s="579"/>
      <c r="BA25" s="579"/>
      <c r="BB25" s="579"/>
      <c r="BC25" s="580"/>
      <c r="BD25" s="566">
        <v>2376</v>
      </c>
      <c r="BE25" s="567"/>
      <c r="BF25" s="567"/>
      <c r="BG25" s="567"/>
      <c r="BH25" s="567"/>
      <c r="BI25" s="567"/>
      <c r="BJ25" s="567"/>
      <c r="BK25" s="568"/>
      <c r="BL25" s="569">
        <v>0</v>
      </c>
      <c r="BM25" s="569"/>
      <c r="BN25" s="569"/>
      <c r="BO25" s="569"/>
      <c r="BP25" s="570" t="s">
        <v>102</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192774</v>
      </c>
      <c r="CN25" s="567"/>
      <c r="CO25" s="567"/>
      <c r="CP25" s="567"/>
      <c r="CQ25" s="567"/>
      <c r="CR25" s="567"/>
      <c r="CS25" s="567"/>
      <c r="CT25" s="568"/>
      <c r="CU25" s="569">
        <v>0</v>
      </c>
      <c r="CV25" s="569"/>
      <c r="CW25" s="569"/>
      <c r="CX25" s="569"/>
      <c r="CY25" s="575" t="s">
        <v>102</v>
      </c>
      <c r="CZ25" s="567"/>
      <c r="DA25" s="567"/>
      <c r="DB25" s="567"/>
      <c r="DC25" s="567"/>
      <c r="DD25" s="567"/>
      <c r="DE25" s="567"/>
      <c r="DF25" s="567"/>
      <c r="DG25" s="567"/>
      <c r="DH25" s="567"/>
      <c r="DI25" s="567"/>
      <c r="DJ25" s="567"/>
      <c r="DK25" s="568"/>
      <c r="DL25" s="575">
        <v>192774</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1260097</v>
      </c>
      <c r="S26" s="567"/>
      <c r="T26" s="567"/>
      <c r="U26" s="567"/>
      <c r="V26" s="567"/>
      <c r="W26" s="567"/>
      <c r="X26" s="567"/>
      <c r="Y26" s="568"/>
      <c r="Z26" s="571">
        <v>0.3</v>
      </c>
      <c r="AA26" s="572"/>
      <c r="AB26" s="572"/>
      <c r="AC26" s="577"/>
      <c r="AD26" s="575">
        <v>217376</v>
      </c>
      <c r="AE26" s="567"/>
      <c r="AF26" s="567"/>
      <c r="AG26" s="567"/>
      <c r="AH26" s="567"/>
      <c r="AI26" s="567"/>
      <c r="AJ26" s="567"/>
      <c r="AK26" s="568"/>
      <c r="AL26" s="571">
        <v>0.1</v>
      </c>
      <c r="AM26" s="572"/>
      <c r="AN26" s="572"/>
      <c r="AO26" s="573"/>
      <c r="AP26" s="578" t="s">
        <v>244</v>
      </c>
      <c r="AQ26" s="579"/>
      <c r="AR26" s="579"/>
      <c r="AS26" s="579"/>
      <c r="AT26" s="579"/>
      <c r="AU26" s="579"/>
      <c r="AV26" s="579"/>
      <c r="AW26" s="579"/>
      <c r="AX26" s="579"/>
      <c r="AY26" s="579"/>
      <c r="AZ26" s="579"/>
      <c r="BA26" s="579"/>
      <c r="BB26" s="579"/>
      <c r="BC26" s="580"/>
      <c r="BD26" s="566" t="s">
        <v>102</v>
      </c>
      <c r="BE26" s="567"/>
      <c r="BF26" s="567"/>
      <c r="BG26" s="567"/>
      <c r="BH26" s="567"/>
      <c r="BI26" s="567"/>
      <c r="BJ26" s="567"/>
      <c r="BK26" s="568"/>
      <c r="BL26" s="569" t="s">
        <v>102</v>
      </c>
      <c r="BM26" s="569"/>
      <c r="BN26" s="569"/>
      <c r="BO26" s="569"/>
      <c r="BP26" s="570" t="s">
        <v>102</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102</v>
      </c>
      <c r="CN26" s="567"/>
      <c r="CO26" s="567"/>
      <c r="CP26" s="567"/>
      <c r="CQ26" s="567"/>
      <c r="CR26" s="567"/>
      <c r="CS26" s="567"/>
      <c r="CT26" s="568"/>
      <c r="CU26" s="569" t="s">
        <v>102</v>
      </c>
      <c r="CV26" s="569"/>
      <c r="CW26" s="569"/>
      <c r="CX26" s="569"/>
      <c r="CY26" s="575" t="s">
        <v>102</v>
      </c>
      <c r="CZ26" s="567"/>
      <c r="DA26" s="567"/>
      <c r="DB26" s="567"/>
      <c r="DC26" s="567"/>
      <c r="DD26" s="567"/>
      <c r="DE26" s="567"/>
      <c r="DF26" s="567"/>
      <c r="DG26" s="567"/>
      <c r="DH26" s="567"/>
      <c r="DI26" s="567"/>
      <c r="DJ26" s="567"/>
      <c r="DK26" s="568"/>
      <c r="DL26" s="575" t="s">
        <v>102</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49438</v>
      </c>
      <c r="S27" s="567"/>
      <c r="T27" s="567"/>
      <c r="U27" s="567"/>
      <c r="V27" s="567"/>
      <c r="W27" s="567"/>
      <c r="X27" s="567"/>
      <c r="Y27" s="568"/>
      <c r="Z27" s="571">
        <v>0</v>
      </c>
      <c r="AA27" s="572"/>
      <c r="AB27" s="572"/>
      <c r="AC27" s="577"/>
      <c r="AD27" s="575" t="s">
        <v>102</v>
      </c>
      <c r="AE27" s="567"/>
      <c r="AF27" s="567"/>
      <c r="AG27" s="567"/>
      <c r="AH27" s="567"/>
      <c r="AI27" s="567"/>
      <c r="AJ27" s="567"/>
      <c r="AK27" s="568"/>
      <c r="AL27" s="571" t="s">
        <v>102</v>
      </c>
      <c r="AM27" s="572"/>
      <c r="AN27" s="572"/>
      <c r="AO27" s="573"/>
      <c r="AP27" s="578" t="s">
        <v>247</v>
      </c>
      <c r="AQ27" s="579"/>
      <c r="AR27" s="579"/>
      <c r="AS27" s="579"/>
      <c r="AT27" s="579"/>
      <c r="AU27" s="579"/>
      <c r="AV27" s="579"/>
      <c r="AW27" s="579"/>
      <c r="AX27" s="579"/>
      <c r="AY27" s="579"/>
      <c r="AZ27" s="579"/>
      <c r="BA27" s="579"/>
      <c r="BB27" s="579"/>
      <c r="BC27" s="580"/>
      <c r="BD27" s="566">
        <v>6094997</v>
      </c>
      <c r="BE27" s="567"/>
      <c r="BF27" s="567"/>
      <c r="BG27" s="567"/>
      <c r="BH27" s="567"/>
      <c r="BI27" s="567"/>
      <c r="BJ27" s="567"/>
      <c r="BK27" s="568"/>
      <c r="BL27" s="569">
        <v>6</v>
      </c>
      <c r="BM27" s="569"/>
      <c r="BN27" s="569"/>
      <c r="BO27" s="569"/>
      <c r="BP27" s="570" t="s">
        <v>102</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407362</v>
      </c>
      <c r="CN27" s="567"/>
      <c r="CO27" s="567"/>
      <c r="CP27" s="567"/>
      <c r="CQ27" s="567"/>
      <c r="CR27" s="567"/>
      <c r="CS27" s="567"/>
      <c r="CT27" s="568"/>
      <c r="CU27" s="569">
        <v>0.1</v>
      </c>
      <c r="CV27" s="569"/>
      <c r="CW27" s="569"/>
      <c r="CX27" s="569"/>
      <c r="CY27" s="575" t="s">
        <v>102</v>
      </c>
      <c r="CZ27" s="567"/>
      <c r="DA27" s="567"/>
      <c r="DB27" s="567"/>
      <c r="DC27" s="567"/>
      <c r="DD27" s="567"/>
      <c r="DE27" s="567"/>
      <c r="DF27" s="567"/>
      <c r="DG27" s="567"/>
      <c r="DH27" s="567"/>
      <c r="DI27" s="567"/>
      <c r="DJ27" s="567"/>
      <c r="DK27" s="568"/>
      <c r="DL27" s="575">
        <v>407362</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18104579</v>
      </c>
      <c r="S28" s="567"/>
      <c r="T28" s="567"/>
      <c r="U28" s="567"/>
      <c r="V28" s="567"/>
      <c r="W28" s="567"/>
      <c r="X28" s="567"/>
      <c r="Y28" s="568"/>
      <c r="Z28" s="571">
        <v>4</v>
      </c>
      <c r="AA28" s="572"/>
      <c r="AB28" s="572"/>
      <c r="AC28" s="577"/>
      <c r="AD28" s="575" t="s">
        <v>102</v>
      </c>
      <c r="AE28" s="567"/>
      <c r="AF28" s="567"/>
      <c r="AG28" s="567"/>
      <c r="AH28" s="567"/>
      <c r="AI28" s="567"/>
      <c r="AJ28" s="567"/>
      <c r="AK28" s="568"/>
      <c r="AL28" s="571" t="s">
        <v>102</v>
      </c>
      <c r="AM28" s="572"/>
      <c r="AN28" s="572"/>
      <c r="AO28" s="573"/>
      <c r="AP28" s="578" t="s">
        <v>250</v>
      </c>
      <c r="AQ28" s="579"/>
      <c r="AR28" s="579"/>
      <c r="AS28" s="579"/>
      <c r="AT28" s="579"/>
      <c r="AU28" s="579"/>
      <c r="AV28" s="579"/>
      <c r="AW28" s="579"/>
      <c r="AX28" s="579"/>
      <c r="AY28" s="579"/>
      <c r="AZ28" s="579"/>
      <c r="BA28" s="579"/>
      <c r="BB28" s="579"/>
      <c r="BC28" s="580"/>
      <c r="BD28" s="566">
        <v>17290</v>
      </c>
      <c r="BE28" s="567"/>
      <c r="BF28" s="567"/>
      <c r="BG28" s="567"/>
      <c r="BH28" s="567"/>
      <c r="BI28" s="567"/>
      <c r="BJ28" s="567"/>
      <c r="BK28" s="568"/>
      <c r="BL28" s="569">
        <v>0</v>
      </c>
      <c r="BM28" s="569"/>
      <c r="BN28" s="569"/>
      <c r="BO28" s="569"/>
      <c r="BP28" s="570" t="s">
        <v>102</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102</v>
      </c>
      <c r="CN28" s="567"/>
      <c r="CO28" s="567"/>
      <c r="CP28" s="567"/>
      <c r="CQ28" s="567"/>
      <c r="CR28" s="567"/>
      <c r="CS28" s="567"/>
      <c r="CT28" s="568"/>
      <c r="CU28" s="569" t="s">
        <v>102</v>
      </c>
      <c r="CV28" s="569"/>
      <c r="CW28" s="569"/>
      <c r="CX28" s="569"/>
      <c r="CY28" s="575" t="s">
        <v>102</v>
      </c>
      <c r="CZ28" s="567"/>
      <c r="DA28" s="567"/>
      <c r="DB28" s="567"/>
      <c r="DC28" s="567"/>
      <c r="DD28" s="567"/>
      <c r="DE28" s="567"/>
      <c r="DF28" s="567"/>
      <c r="DG28" s="567"/>
      <c r="DH28" s="567"/>
      <c r="DI28" s="567"/>
      <c r="DJ28" s="567"/>
      <c r="DK28" s="568"/>
      <c r="DL28" s="575" t="s">
        <v>102</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8138917</v>
      </c>
      <c r="S29" s="567"/>
      <c r="T29" s="567"/>
      <c r="U29" s="567"/>
      <c r="V29" s="567"/>
      <c r="W29" s="567"/>
      <c r="X29" s="567"/>
      <c r="Y29" s="568"/>
      <c r="Z29" s="571">
        <v>1.8</v>
      </c>
      <c r="AA29" s="572"/>
      <c r="AB29" s="572"/>
      <c r="AC29" s="577"/>
      <c r="AD29" s="575" t="s">
        <v>102</v>
      </c>
      <c r="AE29" s="567"/>
      <c r="AF29" s="567"/>
      <c r="AG29" s="567"/>
      <c r="AH29" s="567"/>
      <c r="AI29" s="567"/>
      <c r="AJ29" s="567"/>
      <c r="AK29" s="568"/>
      <c r="AL29" s="571" t="s">
        <v>102</v>
      </c>
      <c r="AM29" s="572"/>
      <c r="AN29" s="572"/>
      <c r="AO29" s="573"/>
      <c r="AP29" s="578" t="s">
        <v>253</v>
      </c>
      <c r="AQ29" s="579"/>
      <c r="AR29" s="579"/>
      <c r="AS29" s="579"/>
      <c r="AT29" s="579"/>
      <c r="AU29" s="579"/>
      <c r="AV29" s="579"/>
      <c r="AW29" s="579"/>
      <c r="AX29" s="579"/>
      <c r="AY29" s="579"/>
      <c r="AZ29" s="579"/>
      <c r="BA29" s="579"/>
      <c r="BB29" s="579"/>
      <c r="BC29" s="580"/>
      <c r="BD29" s="566">
        <v>17290</v>
      </c>
      <c r="BE29" s="567"/>
      <c r="BF29" s="567"/>
      <c r="BG29" s="567"/>
      <c r="BH29" s="567"/>
      <c r="BI29" s="567"/>
      <c r="BJ29" s="567"/>
      <c r="BK29" s="568"/>
      <c r="BL29" s="569">
        <v>0</v>
      </c>
      <c r="BM29" s="569"/>
      <c r="BN29" s="569"/>
      <c r="BO29" s="569"/>
      <c r="BP29" s="570" t="s">
        <v>102</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102</v>
      </c>
      <c r="CN29" s="567"/>
      <c r="CO29" s="567"/>
      <c r="CP29" s="567"/>
      <c r="CQ29" s="567"/>
      <c r="CR29" s="567"/>
      <c r="CS29" s="567"/>
      <c r="CT29" s="568"/>
      <c r="CU29" s="569" t="s">
        <v>102</v>
      </c>
      <c r="CV29" s="569"/>
      <c r="CW29" s="569"/>
      <c r="CX29" s="569"/>
      <c r="CY29" s="575" t="s">
        <v>102</v>
      </c>
      <c r="CZ29" s="567"/>
      <c r="DA29" s="567"/>
      <c r="DB29" s="567"/>
      <c r="DC29" s="567"/>
      <c r="DD29" s="567"/>
      <c r="DE29" s="567"/>
      <c r="DF29" s="567"/>
      <c r="DG29" s="567"/>
      <c r="DH29" s="567"/>
      <c r="DI29" s="567"/>
      <c r="DJ29" s="567"/>
      <c r="DK29" s="568"/>
      <c r="DL29" s="575" t="s">
        <v>102</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24197730</v>
      </c>
      <c r="S30" s="567"/>
      <c r="T30" s="567"/>
      <c r="U30" s="567"/>
      <c r="V30" s="567"/>
      <c r="W30" s="567"/>
      <c r="X30" s="567"/>
      <c r="Y30" s="568"/>
      <c r="Z30" s="571">
        <v>5.3</v>
      </c>
      <c r="AA30" s="572"/>
      <c r="AB30" s="572"/>
      <c r="AC30" s="577"/>
      <c r="AD30" s="575">
        <v>35897</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17290</v>
      </c>
      <c r="BE30" s="567"/>
      <c r="BF30" s="567"/>
      <c r="BG30" s="567"/>
      <c r="BH30" s="567"/>
      <c r="BI30" s="567"/>
      <c r="BJ30" s="567"/>
      <c r="BK30" s="568"/>
      <c r="BL30" s="569">
        <v>0</v>
      </c>
      <c r="BM30" s="569"/>
      <c r="BN30" s="569"/>
      <c r="BO30" s="569"/>
      <c r="BP30" s="570" t="s">
        <v>102</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444436997</v>
      </c>
      <c r="CN30" s="567"/>
      <c r="CO30" s="567"/>
      <c r="CP30" s="567"/>
      <c r="CQ30" s="567"/>
      <c r="CR30" s="567"/>
      <c r="CS30" s="567"/>
      <c r="CT30" s="568"/>
      <c r="CU30" s="569">
        <v>100</v>
      </c>
      <c r="CV30" s="569"/>
      <c r="CW30" s="569"/>
      <c r="CX30" s="569"/>
      <c r="CY30" s="575">
        <v>104132236</v>
      </c>
      <c r="CZ30" s="567"/>
      <c r="DA30" s="567"/>
      <c r="DB30" s="567"/>
      <c r="DC30" s="567"/>
      <c r="DD30" s="567"/>
      <c r="DE30" s="567"/>
      <c r="DF30" s="567"/>
      <c r="DG30" s="567"/>
      <c r="DH30" s="567"/>
      <c r="DI30" s="567"/>
      <c r="DJ30" s="567"/>
      <c r="DK30" s="568"/>
      <c r="DL30" s="575">
        <v>319695047</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57055000</v>
      </c>
      <c r="S31" s="567"/>
      <c r="T31" s="567"/>
      <c r="U31" s="567"/>
      <c r="V31" s="567"/>
      <c r="W31" s="567"/>
      <c r="X31" s="567"/>
      <c r="Y31" s="568"/>
      <c r="Z31" s="571">
        <v>12.6</v>
      </c>
      <c r="AA31" s="572"/>
      <c r="AB31" s="572"/>
      <c r="AC31" s="577"/>
      <c r="AD31" s="575" t="s">
        <v>102</v>
      </c>
      <c r="AE31" s="567"/>
      <c r="AF31" s="567"/>
      <c r="AG31" s="567"/>
      <c r="AH31" s="567"/>
      <c r="AI31" s="567"/>
      <c r="AJ31" s="567"/>
      <c r="AK31" s="568"/>
      <c r="AL31" s="571" t="s">
        <v>102</v>
      </c>
      <c r="AM31" s="572"/>
      <c r="AN31" s="572"/>
      <c r="AO31" s="573"/>
      <c r="AP31" s="578" t="s">
        <v>259</v>
      </c>
      <c r="AQ31" s="579"/>
      <c r="AR31" s="579"/>
      <c r="AS31" s="579"/>
      <c r="AT31" s="579"/>
      <c r="AU31" s="579"/>
      <c r="AV31" s="579"/>
      <c r="AW31" s="579"/>
      <c r="AX31" s="579"/>
      <c r="AY31" s="579"/>
      <c r="AZ31" s="579"/>
      <c r="BA31" s="579"/>
      <c r="BB31" s="579"/>
      <c r="BC31" s="580"/>
      <c r="BD31" s="566" t="s">
        <v>102</v>
      </c>
      <c r="BE31" s="567"/>
      <c r="BF31" s="567"/>
      <c r="BG31" s="567"/>
      <c r="BH31" s="567"/>
      <c r="BI31" s="567"/>
      <c r="BJ31" s="567"/>
      <c r="BK31" s="568"/>
      <c r="BL31" s="569" t="s">
        <v>102</v>
      </c>
      <c r="BM31" s="569"/>
      <c r="BN31" s="569"/>
      <c r="BO31" s="569"/>
      <c r="BP31" s="570" t="s">
        <v>102</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102</v>
      </c>
      <c r="S32" s="567"/>
      <c r="T32" s="567"/>
      <c r="U32" s="567"/>
      <c r="V32" s="567"/>
      <c r="W32" s="567"/>
      <c r="X32" s="567"/>
      <c r="Y32" s="568"/>
      <c r="Z32" s="571" t="s">
        <v>102</v>
      </c>
      <c r="AA32" s="572"/>
      <c r="AB32" s="572"/>
      <c r="AC32" s="577"/>
      <c r="AD32" s="575" t="s">
        <v>102</v>
      </c>
      <c r="AE32" s="567"/>
      <c r="AF32" s="567"/>
      <c r="AG32" s="567"/>
      <c r="AH32" s="567"/>
      <c r="AI32" s="567"/>
      <c r="AJ32" s="567"/>
      <c r="AK32" s="568"/>
      <c r="AL32" s="571" t="s">
        <v>102</v>
      </c>
      <c r="AM32" s="572"/>
      <c r="AN32" s="572"/>
      <c r="AO32" s="573"/>
      <c r="AP32" s="578" t="s">
        <v>261</v>
      </c>
      <c r="AQ32" s="579"/>
      <c r="AR32" s="579"/>
      <c r="AS32" s="579"/>
      <c r="AT32" s="579"/>
      <c r="AU32" s="579"/>
      <c r="AV32" s="579"/>
      <c r="AW32" s="579"/>
      <c r="AX32" s="579"/>
      <c r="AY32" s="579"/>
      <c r="AZ32" s="579"/>
      <c r="BA32" s="579"/>
      <c r="BB32" s="579"/>
      <c r="BC32" s="580"/>
      <c r="BD32" s="566" t="s">
        <v>102</v>
      </c>
      <c r="BE32" s="567"/>
      <c r="BF32" s="567"/>
      <c r="BG32" s="567"/>
      <c r="BH32" s="567"/>
      <c r="BI32" s="567"/>
      <c r="BJ32" s="567"/>
      <c r="BK32" s="568"/>
      <c r="BL32" s="569" t="s">
        <v>102</v>
      </c>
      <c r="BM32" s="569"/>
      <c r="BN32" s="569"/>
      <c r="BO32" s="569"/>
      <c r="BP32" s="570" t="s">
        <v>102</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29838000</v>
      </c>
      <c r="S33" s="567"/>
      <c r="T33" s="567"/>
      <c r="U33" s="567"/>
      <c r="V33" s="567"/>
      <c r="W33" s="567"/>
      <c r="X33" s="567"/>
      <c r="Y33" s="568"/>
      <c r="Z33" s="571">
        <v>6.6</v>
      </c>
      <c r="AA33" s="572"/>
      <c r="AB33" s="572"/>
      <c r="AC33" s="577"/>
      <c r="AD33" s="575" t="s">
        <v>102</v>
      </c>
      <c r="AE33" s="567"/>
      <c r="AF33" s="567"/>
      <c r="AG33" s="567"/>
      <c r="AH33" s="567"/>
      <c r="AI33" s="567"/>
      <c r="AJ33" s="567"/>
      <c r="AK33" s="568"/>
      <c r="AL33" s="571" t="s">
        <v>102</v>
      </c>
      <c r="AM33" s="572"/>
      <c r="AN33" s="572"/>
      <c r="AO33" s="573"/>
      <c r="AP33" s="563" t="s">
        <v>137</v>
      </c>
      <c r="AQ33" s="564"/>
      <c r="AR33" s="564"/>
      <c r="AS33" s="564"/>
      <c r="AT33" s="564"/>
      <c r="AU33" s="564"/>
      <c r="AV33" s="564"/>
      <c r="AW33" s="564"/>
      <c r="AX33" s="564"/>
      <c r="AY33" s="564"/>
      <c r="AZ33" s="564"/>
      <c r="BA33" s="564"/>
      <c r="BB33" s="564"/>
      <c r="BC33" s="565"/>
      <c r="BD33" s="566">
        <v>101975814</v>
      </c>
      <c r="BE33" s="567"/>
      <c r="BF33" s="567"/>
      <c r="BG33" s="567"/>
      <c r="BH33" s="567"/>
      <c r="BI33" s="567"/>
      <c r="BJ33" s="567"/>
      <c r="BK33" s="568"/>
      <c r="BL33" s="569">
        <v>100</v>
      </c>
      <c r="BM33" s="569"/>
      <c r="BN33" s="569"/>
      <c r="BO33" s="569"/>
      <c r="BP33" s="570">
        <v>441675</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453743844</v>
      </c>
      <c r="S34" s="567"/>
      <c r="T34" s="567"/>
      <c r="U34" s="567"/>
      <c r="V34" s="567"/>
      <c r="W34" s="567"/>
      <c r="X34" s="567"/>
      <c r="Y34" s="568"/>
      <c r="Z34" s="569">
        <v>100</v>
      </c>
      <c r="AA34" s="569"/>
      <c r="AB34" s="569"/>
      <c r="AC34" s="569"/>
      <c r="AD34" s="570">
        <v>233466897</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207207435</v>
      </c>
      <c r="CN34" s="556"/>
      <c r="CO34" s="556"/>
      <c r="CP34" s="556"/>
      <c r="CQ34" s="556"/>
      <c r="CR34" s="556"/>
      <c r="CS34" s="556"/>
      <c r="CT34" s="557"/>
      <c r="CU34" s="596">
        <v>46.6</v>
      </c>
      <c r="CV34" s="597"/>
      <c r="CW34" s="597"/>
      <c r="CX34" s="599"/>
      <c r="CY34" s="595">
        <v>187499657</v>
      </c>
      <c r="CZ34" s="556"/>
      <c r="DA34" s="556"/>
      <c r="DB34" s="556"/>
      <c r="DC34" s="556"/>
      <c r="DD34" s="556"/>
      <c r="DE34" s="556"/>
      <c r="DF34" s="557"/>
      <c r="DG34" s="595">
        <v>178203435</v>
      </c>
      <c r="DH34" s="556"/>
      <c r="DI34" s="556"/>
      <c r="DJ34" s="556"/>
      <c r="DK34" s="556"/>
      <c r="DL34" s="556"/>
      <c r="DM34" s="556"/>
      <c r="DN34" s="556"/>
      <c r="DO34" s="556"/>
      <c r="DP34" s="556"/>
      <c r="DQ34" s="557"/>
      <c r="DR34" s="596">
        <v>67.7</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114564294</v>
      </c>
      <c r="CN35" s="591"/>
      <c r="CO35" s="591"/>
      <c r="CP35" s="591"/>
      <c r="CQ35" s="591"/>
      <c r="CR35" s="591"/>
      <c r="CS35" s="591"/>
      <c r="CT35" s="592"/>
      <c r="CU35" s="588">
        <v>25.8</v>
      </c>
      <c r="CV35" s="589"/>
      <c r="CW35" s="589"/>
      <c r="CX35" s="590"/>
      <c r="CY35" s="575">
        <v>98664388</v>
      </c>
      <c r="CZ35" s="591"/>
      <c r="DA35" s="591"/>
      <c r="DB35" s="591"/>
      <c r="DC35" s="591"/>
      <c r="DD35" s="591"/>
      <c r="DE35" s="591"/>
      <c r="DF35" s="592"/>
      <c r="DG35" s="575">
        <v>96151589</v>
      </c>
      <c r="DH35" s="591"/>
      <c r="DI35" s="591"/>
      <c r="DJ35" s="591"/>
      <c r="DK35" s="591"/>
      <c r="DL35" s="591"/>
      <c r="DM35" s="591"/>
      <c r="DN35" s="591"/>
      <c r="DO35" s="591"/>
      <c r="DP35" s="591"/>
      <c r="DQ35" s="592"/>
      <c r="DR35" s="588">
        <v>36.5</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83664491</v>
      </c>
      <c r="CN36" s="567"/>
      <c r="CO36" s="567"/>
      <c r="CP36" s="567"/>
      <c r="CQ36" s="567"/>
      <c r="CR36" s="567"/>
      <c r="CS36" s="567"/>
      <c r="CT36" s="568"/>
      <c r="CU36" s="588">
        <v>18.8</v>
      </c>
      <c r="CV36" s="589"/>
      <c r="CW36" s="589"/>
      <c r="CX36" s="590"/>
      <c r="CY36" s="575">
        <v>68934143</v>
      </c>
      <c r="CZ36" s="591"/>
      <c r="DA36" s="591"/>
      <c r="DB36" s="591"/>
      <c r="DC36" s="591"/>
      <c r="DD36" s="591"/>
      <c r="DE36" s="591"/>
      <c r="DF36" s="592"/>
      <c r="DG36" s="575">
        <v>68816563</v>
      </c>
      <c r="DH36" s="591"/>
      <c r="DI36" s="591"/>
      <c r="DJ36" s="591"/>
      <c r="DK36" s="591"/>
      <c r="DL36" s="591"/>
      <c r="DM36" s="591"/>
      <c r="DN36" s="591"/>
      <c r="DO36" s="591"/>
      <c r="DP36" s="591"/>
      <c r="DQ36" s="592"/>
      <c r="DR36" s="588">
        <v>26.1</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9034898</v>
      </c>
      <c r="CN37" s="591"/>
      <c r="CO37" s="591"/>
      <c r="CP37" s="591"/>
      <c r="CQ37" s="591"/>
      <c r="CR37" s="591"/>
      <c r="CS37" s="591"/>
      <c r="CT37" s="592"/>
      <c r="CU37" s="588">
        <v>2</v>
      </c>
      <c r="CV37" s="589"/>
      <c r="CW37" s="589"/>
      <c r="CX37" s="590"/>
      <c r="CY37" s="575">
        <v>6665246</v>
      </c>
      <c r="CZ37" s="591"/>
      <c r="DA37" s="591"/>
      <c r="DB37" s="591"/>
      <c r="DC37" s="591"/>
      <c r="DD37" s="591"/>
      <c r="DE37" s="591"/>
      <c r="DF37" s="592"/>
      <c r="DG37" s="575">
        <v>6651215</v>
      </c>
      <c r="DH37" s="591"/>
      <c r="DI37" s="591"/>
      <c r="DJ37" s="591"/>
      <c r="DK37" s="591"/>
      <c r="DL37" s="591"/>
      <c r="DM37" s="591"/>
      <c r="DN37" s="591"/>
      <c r="DO37" s="591"/>
      <c r="DP37" s="591"/>
      <c r="DQ37" s="592"/>
      <c r="DR37" s="588">
        <v>2.5</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137</v>
      </c>
      <c r="AY38" s="553"/>
      <c r="AZ38" s="553"/>
      <c r="BA38" s="553"/>
      <c r="BB38" s="553"/>
      <c r="BC38" s="554"/>
      <c r="BD38" s="593">
        <v>99.4</v>
      </c>
      <c r="BE38" s="561"/>
      <c r="BF38" s="561"/>
      <c r="BG38" s="561"/>
      <c r="BH38" s="561"/>
      <c r="BI38" s="561">
        <v>97.7</v>
      </c>
      <c r="BJ38" s="561"/>
      <c r="BK38" s="561"/>
      <c r="BL38" s="561"/>
      <c r="BM38" s="562"/>
      <c r="BN38" s="593">
        <v>99.2</v>
      </c>
      <c r="BO38" s="561"/>
      <c r="BP38" s="561"/>
      <c r="BQ38" s="561"/>
      <c r="BR38" s="561"/>
      <c r="BS38" s="561">
        <v>97.3</v>
      </c>
      <c r="BT38" s="561"/>
      <c r="BU38" s="561"/>
      <c r="BV38" s="561"/>
      <c r="BW38" s="562"/>
      <c r="BY38" s="563" t="s">
        <v>279</v>
      </c>
      <c r="BZ38" s="564"/>
      <c r="CA38" s="564"/>
      <c r="CB38" s="564"/>
      <c r="CC38" s="564"/>
      <c r="CD38" s="564"/>
      <c r="CE38" s="564"/>
      <c r="CF38" s="564"/>
      <c r="CG38" s="564"/>
      <c r="CH38" s="564"/>
      <c r="CI38" s="564"/>
      <c r="CJ38" s="564"/>
      <c r="CK38" s="564"/>
      <c r="CL38" s="565"/>
      <c r="CM38" s="566">
        <v>83608243</v>
      </c>
      <c r="CN38" s="567"/>
      <c r="CO38" s="567"/>
      <c r="CP38" s="567"/>
      <c r="CQ38" s="567"/>
      <c r="CR38" s="567"/>
      <c r="CS38" s="567"/>
      <c r="CT38" s="568"/>
      <c r="CU38" s="588">
        <v>18.8</v>
      </c>
      <c r="CV38" s="589"/>
      <c r="CW38" s="589"/>
      <c r="CX38" s="590"/>
      <c r="CY38" s="575">
        <v>82170023</v>
      </c>
      <c r="CZ38" s="591"/>
      <c r="DA38" s="591"/>
      <c r="DB38" s="591"/>
      <c r="DC38" s="591"/>
      <c r="DD38" s="591"/>
      <c r="DE38" s="591"/>
      <c r="DF38" s="592"/>
      <c r="DG38" s="575">
        <v>75400631</v>
      </c>
      <c r="DH38" s="591"/>
      <c r="DI38" s="591"/>
      <c r="DJ38" s="591"/>
      <c r="DK38" s="591"/>
      <c r="DL38" s="591"/>
      <c r="DM38" s="591"/>
      <c r="DN38" s="591"/>
      <c r="DO38" s="591"/>
      <c r="DP38" s="591"/>
      <c r="DQ38" s="592"/>
      <c r="DR38" s="588">
        <v>28.6</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98.7</v>
      </c>
      <c r="BE39" s="572"/>
      <c r="BF39" s="572"/>
      <c r="BG39" s="572"/>
      <c r="BH39" s="572"/>
      <c r="BI39" s="572">
        <v>94.6</v>
      </c>
      <c r="BJ39" s="572"/>
      <c r="BK39" s="572"/>
      <c r="BL39" s="572"/>
      <c r="BM39" s="573"/>
      <c r="BN39" s="600">
        <v>98.5</v>
      </c>
      <c r="BO39" s="572"/>
      <c r="BP39" s="572"/>
      <c r="BQ39" s="572"/>
      <c r="BR39" s="572"/>
      <c r="BS39" s="572">
        <v>94</v>
      </c>
      <c r="BT39" s="572"/>
      <c r="BU39" s="572"/>
      <c r="BV39" s="572"/>
      <c r="BW39" s="573"/>
      <c r="BY39" s="601" t="s">
        <v>282</v>
      </c>
      <c r="BZ39" s="602"/>
      <c r="CA39" s="563" t="s">
        <v>55</v>
      </c>
      <c r="CB39" s="564"/>
      <c r="CC39" s="564"/>
      <c r="CD39" s="564"/>
      <c r="CE39" s="564"/>
      <c r="CF39" s="564"/>
      <c r="CG39" s="564"/>
      <c r="CH39" s="564"/>
      <c r="CI39" s="564"/>
      <c r="CJ39" s="564"/>
      <c r="CK39" s="564"/>
      <c r="CL39" s="565"/>
      <c r="CM39" s="566">
        <v>83605565</v>
      </c>
      <c r="CN39" s="591"/>
      <c r="CO39" s="591"/>
      <c r="CP39" s="591"/>
      <c r="CQ39" s="591"/>
      <c r="CR39" s="591"/>
      <c r="CS39" s="591"/>
      <c r="CT39" s="592"/>
      <c r="CU39" s="588">
        <v>18.8</v>
      </c>
      <c r="CV39" s="589"/>
      <c r="CW39" s="589"/>
      <c r="CX39" s="590"/>
      <c r="CY39" s="575">
        <v>82167345</v>
      </c>
      <c r="CZ39" s="591"/>
      <c r="DA39" s="591"/>
      <c r="DB39" s="591"/>
      <c r="DC39" s="591"/>
      <c r="DD39" s="591"/>
      <c r="DE39" s="591"/>
      <c r="DF39" s="592"/>
      <c r="DG39" s="575">
        <v>75397953</v>
      </c>
      <c r="DH39" s="591"/>
      <c r="DI39" s="591"/>
      <c r="DJ39" s="591"/>
      <c r="DK39" s="591"/>
      <c r="DL39" s="591"/>
      <c r="DM39" s="591"/>
      <c r="DN39" s="591"/>
      <c r="DO39" s="591"/>
      <c r="DP39" s="591"/>
      <c r="DQ39" s="592"/>
      <c r="DR39" s="588">
        <v>28.6</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99.8</v>
      </c>
      <c r="BJ40" s="608"/>
      <c r="BK40" s="608"/>
      <c r="BL40" s="608"/>
      <c r="BM40" s="609"/>
      <c r="BN40" s="607">
        <v>99.9</v>
      </c>
      <c r="BO40" s="608"/>
      <c r="BP40" s="608"/>
      <c r="BQ40" s="608"/>
      <c r="BR40" s="608"/>
      <c r="BS40" s="608">
        <v>99.7</v>
      </c>
      <c r="BT40" s="608"/>
      <c r="BU40" s="608"/>
      <c r="BV40" s="608"/>
      <c r="BW40" s="609"/>
      <c r="BY40" s="603"/>
      <c r="BZ40" s="604"/>
      <c r="CA40" s="563" t="s">
        <v>284</v>
      </c>
      <c r="CB40" s="564"/>
      <c r="CC40" s="564"/>
      <c r="CD40" s="564"/>
      <c r="CE40" s="564"/>
      <c r="CF40" s="564"/>
      <c r="CG40" s="564"/>
      <c r="CH40" s="564"/>
      <c r="CI40" s="564"/>
      <c r="CJ40" s="564"/>
      <c r="CK40" s="564"/>
      <c r="CL40" s="565"/>
      <c r="CM40" s="566">
        <v>72185856</v>
      </c>
      <c r="CN40" s="567"/>
      <c r="CO40" s="567"/>
      <c r="CP40" s="567"/>
      <c r="CQ40" s="567"/>
      <c r="CR40" s="567"/>
      <c r="CS40" s="567"/>
      <c r="CT40" s="568"/>
      <c r="CU40" s="588">
        <v>16.2</v>
      </c>
      <c r="CV40" s="589"/>
      <c r="CW40" s="589"/>
      <c r="CX40" s="590"/>
      <c r="CY40" s="575">
        <v>70972757</v>
      </c>
      <c r="CZ40" s="591"/>
      <c r="DA40" s="591"/>
      <c r="DB40" s="591"/>
      <c r="DC40" s="591"/>
      <c r="DD40" s="591"/>
      <c r="DE40" s="591"/>
      <c r="DF40" s="592"/>
      <c r="DG40" s="575">
        <v>64203618</v>
      </c>
      <c r="DH40" s="591"/>
      <c r="DI40" s="591"/>
      <c r="DJ40" s="591"/>
      <c r="DK40" s="591"/>
      <c r="DL40" s="591"/>
      <c r="DM40" s="591"/>
      <c r="DN40" s="591"/>
      <c r="DO40" s="591"/>
      <c r="DP40" s="591"/>
      <c r="DQ40" s="592"/>
      <c r="DR40" s="588">
        <v>24.4</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11419709</v>
      </c>
      <c r="CN41" s="591"/>
      <c r="CO41" s="591"/>
      <c r="CP41" s="591"/>
      <c r="CQ41" s="591"/>
      <c r="CR41" s="591"/>
      <c r="CS41" s="591"/>
      <c r="CT41" s="592"/>
      <c r="CU41" s="588">
        <v>2.6</v>
      </c>
      <c r="CV41" s="589"/>
      <c r="CW41" s="589"/>
      <c r="CX41" s="590"/>
      <c r="CY41" s="575">
        <v>11194588</v>
      </c>
      <c r="CZ41" s="591"/>
      <c r="DA41" s="591"/>
      <c r="DB41" s="591"/>
      <c r="DC41" s="591"/>
      <c r="DD41" s="591"/>
      <c r="DE41" s="591"/>
      <c r="DF41" s="592"/>
      <c r="DG41" s="575">
        <v>11194335</v>
      </c>
      <c r="DH41" s="591"/>
      <c r="DI41" s="591"/>
      <c r="DJ41" s="591"/>
      <c r="DK41" s="591"/>
      <c r="DL41" s="591"/>
      <c r="DM41" s="591"/>
      <c r="DN41" s="591"/>
      <c r="DO41" s="591"/>
      <c r="DP41" s="591"/>
      <c r="DQ41" s="592"/>
      <c r="DR41" s="588">
        <v>4.3</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2678</v>
      </c>
      <c r="CN42" s="567"/>
      <c r="CO42" s="567"/>
      <c r="CP42" s="567"/>
      <c r="CQ42" s="567"/>
      <c r="CR42" s="567"/>
      <c r="CS42" s="567"/>
      <c r="CT42" s="568"/>
      <c r="CU42" s="588">
        <v>0</v>
      </c>
      <c r="CV42" s="589"/>
      <c r="CW42" s="589"/>
      <c r="CX42" s="590"/>
      <c r="CY42" s="575">
        <v>2678</v>
      </c>
      <c r="CZ42" s="591"/>
      <c r="DA42" s="591"/>
      <c r="DB42" s="591"/>
      <c r="DC42" s="591"/>
      <c r="DD42" s="591"/>
      <c r="DE42" s="591"/>
      <c r="DF42" s="592"/>
      <c r="DG42" s="575">
        <v>2678</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129133231</v>
      </c>
      <c r="CN43" s="591"/>
      <c r="CO43" s="591"/>
      <c r="CP43" s="591"/>
      <c r="CQ43" s="591"/>
      <c r="CR43" s="591"/>
      <c r="CS43" s="591"/>
      <c r="CT43" s="592"/>
      <c r="CU43" s="588">
        <v>29.1</v>
      </c>
      <c r="CV43" s="589"/>
      <c r="CW43" s="589"/>
      <c r="CX43" s="590"/>
      <c r="CY43" s="575">
        <v>98328209</v>
      </c>
      <c r="CZ43" s="591"/>
      <c r="DA43" s="591"/>
      <c r="DB43" s="591"/>
      <c r="DC43" s="591"/>
      <c r="DD43" s="591"/>
      <c r="DE43" s="591"/>
      <c r="DF43" s="592"/>
      <c r="DG43" s="575">
        <v>64341909</v>
      </c>
      <c r="DH43" s="591"/>
      <c r="DI43" s="591"/>
      <c r="DJ43" s="591"/>
      <c r="DK43" s="591"/>
      <c r="DL43" s="591"/>
      <c r="DM43" s="591"/>
      <c r="DN43" s="591"/>
      <c r="DO43" s="591"/>
      <c r="DP43" s="591"/>
      <c r="DQ43" s="592"/>
      <c r="DR43" s="588">
        <v>24.4</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18871459</v>
      </c>
      <c r="CN44" s="567"/>
      <c r="CO44" s="567"/>
      <c r="CP44" s="567"/>
      <c r="CQ44" s="567"/>
      <c r="CR44" s="567"/>
      <c r="CS44" s="567"/>
      <c r="CT44" s="568"/>
      <c r="CU44" s="588">
        <v>4.2</v>
      </c>
      <c r="CV44" s="589"/>
      <c r="CW44" s="589"/>
      <c r="CX44" s="590"/>
      <c r="CY44" s="575">
        <v>14506881</v>
      </c>
      <c r="CZ44" s="591"/>
      <c r="DA44" s="591"/>
      <c r="DB44" s="591"/>
      <c r="DC44" s="591"/>
      <c r="DD44" s="591"/>
      <c r="DE44" s="591"/>
      <c r="DF44" s="592"/>
      <c r="DG44" s="575">
        <v>13127139</v>
      </c>
      <c r="DH44" s="591"/>
      <c r="DI44" s="591"/>
      <c r="DJ44" s="591"/>
      <c r="DK44" s="591"/>
      <c r="DL44" s="591"/>
      <c r="DM44" s="591"/>
      <c r="DN44" s="591"/>
      <c r="DO44" s="591"/>
      <c r="DP44" s="591"/>
      <c r="DQ44" s="592"/>
      <c r="DR44" s="588">
        <v>5</v>
      </c>
      <c r="DS44" s="589"/>
      <c r="DT44" s="589"/>
      <c r="DU44" s="589"/>
      <c r="DV44" s="589"/>
      <c r="DW44" s="589"/>
      <c r="DX44" s="594"/>
    </row>
    <row r="45" spans="2:128" ht="11.25" customHeight="1">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3647342</v>
      </c>
      <c r="CN45" s="591"/>
      <c r="CO45" s="591"/>
      <c r="CP45" s="591"/>
      <c r="CQ45" s="591"/>
      <c r="CR45" s="591"/>
      <c r="CS45" s="591"/>
      <c r="CT45" s="592"/>
      <c r="CU45" s="588">
        <v>0.8</v>
      </c>
      <c r="CV45" s="589"/>
      <c r="CW45" s="589"/>
      <c r="CX45" s="590"/>
      <c r="CY45" s="575">
        <v>3234924</v>
      </c>
      <c r="CZ45" s="591"/>
      <c r="DA45" s="591"/>
      <c r="DB45" s="591"/>
      <c r="DC45" s="591"/>
      <c r="DD45" s="591"/>
      <c r="DE45" s="591"/>
      <c r="DF45" s="592"/>
      <c r="DG45" s="575">
        <v>3087041</v>
      </c>
      <c r="DH45" s="591"/>
      <c r="DI45" s="591"/>
      <c r="DJ45" s="591"/>
      <c r="DK45" s="591"/>
      <c r="DL45" s="591"/>
      <c r="DM45" s="591"/>
      <c r="DN45" s="591"/>
      <c r="DO45" s="591"/>
      <c r="DP45" s="591"/>
      <c r="DQ45" s="592"/>
      <c r="DR45" s="588">
        <v>1.2</v>
      </c>
      <c r="DS45" s="589"/>
      <c r="DT45" s="589"/>
      <c r="DU45" s="589"/>
      <c r="DV45" s="589"/>
      <c r="DW45" s="589"/>
      <c r="DX45" s="594"/>
    </row>
    <row r="46" spans="2:128" ht="11.25" customHeight="1">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74101001</v>
      </c>
      <c r="CN46" s="567"/>
      <c r="CO46" s="567"/>
      <c r="CP46" s="567"/>
      <c r="CQ46" s="567"/>
      <c r="CR46" s="567"/>
      <c r="CS46" s="567"/>
      <c r="CT46" s="568"/>
      <c r="CU46" s="588">
        <v>16.7</v>
      </c>
      <c r="CV46" s="589"/>
      <c r="CW46" s="589"/>
      <c r="CX46" s="590"/>
      <c r="CY46" s="575">
        <v>67802922</v>
      </c>
      <c r="CZ46" s="591"/>
      <c r="DA46" s="591"/>
      <c r="DB46" s="591"/>
      <c r="DC46" s="591"/>
      <c r="DD46" s="591"/>
      <c r="DE46" s="591"/>
      <c r="DF46" s="592"/>
      <c r="DG46" s="575">
        <v>47961302</v>
      </c>
      <c r="DH46" s="591"/>
      <c r="DI46" s="591"/>
      <c r="DJ46" s="591"/>
      <c r="DK46" s="591"/>
      <c r="DL46" s="591"/>
      <c r="DM46" s="591"/>
      <c r="DN46" s="591"/>
      <c r="DO46" s="591"/>
      <c r="DP46" s="591"/>
      <c r="DQ46" s="592"/>
      <c r="DR46" s="588">
        <v>18.2</v>
      </c>
      <c r="DS46" s="589"/>
      <c r="DT46" s="589"/>
      <c r="DU46" s="589"/>
      <c r="DV46" s="589"/>
      <c r="DW46" s="589"/>
      <c r="DX46" s="594"/>
    </row>
    <row r="47" spans="2:128" ht="11.25" customHeight="1">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2032887</v>
      </c>
      <c r="CN47" s="591"/>
      <c r="CO47" s="591"/>
      <c r="CP47" s="591"/>
      <c r="CQ47" s="591"/>
      <c r="CR47" s="591"/>
      <c r="CS47" s="591"/>
      <c r="CT47" s="592"/>
      <c r="CU47" s="588">
        <v>0.5</v>
      </c>
      <c r="CV47" s="589"/>
      <c r="CW47" s="589"/>
      <c r="CX47" s="590"/>
      <c r="CY47" s="575">
        <v>1712258</v>
      </c>
      <c r="CZ47" s="591"/>
      <c r="DA47" s="591"/>
      <c r="DB47" s="591"/>
      <c r="DC47" s="591"/>
      <c r="DD47" s="591"/>
      <c r="DE47" s="591"/>
      <c r="DF47" s="592"/>
      <c r="DG47" s="575" t="s">
        <v>102</v>
      </c>
      <c r="DH47" s="591"/>
      <c r="DI47" s="591"/>
      <c r="DJ47" s="591"/>
      <c r="DK47" s="591"/>
      <c r="DL47" s="591"/>
      <c r="DM47" s="591"/>
      <c r="DN47" s="591"/>
      <c r="DO47" s="591"/>
      <c r="DP47" s="591"/>
      <c r="DQ47" s="592"/>
      <c r="DR47" s="588" t="s">
        <v>102</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10985821</v>
      </c>
      <c r="CN48" s="567"/>
      <c r="CO48" s="567"/>
      <c r="CP48" s="567"/>
      <c r="CQ48" s="567"/>
      <c r="CR48" s="567"/>
      <c r="CS48" s="567"/>
      <c r="CT48" s="568"/>
      <c r="CU48" s="588">
        <v>2.5</v>
      </c>
      <c r="CV48" s="589"/>
      <c r="CW48" s="589"/>
      <c r="CX48" s="590"/>
      <c r="CY48" s="575">
        <v>6627535</v>
      </c>
      <c r="CZ48" s="591"/>
      <c r="DA48" s="591"/>
      <c r="DB48" s="591"/>
      <c r="DC48" s="591"/>
      <c r="DD48" s="591"/>
      <c r="DE48" s="591"/>
      <c r="DF48" s="592"/>
      <c r="DG48" s="575" t="s">
        <v>102</v>
      </c>
      <c r="DH48" s="591"/>
      <c r="DI48" s="591"/>
      <c r="DJ48" s="591"/>
      <c r="DK48" s="591"/>
      <c r="DL48" s="591"/>
      <c r="DM48" s="591"/>
      <c r="DN48" s="591"/>
      <c r="DO48" s="591"/>
      <c r="DP48" s="591"/>
      <c r="DQ48" s="592"/>
      <c r="DR48" s="588" t="s">
        <v>102</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1979587</v>
      </c>
      <c r="CN49" s="591"/>
      <c r="CO49" s="591"/>
      <c r="CP49" s="591"/>
      <c r="CQ49" s="591"/>
      <c r="CR49" s="591"/>
      <c r="CS49" s="591"/>
      <c r="CT49" s="592"/>
      <c r="CU49" s="588">
        <v>0.4</v>
      </c>
      <c r="CV49" s="589"/>
      <c r="CW49" s="589"/>
      <c r="CX49" s="590"/>
      <c r="CY49" s="575">
        <v>1919534</v>
      </c>
      <c r="CZ49" s="591"/>
      <c r="DA49" s="591"/>
      <c r="DB49" s="591"/>
      <c r="DC49" s="591"/>
      <c r="DD49" s="591"/>
      <c r="DE49" s="591"/>
      <c r="DF49" s="592"/>
      <c r="DG49" s="575" t="s">
        <v>102</v>
      </c>
      <c r="DH49" s="591"/>
      <c r="DI49" s="591"/>
      <c r="DJ49" s="591"/>
      <c r="DK49" s="591"/>
      <c r="DL49" s="591"/>
      <c r="DM49" s="591"/>
      <c r="DN49" s="591"/>
      <c r="DO49" s="591"/>
      <c r="DP49" s="591"/>
      <c r="DQ49" s="592"/>
      <c r="DR49" s="588" t="s">
        <v>102</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17515134</v>
      </c>
      <c r="CN50" s="567"/>
      <c r="CO50" s="567"/>
      <c r="CP50" s="567"/>
      <c r="CQ50" s="567"/>
      <c r="CR50" s="567"/>
      <c r="CS50" s="567"/>
      <c r="CT50" s="568"/>
      <c r="CU50" s="588">
        <v>3.9</v>
      </c>
      <c r="CV50" s="589"/>
      <c r="CW50" s="589"/>
      <c r="CX50" s="590"/>
      <c r="CY50" s="575">
        <v>2524155</v>
      </c>
      <c r="CZ50" s="591"/>
      <c r="DA50" s="591"/>
      <c r="DB50" s="591"/>
      <c r="DC50" s="591"/>
      <c r="DD50" s="591"/>
      <c r="DE50" s="591"/>
      <c r="DF50" s="592"/>
      <c r="DG50" s="575">
        <v>166427</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102</v>
      </c>
      <c r="CN51" s="591"/>
      <c r="CO51" s="591"/>
      <c r="CP51" s="591"/>
      <c r="CQ51" s="591"/>
      <c r="CR51" s="591"/>
      <c r="CS51" s="591"/>
      <c r="CT51" s="592"/>
      <c r="CU51" s="588" t="s">
        <v>102</v>
      </c>
      <c r="CV51" s="589"/>
      <c r="CW51" s="589"/>
      <c r="CX51" s="590"/>
      <c r="CY51" s="575" t="s">
        <v>102</v>
      </c>
      <c r="CZ51" s="591"/>
      <c r="DA51" s="591"/>
      <c r="DB51" s="591"/>
      <c r="DC51" s="591"/>
      <c r="DD51" s="591"/>
      <c r="DE51" s="591"/>
      <c r="DF51" s="592"/>
      <c r="DG51" s="575" t="s">
        <v>102</v>
      </c>
      <c r="DH51" s="591"/>
      <c r="DI51" s="591"/>
      <c r="DJ51" s="591"/>
      <c r="DK51" s="591"/>
      <c r="DL51" s="591"/>
      <c r="DM51" s="591"/>
      <c r="DN51" s="591"/>
      <c r="DO51" s="591"/>
      <c r="DP51" s="591"/>
      <c r="DQ51" s="592"/>
      <c r="DR51" s="588" t="s">
        <v>102</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108096331</v>
      </c>
      <c r="CN52" s="567"/>
      <c r="CO52" s="567"/>
      <c r="CP52" s="567"/>
      <c r="CQ52" s="567"/>
      <c r="CR52" s="567"/>
      <c r="CS52" s="567"/>
      <c r="CT52" s="568"/>
      <c r="CU52" s="588">
        <v>24.3</v>
      </c>
      <c r="CV52" s="589"/>
      <c r="CW52" s="589"/>
      <c r="CX52" s="590"/>
      <c r="CY52" s="575">
        <v>33867181</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1058537</v>
      </c>
      <c r="CN53" s="567"/>
      <c r="CO53" s="567"/>
      <c r="CP53" s="567"/>
      <c r="CQ53" s="567"/>
      <c r="CR53" s="567"/>
      <c r="CS53" s="567"/>
      <c r="CT53" s="568"/>
      <c r="CU53" s="588">
        <v>0.2</v>
      </c>
      <c r="CV53" s="589"/>
      <c r="CW53" s="589"/>
      <c r="CX53" s="590"/>
      <c r="CY53" s="575">
        <v>1058537</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104132236</v>
      </c>
      <c r="CN54" s="567"/>
      <c r="CO54" s="567"/>
      <c r="CP54" s="567"/>
      <c r="CQ54" s="567"/>
      <c r="CR54" s="567"/>
      <c r="CS54" s="567"/>
      <c r="CT54" s="568"/>
      <c r="CU54" s="588">
        <v>23.4</v>
      </c>
      <c r="CV54" s="589"/>
      <c r="CW54" s="589"/>
      <c r="CX54" s="590"/>
      <c r="CY54" s="575">
        <v>33819202</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65352008</v>
      </c>
      <c r="CN55" s="567"/>
      <c r="CO55" s="567"/>
      <c r="CP55" s="567"/>
      <c r="CQ55" s="567"/>
      <c r="CR55" s="567"/>
      <c r="CS55" s="567"/>
      <c r="CT55" s="568"/>
      <c r="CU55" s="588">
        <v>14.7</v>
      </c>
      <c r="CV55" s="589"/>
      <c r="CW55" s="589"/>
      <c r="CX55" s="590"/>
      <c r="CY55" s="575">
        <v>7058806</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30990026</v>
      </c>
      <c r="CN56" s="567"/>
      <c r="CO56" s="567"/>
      <c r="CP56" s="567"/>
      <c r="CQ56" s="567"/>
      <c r="CR56" s="567"/>
      <c r="CS56" s="567"/>
      <c r="CT56" s="568"/>
      <c r="CU56" s="588">
        <v>7</v>
      </c>
      <c r="CV56" s="589"/>
      <c r="CW56" s="589"/>
      <c r="CX56" s="590"/>
      <c r="CY56" s="575">
        <v>25821864</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3964095</v>
      </c>
      <c r="CN57" s="567"/>
      <c r="CO57" s="567"/>
      <c r="CP57" s="567"/>
      <c r="CQ57" s="567"/>
      <c r="CR57" s="567"/>
      <c r="CS57" s="567"/>
      <c r="CT57" s="568"/>
      <c r="CU57" s="588">
        <v>0.9</v>
      </c>
      <c r="CV57" s="589"/>
      <c r="CW57" s="589"/>
      <c r="CX57" s="590"/>
      <c r="CY57" s="575">
        <v>47979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102</v>
      </c>
      <c r="CN58" s="567"/>
      <c r="CO58" s="567"/>
      <c r="CP58" s="567"/>
      <c r="CQ58" s="567"/>
      <c r="CR58" s="567"/>
      <c r="CS58" s="567"/>
      <c r="CT58" s="568"/>
      <c r="CU58" s="588" t="s">
        <v>102</v>
      </c>
      <c r="CV58" s="589"/>
      <c r="CW58" s="589"/>
      <c r="CX58" s="590"/>
      <c r="CY58" s="575" t="s">
        <v>102</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444436997</v>
      </c>
      <c r="CN59" s="628"/>
      <c r="CO59" s="628"/>
      <c r="CP59" s="628"/>
      <c r="CQ59" s="628"/>
      <c r="CR59" s="628"/>
      <c r="CS59" s="628"/>
      <c r="CT59" s="629"/>
      <c r="CU59" s="630">
        <v>100</v>
      </c>
      <c r="CV59" s="631"/>
      <c r="CW59" s="631"/>
      <c r="CX59" s="632"/>
      <c r="CY59" s="633">
        <v>319695047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329</v>
      </c>
      <c r="C7" s="657"/>
      <c r="D7" s="657"/>
      <c r="E7" s="657"/>
      <c r="F7" s="657"/>
      <c r="G7" s="657"/>
      <c r="H7" s="657"/>
      <c r="I7" s="657"/>
      <c r="J7" s="657"/>
      <c r="K7" s="657"/>
      <c r="L7" s="657"/>
      <c r="M7" s="657"/>
      <c r="N7" s="657"/>
      <c r="O7" s="657"/>
      <c r="P7" s="658"/>
      <c r="Q7" s="659">
        <v>462144</v>
      </c>
      <c r="R7" s="660"/>
      <c r="S7" s="660"/>
      <c r="T7" s="660"/>
      <c r="U7" s="660"/>
      <c r="V7" s="660">
        <v>454890</v>
      </c>
      <c r="W7" s="660"/>
      <c r="X7" s="660"/>
      <c r="Y7" s="660"/>
      <c r="Z7" s="660"/>
      <c r="AA7" s="660">
        <v>7254</v>
      </c>
      <c r="AB7" s="660"/>
      <c r="AC7" s="660"/>
      <c r="AD7" s="660"/>
      <c r="AE7" s="661"/>
      <c r="AF7" s="662">
        <v>3423</v>
      </c>
      <c r="AG7" s="663"/>
      <c r="AH7" s="663"/>
      <c r="AI7" s="663"/>
      <c r="AJ7" s="664"/>
      <c r="AK7" s="699">
        <v>303</v>
      </c>
      <c r="AL7" s="700"/>
      <c r="AM7" s="700"/>
      <c r="AN7" s="700"/>
      <c r="AO7" s="700"/>
      <c r="AP7" s="700">
        <v>868167</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510</v>
      </c>
      <c r="BT7" s="704"/>
      <c r="BU7" s="704"/>
      <c r="BV7" s="704"/>
      <c r="BW7" s="704"/>
      <c r="BX7" s="704"/>
      <c r="BY7" s="704"/>
      <c r="BZ7" s="704"/>
      <c r="CA7" s="704"/>
      <c r="CB7" s="704"/>
      <c r="CC7" s="704"/>
      <c r="CD7" s="704"/>
      <c r="CE7" s="704"/>
      <c r="CF7" s="704"/>
      <c r="CG7" s="705"/>
      <c r="CH7" s="696">
        <v>7</v>
      </c>
      <c r="CI7" s="697"/>
      <c r="CJ7" s="697"/>
      <c r="CK7" s="697"/>
      <c r="CL7" s="698"/>
      <c r="CM7" s="696">
        <v>5735</v>
      </c>
      <c r="CN7" s="697"/>
      <c r="CO7" s="697"/>
      <c r="CP7" s="697"/>
      <c r="CQ7" s="698"/>
      <c r="CR7" s="696">
        <v>50</v>
      </c>
      <c r="CS7" s="697"/>
      <c r="CT7" s="697"/>
      <c r="CU7" s="697"/>
      <c r="CV7" s="698"/>
      <c r="CW7" s="696">
        <v>131</v>
      </c>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77"/>
      <c r="DW7" s="678"/>
      <c r="DX7" s="678"/>
      <c r="DY7" s="678"/>
      <c r="DZ7" s="679"/>
      <c r="EA7" s="197"/>
    </row>
    <row r="8" spans="1:131" s="198" customFormat="1" ht="26.25" customHeight="1">
      <c r="A8" s="204">
        <v>2</v>
      </c>
      <c r="B8" s="680" t="s">
        <v>330</v>
      </c>
      <c r="C8" s="681"/>
      <c r="D8" s="681"/>
      <c r="E8" s="681"/>
      <c r="F8" s="681"/>
      <c r="G8" s="681"/>
      <c r="H8" s="681"/>
      <c r="I8" s="681"/>
      <c r="J8" s="681"/>
      <c r="K8" s="681"/>
      <c r="L8" s="681"/>
      <c r="M8" s="681"/>
      <c r="N8" s="681"/>
      <c r="O8" s="681"/>
      <c r="P8" s="682"/>
      <c r="Q8" s="683">
        <v>108625</v>
      </c>
      <c r="R8" s="684"/>
      <c r="S8" s="684"/>
      <c r="T8" s="684"/>
      <c r="U8" s="684"/>
      <c r="V8" s="684">
        <v>108625</v>
      </c>
      <c r="W8" s="684"/>
      <c r="X8" s="684"/>
      <c r="Y8" s="684"/>
      <c r="Z8" s="684"/>
      <c r="AA8" s="684">
        <f>Q8-V8</f>
        <v>0</v>
      </c>
      <c r="AB8" s="684"/>
      <c r="AC8" s="684"/>
      <c r="AD8" s="684"/>
      <c r="AE8" s="685"/>
      <c r="AF8" s="686" t="s">
        <v>331</v>
      </c>
      <c r="AG8" s="687"/>
      <c r="AH8" s="687"/>
      <c r="AI8" s="687"/>
      <c r="AJ8" s="688"/>
      <c r="AK8" s="689">
        <v>82605</v>
      </c>
      <c r="AL8" s="690"/>
      <c r="AM8" s="690"/>
      <c r="AN8" s="690"/>
      <c r="AO8" s="690"/>
      <c r="AP8" s="690"/>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511</v>
      </c>
      <c r="BT8" s="694"/>
      <c r="BU8" s="694"/>
      <c r="BV8" s="694"/>
      <c r="BW8" s="694"/>
      <c r="BX8" s="694"/>
      <c r="BY8" s="694"/>
      <c r="BZ8" s="694"/>
      <c r="CA8" s="694"/>
      <c r="CB8" s="694"/>
      <c r="CC8" s="694"/>
      <c r="CD8" s="694"/>
      <c r="CE8" s="694"/>
      <c r="CF8" s="694"/>
      <c r="CG8" s="695"/>
      <c r="CH8" s="706">
        <v>-1</v>
      </c>
      <c r="CI8" s="707"/>
      <c r="CJ8" s="707"/>
      <c r="CK8" s="707"/>
      <c r="CL8" s="708"/>
      <c r="CM8" s="706">
        <v>210</v>
      </c>
      <c r="CN8" s="707"/>
      <c r="CO8" s="707"/>
      <c r="CP8" s="707"/>
      <c r="CQ8" s="708"/>
      <c r="CR8" s="706">
        <v>40</v>
      </c>
      <c r="CS8" s="707"/>
      <c r="CT8" s="707"/>
      <c r="CU8" s="707"/>
      <c r="CV8" s="708"/>
      <c r="CW8" s="706"/>
      <c r="CX8" s="707"/>
      <c r="CY8" s="707"/>
      <c r="CZ8" s="707"/>
      <c r="DA8" s="708"/>
      <c r="DB8" s="706"/>
      <c r="DC8" s="707"/>
      <c r="DD8" s="707"/>
      <c r="DE8" s="707"/>
      <c r="DF8" s="708"/>
      <c r="DG8" s="706"/>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c r="A9" s="204">
        <v>3</v>
      </c>
      <c r="B9" s="680" t="s">
        <v>332</v>
      </c>
      <c r="C9" s="681"/>
      <c r="D9" s="681"/>
      <c r="E9" s="681"/>
      <c r="F9" s="681"/>
      <c r="G9" s="681"/>
      <c r="H9" s="681"/>
      <c r="I9" s="681"/>
      <c r="J9" s="681"/>
      <c r="K9" s="681"/>
      <c r="L9" s="681"/>
      <c r="M9" s="681"/>
      <c r="N9" s="681"/>
      <c r="O9" s="681"/>
      <c r="P9" s="682"/>
      <c r="Q9" s="683">
        <v>387</v>
      </c>
      <c r="R9" s="684"/>
      <c r="S9" s="684"/>
      <c r="T9" s="684"/>
      <c r="U9" s="684"/>
      <c r="V9" s="684">
        <v>339</v>
      </c>
      <c r="W9" s="684"/>
      <c r="X9" s="684"/>
      <c r="Y9" s="684"/>
      <c r="Z9" s="684"/>
      <c r="AA9" s="684">
        <f t="shared" ref="AA9:AA18" si="0">Q9-V9</f>
        <v>48</v>
      </c>
      <c r="AB9" s="684"/>
      <c r="AC9" s="684"/>
      <c r="AD9" s="684"/>
      <c r="AE9" s="685"/>
      <c r="AF9" s="686">
        <v>48</v>
      </c>
      <c r="AG9" s="687"/>
      <c r="AH9" s="687"/>
      <c r="AI9" s="687"/>
      <c r="AJ9" s="688"/>
      <c r="AK9" s="689"/>
      <c r="AL9" s="690"/>
      <c r="AM9" s="690"/>
      <c r="AN9" s="690"/>
      <c r="AO9" s="690"/>
      <c r="AP9" s="690"/>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512</v>
      </c>
      <c r="BT9" s="694"/>
      <c r="BU9" s="694"/>
      <c r="BV9" s="694"/>
      <c r="BW9" s="694"/>
      <c r="BX9" s="694"/>
      <c r="BY9" s="694"/>
      <c r="BZ9" s="694"/>
      <c r="CA9" s="694"/>
      <c r="CB9" s="694"/>
      <c r="CC9" s="694"/>
      <c r="CD9" s="694"/>
      <c r="CE9" s="694"/>
      <c r="CF9" s="694"/>
      <c r="CG9" s="695"/>
      <c r="CH9" s="706">
        <v>19</v>
      </c>
      <c r="CI9" s="707"/>
      <c r="CJ9" s="707"/>
      <c r="CK9" s="707"/>
      <c r="CL9" s="708"/>
      <c r="CM9" s="706">
        <v>2099</v>
      </c>
      <c r="CN9" s="707"/>
      <c r="CO9" s="707"/>
      <c r="CP9" s="707"/>
      <c r="CQ9" s="708"/>
      <c r="CR9" s="706">
        <v>2015</v>
      </c>
      <c r="CS9" s="707"/>
      <c r="CT9" s="707"/>
      <c r="CU9" s="707"/>
      <c r="CV9" s="708"/>
      <c r="CW9" s="706"/>
      <c r="CX9" s="707"/>
      <c r="CY9" s="707"/>
      <c r="CZ9" s="707"/>
      <c r="DA9" s="708"/>
      <c r="DB9" s="706"/>
      <c r="DC9" s="707"/>
      <c r="DD9" s="707"/>
      <c r="DE9" s="707"/>
      <c r="DF9" s="708"/>
      <c r="DG9" s="706"/>
      <c r="DH9" s="707"/>
      <c r="DI9" s="707"/>
      <c r="DJ9" s="707"/>
      <c r="DK9" s="708"/>
      <c r="DL9" s="706"/>
      <c r="DM9" s="707"/>
      <c r="DN9" s="707"/>
      <c r="DO9" s="707"/>
      <c r="DP9" s="708"/>
      <c r="DQ9" s="706"/>
      <c r="DR9" s="707"/>
      <c r="DS9" s="707"/>
      <c r="DT9" s="707"/>
      <c r="DU9" s="708"/>
      <c r="DV9" s="709"/>
      <c r="DW9" s="710"/>
      <c r="DX9" s="710"/>
      <c r="DY9" s="710"/>
      <c r="DZ9" s="711"/>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v>1</v>
      </c>
      <c r="R10" s="684"/>
      <c r="S10" s="684"/>
      <c r="T10" s="684"/>
      <c r="U10" s="684"/>
      <c r="V10" s="684">
        <v>1</v>
      </c>
      <c r="W10" s="684"/>
      <c r="X10" s="684"/>
      <c r="Y10" s="684"/>
      <c r="Z10" s="684"/>
      <c r="AA10" s="684">
        <f t="shared" si="0"/>
        <v>0</v>
      </c>
      <c r="AB10" s="684"/>
      <c r="AC10" s="684"/>
      <c r="AD10" s="684"/>
      <c r="AE10" s="685"/>
      <c r="AF10" s="686" t="s">
        <v>102</v>
      </c>
      <c r="AG10" s="687"/>
      <c r="AH10" s="687"/>
      <c r="AI10" s="687"/>
      <c r="AJ10" s="688"/>
      <c r="AK10" s="689"/>
      <c r="AL10" s="690"/>
      <c r="AM10" s="690"/>
      <c r="AN10" s="690"/>
      <c r="AO10" s="690"/>
      <c r="AP10" s="690"/>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513</v>
      </c>
      <c r="BT10" s="694"/>
      <c r="BU10" s="694"/>
      <c r="BV10" s="694"/>
      <c r="BW10" s="694"/>
      <c r="BX10" s="694"/>
      <c r="BY10" s="694"/>
      <c r="BZ10" s="694"/>
      <c r="CA10" s="694"/>
      <c r="CB10" s="694"/>
      <c r="CC10" s="694"/>
      <c r="CD10" s="694"/>
      <c r="CE10" s="694"/>
      <c r="CF10" s="694"/>
      <c r="CG10" s="695"/>
      <c r="CH10" s="706">
        <v>-3</v>
      </c>
      <c r="CI10" s="707"/>
      <c r="CJ10" s="707"/>
      <c r="CK10" s="707"/>
      <c r="CL10" s="708"/>
      <c r="CM10" s="706">
        <v>1684</v>
      </c>
      <c r="CN10" s="707"/>
      <c r="CO10" s="707"/>
      <c r="CP10" s="707"/>
      <c r="CQ10" s="708"/>
      <c r="CR10" s="706">
        <v>1200</v>
      </c>
      <c r="CS10" s="707"/>
      <c r="CT10" s="707"/>
      <c r="CU10" s="707"/>
      <c r="CV10" s="708"/>
      <c r="CW10" s="706"/>
      <c r="CX10" s="707"/>
      <c r="CY10" s="707"/>
      <c r="CZ10" s="707"/>
      <c r="DA10" s="708"/>
      <c r="DB10" s="706"/>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112</v>
      </c>
      <c r="R11" s="684"/>
      <c r="S11" s="684"/>
      <c r="T11" s="684"/>
      <c r="U11" s="684"/>
      <c r="V11" s="684">
        <v>63</v>
      </c>
      <c r="W11" s="684"/>
      <c r="X11" s="684"/>
      <c r="Y11" s="684"/>
      <c r="Z11" s="684"/>
      <c r="AA11" s="684">
        <f t="shared" si="0"/>
        <v>49</v>
      </c>
      <c r="AB11" s="684"/>
      <c r="AC11" s="684"/>
      <c r="AD11" s="684"/>
      <c r="AE11" s="685"/>
      <c r="AF11" s="686" t="s">
        <v>102</v>
      </c>
      <c r="AG11" s="687"/>
      <c r="AH11" s="687"/>
      <c r="AI11" s="687"/>
      <c r="AJ11" s="688"/>
      <c r="AK11" s="689">
        <v>7</v>
      </c>
      <c r="AL11" s="690"/>
      <c r="AM11" s="690"/>
      <c r="AN11" s="690"/>
      <c r="AO11" s="690"/>
      <c r="AP11" s="690">
        <v>324</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514</v>
      </c>
      <c r="BT11" s="694"/>
      <c r="BU11" s="694"/>
      <c r="BV11" s="694"/>
      <c r="BW11" s="694"/>
      <c r="BX11" s="694"/>
      <c r="BY11" s="694"/>
      <c r="BZ11" s="694"/>
      <c r="CA11" s="694"/>
      <c r="CB11" s="694"/>
      <c r="CC11" s="694"/>
      <c r="CD11" s="694"/>
      <c r="CE11" s="694"/>
      <c r="CF11" s="694"/>
      <c r="CG11" s="695"/>
      <c r="CH11" s="706">
        <v>1</v>
      </c>
      <c r="CI11" s="707"/>
      <c r="CJ11" s="707"/>
      <c r="CK11" s="707"/>
      <c r="CL11" s="708"/>
      <c r="CM11" s="706">
        <v>506</v>
      </c>
      <c r="CN11" s="707"/>
      <c r="CO11" s="707"/>
      <c r="CP11" s="707"/>
      <c r="CQ11" s="708"/>
      <c r="CR11" s="706">
        <v>241</v>
      </c>
      <c r="CS11" s="707"/>
      <c r="CT11" s="707"/>
      <c r="CU11" s="707"/>
      <c r="CV11" s="708"/>
      <c r="CW11" s="706">
        <v>5</v>
      </c>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2094</v>
      </c>
      <c r="R12" s="684"/>
      <c r="S12" s="684"/>
      <c r="T12" s="684"/>
      <c r="U12" s="684"/>
      <c r="V12" s="684">
        <v>943</v>
      </c>
      <c r="W12" s="684"/>
      <c r="X12" s="684"/>
      <c r="Y12" s="684"/>
      <c r="Z12" s="684"/>
      <c r="AA12" s="684">
        <f t="shared" si="0"/>
        <v>1151</v>
      </c>
      <c r="AB12" s="684"/>
      <c r="AC12" s="684"/>
      <c r="AD12" s="684"/>
      <c r="AE12" s="685"/>
      <c r="AF12" s="686" t="s">
        <v>102</v>
      </c>
      <c r="AG12" s="687"/>
      <c r="AH12" s="687"/>
      <c r="AI12" s="687"/>
      <c r="AJ12" s="688"/>
      <c r="AK12" s="689">
        <v>4</v>
      </c>
      <c r="AL12" s="690"/>
      <c r="AM12" s="690"/>
      <c r="AN12" s="690"/>
      <c r="AO12" s="690"/>
      <c r="AP12" s="690">
        <v>7931</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515</v>
      </c>
      <c r="BT12" s="694"/>
      <c r="BU12" s="694"/>
      <c r="BV12" s="694"/>
      <c r="BW12" s="694"/>
      <c r="BX12" s="694"/>
      <c r="BY12" s="694"/>
      <c r="BZ12" s="694"/>
      <c r="CA12" s="694"/>
      <c r="CB12" s="694"/>
      <c r="CC12" s="694"/>
      <c r="CD12" s="694"/>
      <c r="CE12" s="694"/>
      <c r="CF12" s="694"/>
      <c r="CG12" s="695"/>
      <c r="CH12" s="706">
        <v>1</v>
      </c>
      <c r="CI12" s="707"/>
      <c r="CJ12" s="707"/>
      <c r="CK12" s="707"/>
      <c r="CL12" s="708"/>
      <c r="CM12" s="706">
        <v>426</v>
      </c>
      <c r="CN12" s="707"/>
      <c r="CO12" s="707"/>
      <c r="CP12" s="707"/>
      <c r="CQ12" s="708"/>
      <c r="CR12" s="706">
        <v>211</v>
      </c>
      <c r="CS12" s="707"/>
      <c r="CT12" s="707"/>
      <c r="CU12" s="707"/>
      <c r="CV12" s="708"/>
      <c r="CW12" s="706">
        <v>4</v>
      </c>
      <c r="CX12" s="707"/>
      <c r="CY12" s="707"/>
      <c r="CZ12" s="707"/>
      <c r="DA12" s="708"/>
      <c r="DB12" s="706"/>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14</v>
      </c>
      <c r="R13" s="684"/>
      <c r="S13" s="684"/>
      <c r="T13" s="684"/>
      <c r="U13" s="684"/>
      <c r="V13" s="684">
        <v>14</v>
      </c>
      <c r="W13" s="684"/>
      <c r="X13" s="684"/>
      <c r="Y13" s="684"/>
      <c r="Z13" s="684"/>
      <c r="AA13" s="684">
        <f t="shared" si="0"/>
        <v>0</v>
      </c>
      <c r="AB13" s="684"/>
      <c r="AC13" s="684"/>
      <c r="AD13" s="684"/>
      <c r="AE13" s="685"/>
      <c r="AF13" s="686" t="s">
        <v>102</v>
      </c>
      <c r="AG13" s="687"/>
      <c r="AH13" s="687"/>
      <c r="AI13" s="687"/>
      <c r="AJ13" s="688"/>
      <c r="AK13" s="689"/>
      <c r="AL13" s="690"/>
      <c r="AM13" s="690"/>
      <c r="AN13" s="690"/>
      <c r="AO13" s="690"/>
      <c r="AP13" s="690">
        <v>92</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516</v>
      </c>
      <c r="BT13" s="694"/>
      <c r="BU13" s="694"/>
      <c r="BV13" s="694"/>
      <c r="BW13" s="694"/>
      <c r="BX13" s="694"/>
      <c r="BY13" s="694"/>
      <c r="BZ13" s="694"/>
      <c r="CA13" s="694"/>
      <c r="CB13" s="694"/>
      <c r="CC13" s="694"/>
      <c r="CD13" s="694"/>
      <c r="CE13" s="694"/>
      <c r="CF13" s="694"/>
      <c r="CG13" s="695"/>
      <c r="CH13" s="706">
        <v>-1</v>
      </c>
      <c r="CI13" s="707"/>
      <c r="CJ13" s="707"/>
      <c r="CK13" s="707"/>
      <c r="CL13" s="708"/>
      <c r="CM13" s="706">
        <v>641</v>
      </c>
      <c r="CN13" s="707"/>
      <c r="CO13" s="707"/>
      <c r="CP13" s="707"/>
      <c r="CQ13" s="708"/>
      <c r="CR13" s="706">
        <v>10</v>
      </c>
      <c r="CS13" s="707"/>
      <c r="CT13" s="707"/>
      <c r="CU13" s="707"/>
      <c r="CV13" s="708"/>
      <c r="CW13" s="706">
        <v>7</v>
      </c>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302</v>
      </c>
      <c r="R14" s="684"/>
      <c r="S14" s="684"/>
      <c r="T14" s="684"/>
      <c r="U14" s="684"/>
      <c r="V14" s="684">
        <v>3</v>
      </c>
      <c r="W14" s="684"/>
      <c r="X14" s="684"/>
      <c r="Y14" s="684"/>
      <c r="Z14" s="684"/>
      <c r="AA14" s="684">
        <f t="shared" si="0"/>
        <v>299</v>
      </c>
      <c r="AB14" s="684"/>
      <c r="AC14" s="684"/>
      <c r="AD14" s="684"/>
      <c r="AE14" s="685"/>
      <c r="AF14" s="686" t="s">
        <v>102</v>
      </c>
      <c r="AG14" s="687"/>
      <c r="AH14" s="687"/>
      <c r="AI14" s="687"/>
      <c r="AJ14" s="688"/>
      <c r="AK14" s="689"/>
      <c r="AL14" s="690"/>
      <c r="AM14" s="690"/>
      <c r="AN14" s="690"/>
      <c r="AO14" s="690"/>
      <c r="AP14" s="690"/>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517</v>
      </c>
      <c r="BT14" s="694"/>
      <c r="BU14" s="694"/>
      <c r="BV14" s="694"/>
      <c r="BW14" s="694"/>
      <c r="BX14" s="694"/>
      <c r="BY14" s="694"/>
      <c r="BZ14" s="694"/>
      <c r="CA14" s="694"/>
      <c r="CB14" s="694"/>
      <c r="CC14" s="694"/>
      <c r="CD14" s="694"/>
      <c r="CE14" s="694"/>
      <c r="CF14" s="694"/>
      <c r="CG14" s="695"/>
      <c r="CH14" s="706">
        <v>-1</v>
      </c>
      <c r="CI14" s="707"/>
      <c r="CJ14" s="707"/>
      <c r="CK14" s="707"/>
      <c r="CL14" s="708"/>
      <c r="CM14" s="706">
        <v>298</v>
      </c>
      <c r="CN14" s="707"/>
      <c r="CO14" s="707"/>
      <c r="CP14" s="707"/>
      <c r="CQ14" s="708"/>
      <c r="CR14" s="706">
        <v>100</v>
      </c>
      <c r="CS14" s="707"/>
      <c r="CT14" s="707"/>
      <c r="CU14" s="707"/>
      <c r="CV14" s="708"/>
      <c r="CW14" s="706"/>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116</v>
      </c>
      <c r="R15" s="684"/>
      <c r="S15" s="684"/>
      <c r="T15" s="684"/>
      <c r="U15" s="684"/>
      <c r="V15" s="684">
        <v>48</v>
      </c>
      <c r="W15" s="684"/>
      <c r="X15" s="684"/>
      <c r="Y15" s="684"/>
      <c r="Z15" s="684"/>
      <c r="AA15" s="684">
        <f t="shared" si="0"/>
        <v>68</v>
      </c>
      <c r="AB15" s="684"/>
      <c r="AC15" s="684"/>
      <c r="AD15" s="684"/>
      <c r="AE15" s="685"/>
      <c r="AF15" s="686" t="s">
        <v>102</v>
      </c>
      <c r="AG15" s="687"/>
      <c r="AH15" s="687"/>
      <c r="AI15" s="687"/>
      <c r="AJ15" s="688"/>
      <c r="AK15" s="689">
        <v>1</v>
      </c>
      <c r="AL15" s="690"/>
      <c r="AM15" s="690"/>
      <c r="AN15" s="690"/>
      <c r="AO15" s="690"/>
      <c r="AP15" s="690"/>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518</v>
      </c>
      <c r="BT15" s="694"/>
      <c r="BU15" s="694"/>
      <c r="BV15" s="694"/>
      <c r="BW15" s="694"/>
      <c r="BX15" s="694"/>
      <c r="BY15" s="694"/>
      <c r="BZ15" s="694"/>
      <c r="CA15" s="694"/>
      <c r="CB15" s="694"/>
      <c r="CC15" s="694"/>
      <c r="CD15" s="694"/>
      <c r="CE15" s="694"/>
      <c r="CF15" s="694"/>
      <c r="CG15" s="695"/>
      <c r="CH15" s="706"/>
      <c r="CI15" s="707"/>
      <c r="CJ15" s="707"/>
      <c r="CK15" s="707"/>
      <c r="CL15" s="708"/>
      <c r="CM15" s="706"/>
      <c r="CN15" s="707"/>
      <c r="CO15" s="707"/>
      <c r="CP15" s="707"/>
      <c r="CQ15" s="708"/>
      <c r="CR15" s="706">
        <v>5</v>
      </c>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985</v>
      </c>
      <c r="R16" s="684"/>
      <c r="S16" s="684"/>
      <c r="T16" s="684"/>
      <c r="U16" s="684"/>
      <c r="V16" s="684">
        <v>985</v>
      </c>
      <c r="W16" s="684"/>
      <c r="X16" s="684"/>
      <c r="Y16" s="684"/>
      <c r="Z16" s="684"/>
      <c r="AA16" s="684">
        <f t="shared" si="0"/>
        <v>0</v>
      </c>
      <c r="AB16" s="684"/>
      <c r="AC16" s="684"/>
      <c r="AD16" s="684"/>
      <c r="AE16" s="685"/>
      <c r="AF16" s="686" t="s">
        <v>102</v>
      </c>
      <c r="AG16" s="687"/>
      <c r="AH16" s="687"/>
      <c r="AI16" s="687"/>
      <c r="AJ16" s="688"/>
      <c r="AK16" s="689">
        <v>865</v>
      </c>
      <c r="AL16" s="690"/>
      <c r="AM16" s="690"/>
      <c r="AN16" s="690"/>
      <c r="AO16" s="690"/>
      <c r="AP16" s="690">
        <v>928</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519</v>
      </c>
      <c r="BT16" s="694"/>
      <c r="BU16" s="694"/>
      <c r="BV16" s="694"/>
      <c r="BW16" s="694"/>
      <c r="BX16" s="694"/>
      <c r="BY16" s="694"/>
      <c r="BZ16" s="694"/>
      <c r="CA16" s="694"/>
      <c r="CB16" s="694"/>
      <c r="CC16" s="694"/>
      <c r="CD16" s="694"/>
      <c r="CE16" s="694"/>
      <c r="CF16" s="694"/>
      <c r="CG16" s="695"/>
      <c r="CH16" s="706">
        <v>4</v>
      </c>
      <c r="CI16" s="707"/>
      <c r="CJ16" s="707"/>
      <c r="CK16" s="707"/>
      <c r="CL16" s="708"/>
      <c r="CM16" s="706">
        <v>68</v>
      </c>
      <c r="CN16" s="707"/>
      <c r="CO16" s="707"/>
      <c r="CP16" s="707"/>
      <c r="CQ16" s="708"/>
      <c r="CR16" s="706">
        <v>30</v>
      </c>
      <c r="CS16" s="707"/>
      <c r="CT16" s="707"/>
      <c r="CU16" s="707"/>
      <c r="CV16" s="708"/>
      <c r="CW16" s="706">
        <v>5</v>
      </c>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c r="A17" s="204">
        <v>11</v>
      </c>
      <c r="B17" s="680" t="s">
        <v>340</v>
      </c>
      <c r="C17" s="681"/>
      <c r="D17" s="681"/>
      <c r="E17" s="681"/>
      <c r="F17" s="681"/>
      <c r="G17" s="681"/>
      <c r="H17" s="681"/>
      <c r="I17" s="681"/>
      <c r="J17" s="681"/>
      <c r="K17" s="681"/>
      <c r="L17" s="681"/>
      <c r="M17" s="681"/>
      <c r="N17" s="681"/>
      <c r="O17" s="681"/>
      <c r="P17" s="682"/>
      <c r="Q17" s="683">
        <v>718</v>
      </c>
      <c r="R17" s="684"/>
      <c r="S17" s="684"/>
      <c r="T17" s="684"/>
      <c r="U17" s="684"/>
      <c r="V17" s="684">
        <v>718</v>
      </c>
      <c r="W17" s="684"/>
      <c r="X17" s="684"/>
      <c r="Y17" s="684"/>
      <c r="Z17" s="684"/>
      <c r="AA17" s="684">
        <f t="shared" si="0"/>
        <v>0</v>
      </c>
      <c r="AB17" s="684"/>
      <c r="AC17" s="684"/>
      <c r="AD17" s="684"/>
      <c r="AE17" s="685"/>
      <c r="AF17" s="686" t="s">
        <v>102</v>
      </c>
      <c r="AG17" s="687"/>
      <c r="AH17" s="687"/>
      <c r="AI17" s="687"/>
      <c r="AJ17" s="688"/>
      <c r="AK17" s="689"/>
      <c r="AL17" s="690"/>
      <c r="AM17" s="690"/>
      <c r="AN17" s="690"/>
      <c r="AO17" s="690"/>
      <c r="AP17" s="690">
        <v>1217</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520</v>
      </c>
      <c r="BT17" s="694"/>
      <c r="BU17" s="694"/>
      <c r="BV17" s="694"/>
      <c r="BW17" s="694"/>
      <c r="BX17" s="694"/>
      <c r="BY17" s="694"/>
      <c r="BZ17" s="694"/>
      <c r="CA17" s="694"/>
      <c r="CB17" s="694"/>
      <c r="CC17" s="694"/>
      <c r="CD17" s="694"/>
      <c r="CE17" s="694"/>
      <c r="CF17" s="694"/>
      <c r="CG17" s="695"/>
      <c r="CH17" s="706">
        <v>58</v>
      </c>
      <c r="CI17" s="707"/>
      <c r="CJ17" s="707"/>
      <c r="CK17" s="707"/>
      <c r="CL17" s="708"/>
      <c r="CM17" s="706">
        <v>427</v>
      </c>
      <c r="CN17" s="707"/>
      <c r="CO17" s="707"/>
      <c r="CP17" s="707"/>
      <c r="CQ17" s="708"/>
      <c r="CR17" s="706">
        <v>50</v>
      </c>
      <c r="CS17" s="707"/>
      <c r="CT17" s="707"/>
      <c r="CU17" s="707"/>
      <c r="CV17" s="708"/>
      <c r="CW17" s="706">
        <v>115</v>
      </c>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c r="A18" s="204">
        <v>12</v>
      </c>
      <c r="B18" s="680" t="s">
        <v>341</v>
      </c>
      <c r="C18" s="681"/>
      <c r="D18" s="681"/>
      <c r="E18" s="681"/>
      <c r="F18" s="681"/>
      <c r="G18" s="681"/>
      <c r="H18" s="681"/>
      <c r="I18" s="681"/>
      <c r="J18" s="681"/>
      <c r="K18" s="681"/>
      <c r="L18" s="681"/>
      <c r="M18" s="681"/>
      <c r="N18" s="681"/>
      <c r="O18" s="681"/>
      <c r="P18" s="682"/>
      <c r="Q18" s="683">
        <v>2871</v>
      </c>
      <c r="R18" s="684"/>
      <c r="S18" s="684"/>
      <c r="T18" s="684"/>
      <c r="U18" s="684"/>
      <c r="V18" s="684">
        <v>2433</v>
      </c>
      <c r="W18" s="684"/>
      <c r="X18" s="684"/>
      <c r="Y18" s="684"/>
      <c r="Z18" s="684"/>
      <c r="AA18" s="684">
        <f t="shared" si="0"/>
        <v>438</v>
      </c>
      <c r="AB18" s="684"/>
      <c r="AC18" s="684"/>
      <c r="AD18" s="684"/>
      <c r="AE18" s="685"/>
      <c r="AF18" s="686">
        <v>438</v>
      </c>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521</v>
      </c>
      <c r="BT18" s="694"/>
      <c r="BU18" s="694"/>
      <c r="BV18" s="694"/>
      <c r="BW18" s="694"/>
      <c r="BX18" s="694"/>
      <c r="BY18" s="694"/>
      <c r="BZ18" s="694"/>
      <c r="CA18" s="694"/>
      <c r="CB18" s="694"/>
      <c r="CC18" s="694"/>
      <c r="CD18" s="694"/>
      <c r="CE18" s="694"/>
      <c r="CF18" s="694"/>
      <c r="CG18" s="695"/>
      <c r="CH18" s="706">
        <v>-1</v>
      </c>
      <c r="CI18" s="707"/>
      <c r="CJ18" s="707"/>
      <c r="CK18" s="707"/>
      <c r="CL18" s="708"/>
      <c r="CM18" s="706">
        <v>7</v>
      </c>
      <c r="CN18" s="707"/>
      <c r="CO18" s="707"/>
      <c r="CP18" s="707"/>
      <c r="CQ18" s="708"/>
      <c r="CR18" s="706">
        <v>2</v>
      </c>
      <c r="CS18" s="707"/>
      <c r="CT18" s="707"/>
      <c r="CU18" s="707"/>
      <c r="CV18" s="708"/>
      <c r="CW18" s="706">
        <v>19</v>
      </c>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522</v>
      </c>
      <c r="BT19" s="694"/>
      <c r="BU19" s="694"/>
      <c r="BV19" s="694"/>
      <c r="BW19" s="694"/>
      <c r="BX19" s="694"/>
      <c r="BY19" s="694"/>
      <c r="BZ19" s="694"/>
      <c r="CA19" s="694"/>
      <c r="CB19" s="694"/>
      <c r="CC19" s="694"/>
      <c r="CD19" s="694"/>
      <c r="CE19" s="694"/>
      <c r="CF19" s="694"/>
      <c r="CG19" s="695"/>
      <c r="CH19" s="706">
        <v>47</v>
      </c>
      <c r="CI19" s="707"/>
      <c r="CJ19" s="707"/>
      <c r="CK19" s="707"/>
      <c r="CL19" s="708"/>
      <c r="CM19" s="706">
        <v>2434</v>
      </c>
      <c r="CN19" s="707"/>
      <c r="CO19" s="707"/>
      <c r="CP19" s="707"/>
      <c r="CQ19" s="708"/>
      <c r="CR19" s="706">
        <v>1053</v>
      </c>
      <c r="CS19" s="707"/>
      <c r="CT19" s="707"/>
      <c r="CU19" s="707"/>
      <c r="CV19" s="708"/>
      <c r="CW19" s="706"/>
      <c r="CX19" s="707"/>
      <c r="CY19" s="707"/>
      <c r="CZ19" s="707"/>
      <c r="DA19" s="708"/>
      <c r="DB19" s="706">
        <v>150</v>
      </c>
      <c r="DC19" s="707"/>
      <c r="DD19" s="707"/>
      <c r="DE19" s="707"/>
      <c r="DF19" s="708"/>
      <c r="DG19" s="706"/>
      <c r="DH19" s="707"/>
      <c r="DI19" s="707"/>
      <c r="DJ19" s="707"/>
      <c r="DK19" s="708"/>
      <c r="DL19" s="706"/>
      <c r="DM19" s="707"/>
      <c r="DN19" s="707"/>
      <c r="DO19" s="707"/>
      <c r="DP19" s="708"/>
      <c r="DQ19" s="706"/>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t="s">
        <v>523</v>
      </c>
      <c r="BS20" s="693" t="s">
        <v>524</v>
      </c>
      <c r="BT20" s="694"/>
      <c r="BU20" s="694"/>
      <c r="BV20" s="694"/>
      <c r="BW20" s="694"/>
      <c r="BX20" s="694"/>
      <c r="BY20" s="694"/>
      <c r="BZ20" s="694"/>
      <c r="CA20" s="694"/>
      <c r="CB20" s="694"/>
      <c r="CC20" s="694"/>
      <c r="CD20" s="694"/>
      <c r="CE20" s="694"/>
      <c r="CF20" s="694"/>
      <c r="CG20" s="695"/>
      <c r="CH20" s="706">
        <v>44</v>
      </c>
      <c r="CI20" s="707"/>
      <c r="CJ20" s="707"/>
      <c r="CK20" s="707"/>
      <c r="CL20" s="708"/>
      <c r="CM20" s="706">
        <v>4918</v>
      </c>
      <c r="CN20" s="707"/>
      <c r="CO20" s="707"/>
      <c r="CP20" s="707"/>
      <c r="CQ20" s="708"/>
      <c r="CR20" s="706">
        <v>350</v>
      </c>
      <c r="CS20" s="707"/>
      <c r="CT20" s="707"/>
      <c r="CU20" s="707"/>
      <c r="CV20" s="708"/>
      <c r="CW20" s="706">
        <v>199</v>
      </c>
      <c r="CX20" s="707"/>
      <c r="CY20" s="707"/>
      <c r="CZ20" s="707"/>
      <c r="DA20" s="708"/>
      <c r="DB20" s="706">
        <v>15503</v>
      </c>
      <c r="DC20" s="707"/>
      <c r="DD20" s="707"/>
      <c r="DE20" s="707"/>
      <c r="DF20" s="708"/>
      <c r="DG20" s="706"/>
      <c r="DH20" s="707"/>
      <c r="DI20" s="707"/>
      <c r="DJ20" s="707"/>
      <c r="DK20" s="708"/>
      <c r="DL20" s="706">
        <v>270</v>
      </c>
      <c r="DM20" s="707"/>
      <c r="DN20" s="707"/>
      <c r="DO20" s="707"/>
      <c r="DP20" s="708"/>
      <c r="DQ20" s="706">
        <v>270</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525</v>
      </c>
      <c r="BT21" s="694"/>
      <c r="BU21" s="694"/>
      <c r="BV21" s="694"/>
      <c r="BW21" s="694"/>
      <c r="BX21" s="694"/>
      <c r="BY21" s="694"/>
      <c r="BZ21" s="694"/>
      <c r="CA21" s="694"/>
      <c r="CB21" s="694"/>
      <c r="CC21" s="694"/>
      <c r="CD21" s="694"/>
      <c r="CE21" s="694"/>
      <c r="CF21" s="694"/>
      <c r="CG21" s="695"/>
      <c r="CH21" s="706">
        <v>26</v>
      </c>
      <c r="CI21" s="707"/>
      <c r="CJ21" s="707"/>
      <c r="CK21" s="707"/>
      <c r="CL21" s="708"/>
      <c r="CM21" s="706">
        <v>713</v>
      </c>
      <c r="CN21" s="707"/>
      <c r="CO21" s="707"/>
      <c r="CP21" s="707"/>
      <c r="CQ21" s="708"/>
      <c r="CR21" s="706">
        <v>30</v>
      </c>
      <c r="CS21" s="707"/>
      <c r="CT21" s="707"/>
      <c r="CU21" s="707"/>
      <c r="CV21" s="708"/>
      <c r="CW21" s="706"/>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342</v>
      </c>
      <c r="BA22" s="737"/>
      <c r="BB22" s="737"/>
      <c r="BC22" s="737"/>
      <c r="BD22" s="738"/>
      <c r="BE22" s="196"/>
      <c r="BF22" s="196"/>
      <c r="BG22" s="196"/>
      <c r="BH22" s="196"/>
      <c r="BI22" s="196"/>
      <c r="BJ22" s="196"/>
      <c r="BK22" s="196"/>
      <c r="BL22" s="196"/>
      <c r="BM22" s="196"/>
      <c r="BN22" s="196"/>
      <c r="BO22" s="196"/>
      <c r="BP22" s="196"/>
      <c r="BQ22" s="205">
        <v>16</v>
      </c>
      <c r="BR22" s="206"/>
      <c r="BS22" s="693" t="s">
        <v>526</v>
      </c>
      <c r="BT22" s="694"/>
      <c r="BU22" s="694"/>
      <c r="BV22" s="694"/>
      <c r="BW22" s="694"/>
      <c r="BX22" s="694"/>
      <c r="BY22" s="694"/>
      <c r="BZ22" s="694"/>
      <c r="CA22" s="694"/>
      <c r="CB22" s="694"/>
      <c r="CC22" s="694"/>
      <c r="CD22" s="694"/>
      <c r="CE22" s="694"/>
      <c r="CF22" s="694"/>
      <c r="CG22" s="695"/>
      <c r="CH22" s="706"/>
      <c r="CI22" s="707"/>
      <c r="CJ22" s="707"/>
      <c r="CK22" s="707"/>
      <c r="CL22" s="708"/>
      <c r="CM22" s="706"/>
      <c r="CN22" s="707"/>
      <c r="CO22" s="707"/>
      <c r="CP22" s="707"/>
      <c r="CQ22" s="708"/>
      <c r="CR22" s="706">
        <v>21</v>
      </c>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09"/>
      <c r="DW22" s="710"/>
      <c r="DX22" s="710"/>
      <c r="DY22" s="710"/>
      <c r="DZ22" s="711"/>
      <c r="EA22" s="197"/>
    </row>
    <row r="23" spans="1:131" s="198" customFormat="1" ht="26.25" customHeight="1" thickBot="1">
      <c r="A23" s="207" t="s">
        <v>343</v>
      </c>
      <c r="B23" s="721" t="s">
        <v>344</v>
      </c>
      <c r="C23" s="722"/>
      <c r="D23" s="722"/>
      <c r="E23" s="722"/>
      <c r="F23" s="722"/>
      <c r="G23" s="722"/>
      <c r="H23" s="722"/>
      <c r="I23" s="722"/>
      <c r="J23" s="722"/>
      <c r="K23" s="722"/>
      <c r="L23" s="722"/>
      <c r="M23" s="722"/>
      <c r="N23" s="722"/>
      <c r="O23" s="722"/>
      <c r="P23" s="723"/>
      <c r="Q23" s="724">
        <v>453744</v>
      </c>
      <c r="R23" s="725"/>
      <c r="S23" s="725"/>
      <c r="T23" s="725"/>
      <c r="U23" s="725"/>
      <c r="V23" s="725">
        <v>444437</v>
      </c>
      <c r="W23" s="725"/>
      <c r="X23" s="725"/>
      <c r="Y23" s="725"/>
      <c r="Z23" s="725"/>
      <c r="AA23" s="725">
        <v>9307</v>
      </c>
      <c r="AB23" s="725"/>
      <c r="AC23" s="725"/>
      <c r="AD23" s="725"/>
      <c r="AE23" s="726"/>
      <c r="AF23" s="727">
        <v>3909</v>
      </c>
      <c r="AG23" s="725"/>
      <c r="AH23" s="725"/>
      <c r="AI23" s="725"/>
      <c r="AJ23" s="728"/>
      <c r="AK23" s="729"/>
      <c r="AL23" s="730"/>
      <c r="AM23" s="730"/>
      <c r="AN23" s="730"/>
      <c r="AO23" s="730"/>
      <c r="AP23" s="725">
        <v>878659</v>
      </c>
      <c r="AQ23" s="725"/>
      <c r="AR23" s="725"/>
      <c r="AS23" s="725"/>
      <c r="AT23" s="725"/>
      <c r="AU23" s="731"/>
      <c r="AV23" s="731"/>
      <c r="AW23" s="731"/>
      <c r="AX23" s="731"/>
      <c r="AY23" s="732"/>
      <c r="AZ23" s="740" t="s">
        <v>102</v>
      </c>
      <c r="BA23" s="741"/>
      <c r="BB23" s="741"/>
      <c r="BC23" s="741"/>
      <c r="BD23" s="742"/>
      <c r="BE23" s="196"/>
      <c r="BF23" s="196"/>
      <c r="BG23" s="196"/>
      <c r="BH23" s="196"/>
      <c r="BI23" s="196"/>
      <c r="BJ23" s="196"/>
      <c r="BK23" s="196"/>
      <c r="BL23" s="196"/>
      <c r="BM23" s="196"/>
      <c r="BN23" s="196"/>
      <c r="BO23" s="196"/>
      <c r="BP23" s="196"/>
      <c r="BQ23" s="205">
        <v>17</v>
      </c>
      <c r="BR23" s="206"/>
      <c r="BS23" s="693" t="s">
        <v>548</v>
      </c>
      <c r="BT23" s="694"/>
      <c r="BU23" s="694"/>
      <c r="BV23" s="694"/>
      <c r="BW23" s="694"/>
      <c r="BX23" s="694"/>
      <c r="BY23" s="694"/>
      <c r="BZ23" s="694"/>
      <c r="CA23" s="694"/>
      <c r="CB23" s="694"/>
      <c r="CC23" s="694"/>
      <c r="CD23" s="694"/>
      <c r="CE23" s="694"/>
      <c r="CF23" s="694"/>
      <c r="CG23" s="695"/>
      <c r="CH23" s="706"/>
      <c r="CI23" s="707"/>
      <c r="CJ23" s="707"/>
      <c r="CK23" s="707"/>
      <c r="CL23" s="708"/>
      <c r="CM23" s="706"/>
      <c r="CN23" s="707"/>
      <c r="CO23" s="707"/>
      <c r="CP23" s="707"/>
      <c r="CQ23" s="708"/>
      <c r="CR23" s="706">
        <v>50</v>
      </c>
      <c r="CS23" s="707"/>
      <c r="CT23" s="707"/>
      <c r="CU23" s="707"/>
      <c r="CV23" s="708"/>
      <c r="CW23" s="706"/>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09"/>
      <c r="DW23" s="710"/>
      <c r="DX23" s="710"/>
      <c r="DY23" s="710"/>
      <c r="DZ23" s="711"/>
      <c r="EA23" s="197"/>
    </row>
    <row r="24" spans="1:131" s="198" customFormat="1" ht="26.25" customHeight="1">
      <c r="A24" s="739" t="s">
        <v>345</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527</v>
      </c>
      <c r="BT24" s="694"/>
      <c r="BU24" s="694"/>
      <c r="BV24" s="694"/>
      <c r="BW24" s="694"/>
      <c r="BX24" s="694"/>
      <c r="BY24" s="694"/>
      <c r="BZ24" s="694"/>
      <c r="CA24" s="694"/>
      <c r="CB24" s="694"/>
      <c r="CC24" s="694"/>
      <c r="CD24" s="694"/>
      <c r="CE24" s="694"/>
      <c r="CF24" s="694"/>
      <c r="CG24" s="695"/>
      <c r="CH24" s="706"/>
      <c r="CI24" s="707"/>
      <c r="CJ24" s="707"/>
      <c r="CK24" s="707"/>
      <c r="CL24" s="708"/>
      <c r="CM24" s="706"/>
      <c r="CN24" s="707"/>
      <c r="CO24" s="707"/>
      <c r="CP24" s="707"/>
      <c r="CQ24" s="708"/>
      <c r="CR24" s="706">
        <v>163</v>
      </c>
      <c r="CS24" s="707"/>
      <c r="CT24" s="707"/>
      <c r="CU24" s="707"/>
      <c r="CV24" s="708"/>
      <c r="CW24" s="706"/>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09"/>
      <c r="DW24" s="710"/>
      <c r="DX24" s="710"/>
      <c r="DY24" s="710"/>
      <c r="DZ24" s="711"/>
      <c r="EA24" s="197"/>
    </row>
    <row r="25" spans="1:131" s="190" customFormat="1" ht="26.25" customHeight="1" thickBot="1">
      <c r="A25" s="674" t="s">
        <v>346</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528</v>
      </c>
      <c r="BT25" s="694"/>
      <c r="BU25" s="694"/>
      <c r="BV25" s="694"/>
      <c r="BW25" s="694"/>
      <c r="BX25" s="694"/>
      <c r="BY25" s="694"/>
      <c r="BZ25" s="694"/>
      <c r="CA25" s="694"/>
      <c r="CB25" s="694"/>
      <c r="CC25" s="694"/>
      <c r="CD25" s="694"/>
      <c r="CE25" s="694"/>
      <c r="CF25" s="694"/>
      <c r="CG25" s="695"/>
      <c r="CH25" s="706">
        <v>-1</v>
      </c>
      <c r="CI25" s="707"/>
      <c r="CJ25" s="707"/>
      <c r="CK25" s="707"/>
      <c r="CL25" s="708"/>
      <c r="CM25" s="706">
        <v>274</v>
      </c>
      <c r="CN25" s="707"/>
      <c r="CO25" s="707"/>
      <c r="CP25" s="707"/>
      <c r="CQ25" s="708"/>
      <c r="CR25" s="706">
        <v>99</v>
      </c>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09"/>
      <c r="DW25" s="710"/>
      <c r="DX25" s="710"/>
      <c r="DY25" s="710"/>
      <c r="DZ25" s="711"/>
      <c r="EA25" s="189"/>
    </row>
    <row r="26" spans="1:131" s="190" customFormat="1" ht="26.25" customHeight="1">
      <c r="A26" s="665" t="s">
        <v>312</v>
      </c>
      <c r="B26" s="666"/>
      <c r="C26" s="666"/>
      <c r="D26" s="666"/>
      <c r="E26" s="666"/>
      <c r="F26" s="666"/>
      <c r="G26" s="666"/>
      <c r="H26" s="666"/>
      <c r="I26" s="666"/>
      <c r="J26" s="666"/>
      <c r="K26" s="666"/>
      <c r="L26" s="666"/>
      <c r="M26" s="666"/>
      <c r="N26" s="666"/>
      <c r="O26" s="666"/>
      <c r="P26" s="667"/>
      <c r="Q26" s="642" t="s">
        <v>347</v>
      </c>
      <c r="R26" s="643"/>
      <c r="S26" s="643"/>
      <c r="T26" s="643"/>
      <c r="U26" s="644"/>
      <c r="V26" s="642" t="s">
        <v>348</v>
      </c>
      <c r="W26" s="643"/>
      <c r="X26" s="643"/>
      <c r="Y26" s="643"/>
      <c r="Z26" s="644"/>
      <c r="AA26" s="642" t="s">
        <v>349</v>
      </c>
      <c r="AB26" s="643"/>
      <c r="AC26" s="643"/>
      <c r="AD26" s="643"/>
      <c r="AE26" s="643"/>
      <c r="AF26" s="743" t="s">
        <v>350</v>
      </c>
      <c r="AG26" s="744"/>
      <c r="AH26" s="744"/>
      <c r="AI26" s="744"/>
      <c r="AJ26" s="745"/>
      <c r="AK26" s="643" t="s">
        <v>351</v>
      </c>
      <c r="AL26" s="643"/>
      <c r="AM26" s="643"/>
      <c r="AN26" s="643"/>
      <c r="AO26" s="644"/>
      <c r="AP26" s="642" t="s">
        <v>352</v>
      </c>
      <c r="AQ26" s="643"/>
      <c r="AR26" s="643"/>
      <c r="AS26" s="643"/>
      <c r="AT26" s="644"/>
      <c r="AU26" s="642" t="s">
        <v>353</v>
      </c>
      <c r="AV26" s="643"/>
      <c r="AW26" s="643"/>
      <c r="AX26" s="643"/>
      <c r="AY26" s="644"/>
      <c r="AZ26" s="642" t="s">
        <v>354</v>
      </c>
      <c r="BA26" s="643"/>
      <c r="BB26" s="643"/>
      <c r="BC26" s="643"/>
      <c r="BD26" s="644"/>
      <c r="BE26" s="642" t="s">
        <v>319</v>
      </c>
      <c r="BF26" s="643"/>
      <c r="BG26" s="643"/>
      <c r="BH26" s="643"/>
      <c r="BI26" s="654"/>
      <c r="BJ26" s="195"/>
      <c r="BK26" s="195"/>
      <c r="BL26" s="195"/>
      <c r="BM26" s="195"/>
      <c r="BN26" s="195"/>
      <c r="BO26" s="208"/>
      <c r="BP26" s="208"/>
      <c r="BQ26" s="205">
        <v>20</v>
      </c>
      <c r="BR26" s="206"/>
      <c r="BS26" s="693" t="s">
        <v>529</v>
      </c>
      <c r="BT26" s="694"/>
      <c r="BU26" s="694"/>
      <c r="BV26" s="694"/>
      <c r="BW26" s="694"/>
      <c r="BX26" s="694"/>
      <c r="BY26" s="694"/>
      <c r="BZ26" s="694"/>
      <c r="CA26" s="694"/>
      <c r="CB26" s="694"/>
      <c r="CC26" s="694"/>
      <c r="CD26" s="694"/>
      <c r="CE26" s="694"/>
      <c r="CF26" s="694"/>
      <c r="CG26" s="695"/>
      <c r="CH26" s="706">
        <v>1</v>
      </c>
      <c r="CI26" s="707"/>
      <c r="CJ26" s="707"/>
      <c r="CK26" s="707"/>
      <c r="CL26" s="708"/>
      <c r="CM26" s="706">
        <v>152</v>
      </c>
      <c r="CN26" s="707"/>
      <c r="CO26" s="707"/>
      <c r="CP26" s="707"/>
      <c r="CQ26" s="708"/>
      <c r="CR26" s="706">
        <v>43</v>
      </c>
      <c r="CS26" s="707"/>
      <c r="CT26" s="707"/>
      <c r="CU26" s="707"/>
      <c r="CV26" s="708"/>
      <c r="CW26" s="706">
        <v>10</v>
      </c>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t="s">
        <v>530</v>
      </c>
      <c r="BS27" s="693" t="s">
        <v>531</v>
      </c>
      <c r="BT27" s="694"/>
      <c r="BU27" s="694"/>
      <c r="BV27" s="694"/>
      <c r="BW27" s="694"/>
      <c r="BX27" s="694"/>
      <c r="BY27" s="694"/>
      <c r="BZ27" s="694"/>
      <c r="CA27" s="694"/>
      <c r="CB27" s="694"/>
      <c r="CC27" s="694"/>
      <c r="CD27" s="694"/>
      <c r="CE27" s="694"/>
      <c r="CF27" s="694"/>
      <c r="CG27" s="695"/>
      <c r="CH27" s="706">
        <v>3</v>
      </c>
      <c r="CI27" s="707"/>
      <c r="CJ27" s="707"/>
      <c r="CK27" s="707"/>
      <c r="CL27" s="708"/>
      <c r="CM27" s="706">
        <v>1000</v>
      </c>
      <c r="CN27" s="707"/>
      <c r="CO27" s="707"/>
      <c r="CP27" s="707"/>
      <c r="CQ27" s="708"/>
      <c r="CR27" s="706">
        <v>671</v>
      </c>
      <c r="CS27" s="707"/>
      <c r="CT27" s="707"/>
      <c r="CU27" s="707"/>
      <c r="CV27" s="708"/>
      <c r="CW27" s="706">
        <v>103</v>
      </c>
      <c r="CX27" s="707"/>
      <c r="CY27" s="707"/>
      <c r="CZ27" s="707"/>
      <c r="DA27" s="708"/>
      <c r="DB27" s="706">
        <v>115</v>
      </c>
      <c r="DC27" s="707"/>
      <c r="DD27" s="707"/>
      <c r="DE27" s="707"/>
      <c r="DF27" s="708"/>
      <c r="DG27" s="706"/>
      <c r="DH27" s="707"/>
      <c r="DI27" s="707"/>
      <c r="DJ27" s="707"/>
      <c r="DK27" s="708"/>
      <c r="DL27" s="706">
        <v>3</v>
      </c>
      <c r="DM27" s="707"/>
      <c r="DN27" s="707"/>
      <c r="DO27" s="707"/>
      <c r="DP27" s="708"/>
      <c r="DQ27" s="706">
        <v>3</v>
      </c>
      <c r="DR27" s="707"/>
      <c r="DS27" s="707"/>
      <c r="DT27" s="707"/>
      <c r="DU27" s="708"/>
      <c r="DV27" s="709"/>
      <c r="DW27" s="710"/>
      <c r="DX27" s="710"/>
      <c r="DY27" s="710"/>
      <c r="DZ27" s="711"/>
      <c r="EA27" s="189"/>
    </row>
    <row r="28" spans="1:131" s="190" customFormat="1" ht="26.25" customHeight="1" thickTop="1">
      <c r="A28" s="209">
        <v>1</v>
      </c>
      <c r="B28" s="656" t="s">
        <v>355</v>
      </c>
      <c r="C28" s="657"/>
      <c r="D28" s="657"/>
      <c r="E28" s="657"/>
      <c r="F28" s="657"/>
      <c r="G28" s="657"/>
      <c r="H28" s="657"/>
      <c r="I28" s="657"/>
      <c r="J28" s="657"/>
      <c r="K28" s="657"/>
      <c r="L28" s="657"/>
      <c r="M28" s="657"/>
      <c r="N28" s="657"/>
      <c r="O28" s="657"/>
      <c r="P28" s="658"/>
      <c r="Q28" s="753">
        <v>176</v>
      </c>
      <c r="R28" s="754"/>
      <c r="S28" s="754"/>
      <c r="T28" s="754"/>
      <c r="U28" s="754"/>
      <c r="V28" s="754">
        <v>176</v>
      </c>
      <c r="W28" s="754"/>
      <c r="X28" s="754"/>
      <c r="Y28" s="754"/>
      <c r="Z28" s="754"/>
      <c r="AA28" s="754">
        <v>0</v>
      </c>
      <c r="AB28" s="754"/>
      <c r="AC28" s="754"/>
      <c r="AD28" s="754"/>
      <c r="AE28" s="755"/>
      <c r="AF28" s="756" t="s">
        <v>102</v>
      </c>
      <c r="AG28" s="754"/>
      <c r="AH28" s="754"/>
      <c r="AI28" s="754"/>
      <c r="AJ28" s="757"/>
      <c r="AK28" s="758">
        <v>85</v>
      </c>
      <c r="AL28" s="749"/>
      <c r="AM28" s="749"/>
      <c r="AN28" s="749"/>
      <c r="AO28" s="749"/>
      <c r="AP28" s="749">
        <v>1157</v>
      </c>
      <c r="AQ28" s="749"/>
      <c r="AR28" s="749"/>
      <c r="AS28" s="749"/>
      <c r="AT28" s="749"/>
      <c r="AU28" s="749">
        <v>1023</v>
      </c>
      <c r="AV28" s="749"/>
      <c r="AW28" s="749"/>
      <c r="AX28" s="749"/>
      <c r="AY28" s="749"/>
      <c r="AZ28" s="750">
        <v>0</v>
      </c>
      <c r="BA28" s="750"/>
      <c r="BB28" s="750"/>
      <c r="BC28" s="750"/>
      <c r="BD28" s="750"/>
      <c r="BE28" s="751" t="s">
        <v>363</v>
      </c>
      <c r="BF28" s="751"/>
      <c r="BG28" s="751"/>
      <c r="BH28" s="751"/>
      <c r="BI28" s="752"/>
      <c r="BJ28" s="195"/>
      <c r="BK28" s="195"/>
      <c r="BL28" s="195"/>
      <c r="BM28" s="195"/>
      <c r="BN28" s="195"/>
      <c r="BO28" s="208"/>
      <c r="BP28" s="208"/>
      <c r="BQ28" s="205">
        <v>22</v>
      </c>
      <c r="BR28" s="206"/>
      <c r="BS28" s="693" t="s">
        <v>532</v>
      </c>
      <c r="BT28" s="694"/>
      <c r="BU28" s="694"/>
      <c r="BV28" s="694"/>
      <c r="BW28" s="694"/>
      <c r="BX28" s="694"/>
      <c r="BY28" s="694"/>
      <c r="BZ28" s="694"/>
      <c r="CA28" s="694"/>
      <c r="CB28" s="694"/>
      <c r="CC28" s="694"/>
      <c r="CD28" s="694"/>
      <c r="CE28" s="694"/>
      <c r="CF28" s="694"/>
      <c r="CG28" s="695"/>
      <c r="CH28" s="706">
        <v>-6</v>
      </c>
      <c r="CI28" s="707"/>
      <c r="CJ28" s="707"/>
      <c r="CK28" s="707"/>
      <c r="CL28" s="708"/>
      <c r="CM28" s="706">
        <v>1395</v>
      </c>
      <c r="CN28" s="707"/>
      <c r="CO28" s="707"/>
      <c r="CP28" s="707"/>
      <c r="CQ28" s="708"/>
      <c r="CR28" s="706">
        <v>1043</v>
      </c>
      <c r="CS28" s="707"/>
      <c r="CT28" s="707"/>
      <c r="CU28" s="707"/>
      <c r="CV28" s="708"/>
      <c r="CW28" s="706">
        <v>20</v>
      </c>
      <c r="CX28" s="707"/>
      <c r="CY28" s="707"/>
      <c r="CZ28" s="707"/>
      <c r="DA28" s="708"/>
      <c r="DB28" s="706">
        <v>35</v>
      </c>
      <c r="DC28" s="707"/>
      <c r="DD28" s="707"/>
      <c r="DE28" s="707"/>
      <c r="DF28" s="708"/>
      <c r="DG28" s="706"/>
      <c r="DH28" s="707"/>
      <c r="DI28" s="707"/>
      <c r="DJ28" s="707"/>
      <c r="DK28" s="708"/>
      <c r="DL28" s="706"/>
      <c r="DM28" s="707"/>
      <c r="DN28" s="707"/>
      <c r="DO28" s="707"/>
      <c r="DP28" s="708"/>
      <c r="DQ28" s="706"/>
      <c r="DR28" s="707"/>
      <c r="DS28" s="707"/>
      <c r="DT28" s="707"/>
      <c r="DU28" s="708"/>
      <c r="DV28" s="709"/>
      <c r="DW28" s="710"/>
      <c r="DX28" s="710"/>
      <c r="DY28" s="710"/>
      <c r="DZ28" s="711"/>
      <c r="EA28" s="189"/>
    </row>
    <row r="29" spans="1:131" s="190" customFormat="1" ht="26.25" customHeight="1">
      <c r="A29" s="209">
        <v>2</v>
      </c>
      <c r="B29" s="680" t="s">
        <v>356</v>
      </c>
      <c r="C29" s="681"/>
      <c r="D29" s="681"/>
      <c r="E29" s="681"/>
      <c r="F29" s="681"/>
      <c r="G29" s="681"/>
      <c r="H29" s="681"/>
      <c r="I29" s="681"/>
      <c r="J29" s="681"/>
      <c r="K29" s="681"/>
      <c r="L29" s="681"/>
      <c r="M29" s="681"/>
      <c r="N29" s="681"/>
      <c r="O29" s="681"/>
      <c r="P29" s="682"/>
      <c r="Q29" s="683">
        <v>22790</v>
      </c>
      <c r="R29" s="684"/>
      <c r="S29" s="684"/>
      <c r="T29" s="684"/>
      <c r="U29" s="684"/>
      <c r="V29" s="684">
        <v>23570</v>
      </c>
      <c r="W29" s="684"/>
      <c r="X29" s="684"/>
      <c r="Y29" s="684"/>
      <c r="Z29" s="684"/>
      <c r="AA29" s="684">
        <v>-780</v>
      </c>
      <c r="AB29" s="684"/>
      <c r="AC29" s="684"/>
      <c r="AD29" s="684"/>
      <c r="AE29" s="685"/>
      <c r="AF29" s="759">
        <v>9931</v>
      </c>
      <c r="AG29" s="684"/>
      <c r="AH29" s="684"/>
      <c r="AI29" s="684"/>
      <c r="AJ29" s="760"/>
      <c r="AK29" s="763">
        <v>4126</v>
      </c>
      <c r="AL29" s="764"/>
      <c r="AM29" s="764"/>
      <c r="AN29" s="764"/>
      <c r="AO29" s="764"/>
      <c r="AP29" s="764">
        <v>31043</v>
      </c>
      <c r="AQ29" s="764"/>
      <c r="AR29" s="764"/>
      <c r="AS29" s="764"/>
      <c r="AT29" s="764"/>
      <c r="AU29" s="764">
        <v>20391</v>
      </c>
      <c r="AV29" s="764"/>
      <c r="AW29" s="764"/>
      <c r="AX29" s="764"/>
      <c r="AY29" s="764"/>
      <c r="AZ29" s="765">
        <v>0</v>
      </c>
      <c r="BA29" s="765"/>
      <c r="BB29" s="765"/>
      <c r="BC29" s="765"/>
      <c r="BD29" s="765"/>
      <c r="BE29" s="761" t="s">
        <v>357</v>
      </c>
      <c r="BF29" s="761"/>
      <c r="BG29" s="761"/>
      <c r="BH29" s="761"/>
      <c r="BI29" s="762"/>
      <c r="BJ29" s="195"/>
      <c r="BK29" s="195"/>
      <c r="BL29" s="195"/>
      <c r="BM29" s="195"/>
      <c r="BN29" s="195"/>
      <c r="BO29" s="208"/>
      <c r="BP29" s="208"/>
      <c r="BQ29" s="205">
        <v>23</v>
      </c>
      <c r="BR29" s="206"/>
      <c r="BS29" s="693" t="s">
        <v>533</v>
      </c>
      <c r="BT29" s="694"/>
      <c r="BU29" s="694"/>
      <c r="BV29" s="694"/>
      <c r="BW29" s="694"/>
      <c r="BX29" s="694"/>
      <c r="BY29" s="694"/>
      <c r="BZ29" s="694"/>
      <c r="CA29" s="694"/>
      <c r="CB29" s="694"/>
      <c r="CC29" s="694"/>
      <c r="CD29" s="694"/>
      <c r="CE29" s="694"/>
      <c r="CF29" s="694"/>
      <c r="CG29" s="695"/>
      <c r="CH29" s="706">
        <v>-2</v>
      </c>
      <c r="CI29" s="707"/>
      <c r="CJ29" s="707"/>
      <c r="CK29" s="707"/>
      <c r="CL29" s="708"/>
      <c r="CM29" s="706">
        <v>220</v>
      </c>
      <c r="CN29" s="707"/>
      <c r="CO29" s="707"/>
      <c r="CP29" s="707"/>
      <c r="CQ29" s="708"/>
      <c r="CR29" s="706">
        <v>63</v>
      </c>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c r="A30" s="209">
        <v>3</v>
      </c>
      <c r="B30" s="680" t="s">
        <v>358</v>
      </c>
      <c r="C30" s="681"/>
      <c r="D30" s="681"/>
      <c r="E30" s="681"/>
      <c r="F30" s="681"/>
      <c r="G30" s="681"/>
      <c r="H30" s="681"/>
      <c r="I30" s="681"/>
      <c r="J30" s="681"/>
      <c r="K30" s="681"/>
      <c r="L30" s="681"/>
      <c r="M30" s="681"/>
      <c r="N30" s="681"/>
      <c r="O30" s="681"/>
      <c r="P30" s="682"/>
      <c r="Q30" s="683">
        <v>758</v>
      </c>
      <c r="R30" s="684"/>
      <c r="S30" s="684"/>
      <c r="T30" s="684"/>
      <c r="U30" s="684"/>
      <c r="V30" s="684">
        <v>562</v>
      </c>
      <c r="W30" s="684"/>
      <c r="X30" s="684"/>
      <c r="Y30" s="684"/>
      <c r="Z30" s="684"/>
      <c r="AA30" s="684">
        <v>196</v>
      </c>
      <c r="AB30" s="684"/>
      <c r="AC30" s="684"/>
      <c r="AD30" s="684"/>
      <c r="AE30" s="685"/>
      <c r="AF30" s="759">
        <v>2051</v>
      </c>
      <c r="AG30" s="684"/>
      <c r="AH30" s="684"/>
      <c r="AI30" s="684"/>
      <c r="AJ30" s="760"/>
      <c r="AK30" s="763"/>
      <c r="AL30" s="764"/>
      <c r="AM30" s="764"/>
      <c r="AN30" s="764"/>
      <c r="AO30" s="764"/>
      <c r="AP30" s="764">
        <v>138</v>
      </c>
      <c r="AQ30" s="764"/>
      <c r="AR30" s="764"/>
      <c r="AS30" s="764"/>
      <c r="AT30" s="764"/>
      <c r="AU30" s="764"/>
      <c r="AV30" s="764"/>
      <c r="AW30" s="764"/>
      <c r="AX30" s="764"/>
      <c r="AY30" s="764"/>
      <c r="AZ30" s="765">
        <v>0</v>
      </c>
      <c r="BA30" s="765"/>
      <c r="BB30" s="765"/>
      <c r="BC30" s="765"/>
      <c r="BD30" s="765"/>
      <c r="BE30" s="761" t="s">
        <v>357</v>
      </c>
      <c r="BF30" s="761"/>
      <c r="BG30" s="761"/>
      <c r="BH30" s="761"/>
      <c r="BI30" s="762"/>
      <c r="BJ30" s="195"/>
      <c r="BK30" s="195"/>
      <c r="BL30" s="195"/>
      <c r="BM30" s="195"/>
      <c r="BN30" s="195"/>
      <c r="BO30" s="208"/>
      <c r="BP30" s="208"/>
      <c r="BQ30" s="205">
        <v>24</v>
      </c>
      <c r="BR30" s="206"/>
      <c r="BS30" s="693" t="s">
        <v>534</v>
      </c>
      <c r="BT30" s="694"/>
      <c r="BU30" s="694"/>
      <c r="BV30" s="694"/>
      <c r="BW30" s="694"/>
      <c r="BX30" s="694"/>
      <c r="BY30" s="694"/>
      <c r="BZ30" s="694"/>
      <c r="CA30" s="694"/>
      <c r="CB30" s="694"/>
      <c r="CC30" s="694"/>
      <c r="CD30" s="694"/>
      <c r="CE30" s="694"/>
      <c r="CF30" s="694"/>
      <c r="CG30" s="695"/>
      <c r="CH30" s="706"/>
      <c r="CI30" s="707"/>
      <c r="CJ30" s="707"/>
      <c r="CK30" s="707"/>
      <c r="CL30" s="708"/>
      <c r="CM30" s="706"/>
      <c r="CN30" s="707"/>
      <c r="CO30" s="707"/>
      <c r="CP30" s="707"/>
      <c r="CQ30" s="708"/>
      <c r="CR30" s="706">
        <v>40</v>
      </c>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c r="A31" s="209">
        <v>4</v>
      </c>
      <c r="B31" s="680" t="s">
        <v>359</v>
      </c>
      <c r="C31" s="681"/>
      <c r="D31" s="681"/>
      <c r="E31" s="681"/>
      <c r="F31" s="681"/>
      <c r="G31" s="681"/>
      <c r="H31" s="681"/>
      <c r="I31" s="681"/>
      <c r="J31" s="681"/>
      <c r="K31" s="681"/>
      <c r="L31" s="681"/>
      <c r="M31" s="681"/>
      <c r="N31" s="681"/>
      <c r="O31" s="681"/>
      <c r="P31" s="682"/>
      <c r="Q31" s="683">
        <v>3497</v>
      </c>
      <c r="R31" s="684"/>
      <c r="S31" s="684"/>
      <c r="T31" s="684"/>
      <c r="U31" s="684"/>
      <c r="V31" s="684">
        <v>2815</v>
      </c>
      <c r="W31" s="684"/>
      <c r="X31" s="684"/>
      <c r="Y31" s="684"/>
      <c r="Z31" s="684"/>
      <c r="AA31" s="684">
        <v>682</v>
      </c>
      <c r="AB31" s="684"/>
      <c r="AC31" s="684"/>
      <c r="AD31" s="684"/>
      <c r="AE31" s="685"/>
      <c r="AF31" s="759">
        <v>9432</v>
      </c>
      <c r="AG31" s="684"/>
      <c r="AH31" s="684"/>
      <c r="AI31" s="684"/>
      <c r="AJ31" s="760"/>
      <c r="AK31" s="763">
        <v>121</v>
      </c>
      <c r="AL31" s="764"/>
      <c r="AM31" s="764"/>
      <c r="AN31" s="764"/>
      <c r="AO31" s="764"/>
      <c r="AP31" s="764">
        <v>10029</v>
      </c>
      <c r="AQ31" s="764"/>
      <c r="AR31" s="764"/>
      <c r="AS31" s="764"/>
      <c r="AT31" s="764"/>
      <c r="AU31" s="764">
        <v>1304</v>
      </c>
      <c r="AV31" s="764"/>
      <c r="AW31" s="764"/>
      <c r="AX31" s="764"/>
      <c r="AY31" s="764"/>
      <c r="AZ31" s="765">
        <v>0</v>
      </c>
      <c r="BA31" s="765"/>
      <c r="BB31" s="765"/>
      <c r="BC31" s="765"/>
      <c r="BD31" s="765"/>
      <c r="BE31" s="761" t="s">
        <v>357</v>
      </c>
      <c r="BF31" s="761"/>
      <c r="BG31" s="761"/>
      <c r="BH31" s="761"/>
      <c r="BI31" s="762"/>
      <c r="BJ31" s="195"/>
      <c r="BK31" s="195"/>
      <c r="BL31" s="195"/>
      <c r="BM31" s="195"/>
      <c r="BN31" s="195"/>
      <c r="BO31" s="208"/>
      <c r="BP31" s="208"/>
      <c r="BQ31" s="205">
        <v>25</v>
      </c>
      <c r="BR31" s="206"/>
      <c r="BS31" s="693" t="s">
        <v>535</v>
      </c>
      <c r="BT31" s="694"/>
      <c r="BU31" s="694"/>
      <c r="BV31" s="694"/>
      <c r="BW31" s="694"/>
      <c r="BX31" s="694"/>
      <c r="BY31" s="694"/>
      <c r="BZ31" s="694"/>
      <c r="CA31" s="694"/>
      <c r="CB31" s="694"/>
      <c r="CC31" s="694"/>
      <c r="CD31" s="694"/>
      <c r="CE31" s="694"/>
      <c r="CF31" s="694"/>
      <c r="CG31" s="695"/>
      <c r="CH31" s="706">
        <v>7</v>
      </c>
      <c r="CI31" s="707"/>
      <c r="CJ31" s="707"/>
      <c r="CK31" s="707"/>
      <c r="CL31" s="708"/>
      <c r="CM31" s="706">
        <v>769</v>
      </c>
      <c r="CN31" s="707"/>
      <c r="CO31" s="707"/>
      <c r="CP31" s="707"/>
      <c r="CQ31" s="708"/>
      <c r="CR31" s="706">
        <v>50</v>
      </c>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c r="A32" s="209">
        <v>5</v>
      </c>
      <c r="B32" s="680" t="s">
        <v>360</v>
      </c>
      <c r="C32" s="681"/>
      <c r="D32" s="681"/>
      <c r="E32" s="681"/>
      <c r="F32" s="681"/>
      <c r="G32" s="681"/>
      <c r="H32" s="681"/>
      <c r="I32" s="681"/>
      <c r="J32" s="681"/>
      <c r="K32" s="681"/>
      <c r="L32" s="681"/>
      <c r="M32" s="681"/>
      <c r="N32" s="681"/>
      <c r="O32" s="681"/>
      <c r="P32" s="682"/>
      <c r="Q32" s="683">
        <v>910</v>
      </c>
      <c r="R32" s="684"/>
      <c r="S32" s="684"/>
      <c r="T32" s="684"/>
      <c r="U32" s="684"/>
      <c r="V32" s="684">
        <v>725</v>
      </c>
      <c r="W32" s="684"/>
      <c r="X32" s="684"/>
      <c r="Y32" s="684"/>
      <c r="Z32" s="684"/>
      <c r="AA32" s="684">
        <v>185</v>
      </c>
      <c r="AB32" s="684"/>
      <c r="AC32" s="684"/>
      <c r="AD32" s="684"/>
      <c r="AE32" s="685"/>
      <c r="AF32" s="759">
        <v>2367</v>
      </c>
      <c r="AG32" s="684"/>
      <c r="AH32" s="684"/>
      <c r="AI32" s="684"/>
      <c r="AJ32" s="760"/>
      <c r="AK32" s="763"/>
      <c r="AL32" s="764"/>
      <c r="AM32" s="764"/>
      <c r="AN32" s="764"/>
      <c r="AO32" s="764"/>
      <c r="AP32" s="764"/>
      <c r="AQ32" s="764"/>
      <c r="AR32" s="764"/>
      <c r="AS32" s="764"/>
      <c r="AT32" s="764"/>
      <c r="AU32" s="764"/>
      <c r="AV32" s="764"/>
      <c r="AW32" s="764"/>
      <c r="AX32" s="764"/>
      <c r="AY32" s="764"/>
      <c r="AZ32" s="765">
        <v>0</v>
      </c>
      <c r="BA32" s="765"/>
      <c r="BB32" s="765"/>
      <c r="BC32" s="765"/>
      <c r="BD32" s="765"/>
      <c r="BE32" s="761" t="s">
        <v>357</v>
      </c>
      <c r="BF32" s="761"/>
      <c r="BG32" s="761"/>
      <c r="BH32" s="761"/>
      <c r="BI32" s="762"/>
      <c r="BJ32" s="195"/>
      <c r="BK32" s="195"/>
      <c r="BL32" s="195"/>
      <c r="BM32" s="195"/>
      <c r="BN32" s="195"/>
      <c r="BO32" s="208"/>
      <c r="BP32" s="208"/>
      <c r="BQ32" s="205">
        <v>26</v>
      </c>
      <c r="BR32" s="206" t="s">
        <v>530</v>
      </c>
      <c r="BS32" s="693" t="s">
        <v>536</v>
      </c>
      <c r="BT32" s="694"/>
      <c r="BU32" s="694"/>
      <c r="BV32" s="694"/>
      <c r="BW32" s="694"/>
      <c r="BX32" s="694"/>
      <c r="BY32" s="694"/>
      <c r="BZ32" s="694"/>
      <c r="CA32" s="694"/>
      <c r="CB32" s="694"/>
      <c r="CC32" s="694"/>
      <c r="CD32" s="694"/>
      <c r="CE32" s="694"/>
      <c r="CF32" s="694"/>
      <c r="CG32" s="695"/>
      <c r="CH32" s="706">
        <v>-46</v>
      </c>
      <c r="CI32" s="707"/>
      <c r="CJ32" s="707"/>
      <c r="CK32" s="707"/>
      <c r="CL32" s="708"/>
      <c r="CM32" s="706">
        <v>-824</v>
      </c>
      <c r="CN32" s="707"/>
      <c r="CO32" s="707"/>
      <c r="CP32" s="707"/>
      <c r="CQ32" s="708"/>
      <c r="CR32" s="706">
        <v>648</v>
      </c>
      <c r="CS32" s="707"/>
      <c r="CT32" s="707"/>
      <c r="CU32" s="707"/>
      <c r="CV32" s="708"/>
      <c r="CW32" s="706">
        <v>41</v>
      </c>
      <c r="CX32" s="707"/>
      <c r="CY32" s="707"/>
      <c r="CZ32" s="707"/>
      <c r="DA32" s="708"/>
      <c r="DB32" s="706">
        <v>2353</v>
      </c>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c r="A33" s="209">
        <v>6</v>
      </c>
      <c r="B33" s="680" t="s">
        <v>361</v>
      </c>
      <c r="C33" s="681"/>
      <c r="D33" s="681"/>
      <c r="E33" s="681"/>
      <c r="F33" s="681"/>
      <c r="G33" s="681"/>
      <c r="H33" s="681"/>
      <c r="I33" s="681"/>
      <c r="J33" s="681"/>
      <c r="K33" s="681"/>
      <c r="L33" s="681"/>
      <c r="M33" s="681"/>
      <c r="N33" s="681"/>
      <c r="O33" s="681"/>
      <c r="P33" s="682"/>
      <c r="Q33" s="683">
        <v>249</v>
      </c>
      <c r="R33" s="684"/>
      <c r="S33" s="684"/>
      <c r="T33" s="684"/>
      <c r="U33" s="684"/>
      <c r="V33" s="684">
        <v>392</v>
      </c>
      <c r="W33" s="684"/>
      <c r="X33" s="684"/>
      <c r="Y33" s="684"/>
      <c r="Z33" s="684"/>
      <c r="AA33" s="684">
        <v>-143</v>
      </c>
      <c r="AB33" s="684"/>
      <c r="AC33" s="684"/>
      <c r="AD33" s="684"/>
      <c r="AE33" s="685"/>
      <c r="AF33" s="759">
        <v>3236</v>
      </c>
      <c r="AG33" s="684"/>
      <c r="AH33" s="684"/>
      <c r="AI33" s="684"/>
      <c r="AJ33" s="760"/>
      <c r="AK33" s="763"/>
      <c r="AL33" s="764"/>
      <c r="AM33" s="764"/>
      <c r="AN33" s="764"/>
      <c r="AO33" s="764"/>
      <c r="AP33" s="764"/>
      <c r="AQ33" s="764"/>
      <c r="AR33" s="764"/>
      <c r="AS33" s="764"/>
      <c r="AT33" s="764"/>
      <c r="AU33" s="764"/>
      <c r="AV33" s="764"/>
      <c r="AW33" s="764"/>
      <c r="AX33" s="764"/>
      <c r="AY33" s="764"/>
      <c r="AZ33" s="765">
        <v>0</v>
      </c>
      <c r="BA33" s="765"/>
      <c r="BB33" s="765"/>
      <c r="BC33" s="765"/>
      <c r="BD33" s="765"/>
      <c r="BE33" s="761" t="s">
        <v>357</v>
      </c>
      <c r="BF33" s="761"/>
      <c r="BG33" s="761"/>
      <c r="BH33" s="761"/>
      <c r="BI33" s="762"/>
      <c r="BJ33" s="195"/>
      <c r="BK33" s="195"/>
      <c r="BL33" s="195"/>
      <c r="BM33" s="195"/>
      <c r="BN33" s="195"/>
      <c r="BO33" s="208"/>
      <c r="BP33" s="208"/>
      <c r="BQ33" s="205">
        <v>27</v>
      </c>
      <c r="BR33" s="206"/>
      <c r="BS33" s="693" t="s">
        <v>537</v>
      </c>
      <c r="BT33" s="694"/>
      <c r="BU33" s="694"/>
      <c r="BV33" s="694"/>
      <c r="BW33" s="694"/>
      <c r="BX33" s="694"/>
      <c r="BY33" s="694"/>
      <c r="BZ33" s="694"/>
      <c r="CA33" s="694"/>
      <c r="CB33" s="694"/>
      <c r="CC33" s="694"/>
      <c r="CD33" s="694"/>
      <c r="CE33" s="694"/>
      <c r="CF33" s="694"/>
      <c r="CG33" s="695"/>
      <c r="CH33" s="706">
        <v>-23</v>
      </c>
      <c r="CI33" s="707"/>
      <c r="CJ33" s="707"/>
      <c r="CK33" s="707"/>
      <c r="CL33" s="708"/>
      <c r="CM33" s="706">
        <v>5105</v>
      </c>
      <c r="CN33" s="707"/>
      <c r="CO33" s="707"/>
      <c r="CP33" s="707"/>
      <c r="CQ33" s="708"/>
      <c r="CR33" s="706">
        <v>3317</v>
      </c>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c r="A34" s="209">
        <v>7</v>
      </c>
      <c r="B34" s="680" t="s">
        <v>362</v>
      </c>
      <c r="C34" s="681"/>
      <c r="D34" s="681"/>
      <c r="E34" s="681"/>
      <c r="F34" s="681"/>
      <c r="G34" s="681"/>
      <c r="H34" s="681"/>
      <c r="I34" s="681"/>
      <c r="J34" s="681"/>
      <c r="K34" s="681"/>
      <c r="L34" s="681"/>
      <c r="M34" s="681"/>
      <c r="N34" s="681"/>
      <c r="O34" s="681"/>
      <c r="P34" s="682"/>
      <c r="Q34" s="683">
        <v>2252</v>
      </c>
      <c r="R34" s="684"/>
      <c r="S34" s="684"/>
      <c r="T34" s="684"/>
      <c r="U34" s="684"/>
      <c r="V34" s="684">
        <v>2184</v>
      </c>
      <c r="W34" s="684"/>
      <c r="X34" s="684"/>
      <c r="Y34" s="684"/>
      <c r="Z34" s="684"/>
      <c r="AA34" s="684">
        <v>68</v>
      </c>
      <c r="AB34" s="684"/>
      <c r="AC34" s="684"/>
      <c r="AD34" s="684"/>
      <c r="AE34" s="685"/>
      <c r="AF34" s="759">
        <v>1207</v>
      </c>
      <c r="AG34" s="684"/>
      <c r="AH34" s="684"/>
      <c r="AI34" s="684"/>
      <c r="AJ34" s="760"/>
      <c r="AK34" s="763">
        <v>339</v>
      </c>
      <c r="AL34" s="764"/>
      <c r="AM34" s="764"/>
      <c r="AN34" s="764"/>
      <c r="AO34" s="764"/>
      <c r="AP34" s="764">
        <v>3839</v>
      </c>
      <c r="AQ34" s="764"/>
      <c r="AR34" s="764"/>
      <c r="AS34" s="764"/>
      <c r="AT34" s="764"/>
      <c r="AU34" s="764">
        <v>3375</v>
      </c>
      <c r="AV34" s="764"/>
      <c r="AW34" s="764"/>
      <c r="AX34" s="764"/>
      <c r="AY34" s="764"/>
      <c r="AZ34" s="765">
        <v>0</v>
      </c>
      <c r="BA34" s="765"/>
      <c r="BB34" s="765"/>
      <c r="BC34" s="765"/>
      <c r="BD34" s="765"/>
      <c r="BE34" s="761" t="s">
        <v>363</v>
      </c>
      <c r="BF34" s="761"/>
      <c r="BG34" s="761"/>
      <c r="BH34" s="761"/>
      <c r="BI34" s="762"/>
      <c r="BJ34" s="195"/>
      <c r="BK34" s="195"/>
      <c r="BL34" s="195"/>
      <c r="BM34" s="195"/>
      <c r="BN34" s="195"/>
      <c r="BO34" s="208"/>
      <c r="BP34" s="208"/>
      <c r="BQ34" s="205">
        <v>28</v>
      </c>
      <c r="BR34" s="206"/>
      <c r="BS34" s="693" t="s">
        <v>538</v>
      </c>
      <c r="BT34" s="694"/>
      <c r="BU34" s="694"/>
      <c r="BV34" s="694"/>
      <c r="BW34" s="694"/>
      <c r="BX34" s="694"/>
      <c r="BY34" s="694"/>
      <c r="BZ34" s="694"/>
      <c r="CA34" s="694"/>
      <c r="CB34" s="694"/>
      <c r="CC34" s="694"/>
      <c r="CD34" s="694"/>
      <c r="CE34" s="694"/>
      <c r="CF34" s="694"/>
      <c r="CG34" s="695"/>
      <c r="CH34" s="706">
        <v>288</v>
      </c>
      <c r="CI34" s="707"/>
      <c r="CJ34" s="707"/>
      <c r="CK34" s="707"/>
      <c r="CL34" s="708"/>
      <c r="CM34" s="706">
        <v>1259</v>
      </c>
      <c r="CN34" s="707"/>
      <c r="CO34" s="707"/>
      <c r="CP34" s="707"/>
      <c r="CQ34" s="708"/>
      <c r="CR34" s="706">
        <v>16</v>
      </c>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t="s">
        <v>364</v>
      </c>
      <c r="C35" s="681"/>
      <c r="D35" s="681"/>
      <c r="E35" s="681"/>
      <c r="F35" s="681"/>
      <c r="G35" s="681"/>
      <c r="H35" s="681"/>
      <c r="I35" s="681"/>
      <c r="J35" s="681"/>
      <c r="K35" s="681"/>
      <c r="L35" s="681"/>
      <c r="M35" s="681"/>
      <c r="N35" s="681"/>
      <c r="O35" s="681"/>
      <c r="P35" s="682"/>
      <c r="Q35" s="683">
        <v>1912</v>
      </c>
      <c r="R35" s="684"/>
      <c r="S35" s="684"/>
      <c r="T35" s="684"/>
      <c r="U35" s="684"/>
      <c r="V35" s="684">
        <v>1912</v>
      </c>
      <c r="W35" s="684"/>
      <c r="X35" s="684"/>
      <c r="Y35" s="684"/>
      <c r="Z35" s="684"/>
      <c r="AA35" s="684">
        <v>0</v>
      </c>
      <c r="AB35" s="684"/>
      <c r="AC35" s="684"/>
      <c r="AD35" s="684"/>
      <c r="AE35" s="685"/>
      <c r="AF35" s="759">
        <v>39</v>
      </c>
      <c r="AG35" s="684"/>
      <c r="AH35" s="684"/>
      <c r="AI35" s="684"/>
      <c r="AJ35" s="760"/>
      <c r="AK35" s="763">
        <v>1485</v>
      </c>
      <c r="AL35" s="764"/>
      <c r="AM35" s="764"/>
      <c r="AN35" s="764"/>
      <c r="AO35" s="764"/>
      <c r="AP35" s="764">
        <v>17266</v>
      </c>
      <c r="AQ35" s="764"/>
      <c r="AR35" s="764"/>
      <c r="AS35" s="764"/>
      <c r="AT35" s="764"/>
      <c r="AU35" s="764">
        <v>17059</v>
      </c>
      <c r="AV35" s="764"/>
      <c r="AW35" s="764"/>
      <c r="AX35" s="764"/>
      <c r="AY35" s="764"/>
      <c r="AZ35" s="765">
        <v>0</v>
      </c>
      <c r="BA35" s="765"/>
      <c r="BB35" s="765"/>
      <c r="BC35" s="765"/>
      <c r="BD35" s="765"/>
      <c r="BE35" s="761" t="s">
        <v>363</v>
      </c>
      <c r="BF35" s="761"/>
      <c r="BG35" s="761"/>
      <c r="BH35" s="761"/>
      <c r="BI35" s="762"/>
      <c r="BJ35" s="195"/>
      <c r="BK35" s="195"/>
      <c r="BL35" s="195"/>
      <c r="BM35" s="195"/>
      <c r="BN35" s="195"/>
      <c r="BO35" s="208"/>
      <c r="BP35" s="208"/>
      <c r="BQ35" s="205">
        <v>29</v>
      </c>
      <c r="BR35" s="206"/>
      <c r="BS35" s="693" t="s">
        <v>539</v>
      </c>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v>13</v>
      </c>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540</v>
      </c>
      <c r="BT36" s="694"/>
      <c r="BU36" s="694"/>
      <c r="BV36" s="694"/>
      <c r="BW36" s="694"/>
      <c r="BX36" s="694"/>
      <c r="BY36" s="694"/>
      <c r="BZ36" s="694"/>
      <c r="CA36" s="694"/>
      <c r="CB36" s="694"/>
      <c r="CC36" s="694"/>
      <c r="CD36" s="694"/>
      <c r="CE36" s="694"/>
      <c r="CF36" s="694"/>
      <c r="CG36" s="695"/>
      <c r="CH36" s="706">
        <v>-1</v>
      </c>
      <c r="CI36" s="707"/>
      <c r="CJ36" s="707"/>
      <c r="CK36" s="707"/>
      <c r="CL36" s="708"/>
      <c r="CM36" s="706">
        <v>14</v>
      </c>
      <c r="CN36" s="707"/>
      <c r="CO36" s="707"/>
      <c r="CP36" s="707"/>
      <c r="CQ36" s="708"/>
      <c r="CR36" s="706">
        <v>5</v>
      </c>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t="s">
        <v>541</v>
      </c>
      <c r="BT37" s="694"/>
      <c r="BU37" s="694"/>
      <c r="BV37" s="694"/>
      <c r="BW37" s="694"/>
      <c r="BX37" s="694"/>
      <c r="BY37" s="694"/>
      <c r="BZ37" s="694"/>
      <c r="CA37" s="694"/>
      <c r="CB37" s="694"/>
      <c r="CC37" s="694"/>
      <c r="CD37" s="694"/>
      <c r="CE37" s="694"/>
      <c r="CF37" s="694"/>
      <c r="CG37" s="695"/>
      <c r="CH37" s="706">
        <v>-1</v>
      </c>
      <c r="CI37" s="707"/>
      <c r="CJ37" s="707"/>
      <c r="CK37" s="707"/>
      <c r="CL37" s="708"/>
      <c r="CM37" s="706">
        <v>121</v>
      </c>
      <c r="CN37" s="707"/>
      <c r="CO37" s="707"/>
      <c r="CP37" s="707"/>
      <c r="CQ37" s="708"/>
      <c r="CR37" s="706">
        <v>100</v>
      </c>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t="s">
        <v>542</v>
      </c>
      <c r="BT38" s="694"/>
      <c r="BU38" s="694"/>
      <c r="BV38" s="694"/>
      <c r="BW38" s="694"/>
      <c r="BX38" s="694"/>
      <c r="BY38" s="694"/>
      <c r="BZ38" s="694"/>
      <c r="CA38" s="694"/>
      <c r="CB38" s="694"/>
      <c r="CC38" s="694"/>
      <c r="CD38" s="694"/>
      <c r="CE38" s="694"/>
      <c r="CF38" s="694"/>
      <c r="CG38" s="695"/>
      <c r="CH38" s="706">
        <v>1</v>
      </c>
      <c r="CI38" s="707"/>
      <c r="CJ38" s="707"/>
      <c r="CK38" s="707"/>
      <c r="CL38" s="708"/>
      <c r="CM38" s="706">
        <v>1270</v>
      </c>
      <c r="CN38" s="707"/>
      <c r="CO38" s="707"/>
      <c r="CP38" s="707"/>
      <c r="CQ38" s="708"/>
      <c r="CR38" s="706">
        <v>735</v>
      </c>
      <c r="CS38" s="707"/>
      <c r="CT38" s="707"/>
      <c r="CU38" s="707"/>
      <c r="CV38" s="708"/>
      <c r="CW38" s="706">
        <v>347</v>
      </c>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t="s">
        <v>543</v>
      </c>
      <c r="BT39" s="694"/>
      <c r="BU39" s="694"/>
      <c r="BV39" s="694"/>
      <c r="BW39" s="694"/>
      <c r="BX39" s="694"/>
      <c r="BY39" s="694"/>
      <c r="BZ39" s="694"/>
      <c r="CA39" s="694"/>
      <c r="CB39" s="694"/>
      <c r="CC39" s="694"/>
      <c r="CD39" s="694"/>
      <c r="CE39" s="694"/>
      <c r="CF39" s="694"/>
      <c r="CG39" s="695"/>
      <c r="CH39" s="706">
        <v>2</v>
      </c>
      <c r="CI39" s="707"/>
      <c r="CJ39" s="707"/>
      <c r="CK39" s="707"/>
      <c r="CL39" s="708"/>
      <c r="CM39" s="706">
        <v>832</v>
      </c>
      <c r="CN39" s="707"/>
      <c r="CO39" s="707"/>
      <c r="CP39" s="707"/>
      <c r="CQ39" s="708"/>
      <c r="CR39" s="706">
        <v>502</v>
      </c>
      <c r="CS39" s="707"/>
      <c r="CT39" s="707"/>
      <c r="CU39" s="707"/>
      <c r="CV39" s="708"/>
      <c r="CW39" s="706">
        <v>1</v>
      </c>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t="s">
        <v>544</v>
      </c>
      <c r="BT40" s="694"/>
      <c r="BU40" s="694"/>
      <c r="BV40" s="694"/>
      <c r="BW40" s="694"/>
      <c r="BX40" s="694"/>
      <c r="BY40" s="694"/>
      <c r="BZ40" s="694"/>
      <c r="CA40" s="694"/>
      <c r="CB40" s="694"/>
      <c r="CC40" s="694"/>
      <c r="CD40" s="694"/>
      <c r="CE40" s="694"/>
      <c r="CF40" s="694"/>
      <c r="CG40" s="695"/>
      <c r="CH40" s="706">
        <v>1</v>
      </c>
      <c r="CI40" s="707"/>
      <c r="CJ40" s="707"/>
      <c r="CK40" s="707"/>
      <c r="CL40" s="708"/>
      <c r="CM40" s="706">
        <v>343</v>
      </c>
      <c r="CN40" s="707"/>
      <c r="CO40" s="707"/>
      <c r="CP40" s="707"/>
      <c r="CQ40" s="708"/>
      <c r="CR40" s="706">
        <v>100</v>
      </c>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t="s">
        <v>545</v>
      </c>
      <c r="BT41" s="694"/>
      <c r="BU41" s="694"/>
      <c r="BV41" s="694"/>
      <c r="BW41" s="694"/>
      <c r="BX41" s="694"/>
      <c r="BY41" s="694"/>
      <c r="BZ41" s="694"/>
      <c r="CA41" s="694"/>
      <c r="CB41" s="694"/>
      <c r="CC41" s="694"/>
      <c r="CD41" s="694"/>
      <c r="CE41" s="694"/>
      <c r="CF41" s="694"/>
      <c r="CG41" s="695"/>
      <c r="CH41" s="706">
        <v>68</v>
      </c>
      <c r="CI41" s="707"/>
      <c r="CJ41" s="707"/>
      <c r="CK41" s="707"/>
      <c r="CL41" s="708"/>
      <c r="CM41" s="706">
        <v>8236</v>
      </c>
      <c r="CN41" s="707"/>
      <c r="CO41" s="707"/>
      <c r="CP41" s="707"/>
      <c r="CQ41" s="708"/>
      <c r="CR41" s="706">
        <v>8508</v>
      </c>
      <c r="CS41" s="707"/>
      <c r="CT41" s="707"/>
      <c r="CU41" s="707"/>
      <c r="CV41" s="708"/>
      <c r="CW41" s="706">
        <v>2489</v>
      </c>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t="s">
        <v>546</v>
      </c>
      <c r="BT42" s="694"/>
      <c r="BU42" s="694"/>
      <c r="BV42" s="694"/>
      <c r="BW42" s="694"/>
      <c r="BX42" s="694"/>
      <c r="BY42" s="694"/>
      <c r="BZ42" s="694"/>
      <c r="CA42" s="694"/>
      <c r="CB42" s="694"/>
      <c r="CC42" s="694"/>
      <c r="CD42" s="694"/>
      <c r="CE42" s="694"/>
      <c r="CF42" s="694"/>
      <c r="CG42" s="695"/>
      <c r="CH42" s="706">
        <v>1</v>
      </c>
      <c r="CI42" s="707"/>
      <c r="CJ42" s="707"/>
      <c r="CK42" s="707"/>
      <c r="CL42" s="708"/>
      <c r="CM42" s="706">
        <v>116</v>
      </c>
      <c r="CN42" s="707"/>
      <c r="CO42" s="707"/>
      <c r="CP42" s="707"/>
      <c r="CQ42" s="708"/>
      <c r="CR42" s="706">
        <v>31</v>
      </c>
      <c r="CS42" s="707"/>
      <c r="CT42" s="707"/>
      <c r="CU42" s="707"/>
      <c r="CV42" s="708"/>
      <c r="CW42" s="706">
        <v>16</v>
      </c>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t="s">
        <v>547</v>
      </c>
      <c r="BT43" s="694"/>
      <c r="BU43" s="694"/>
      <c r="BV43" s="694"/>
      <c r="BW43" s="694"/>
      <c r="BX43" s="694"/>
      <c r="BY43" s="694"/>
      <c r="BZ43" s="694"/>
      <c r="CA43" s="694"/>
      <c r="CB43" s="694"/>
      <c r="CC43" s="694"/>
      <c r="CD43" s="694"/>
      <c r="CE43" s="694"/>
      <c r="CF43" s="694"/>
      <c r="CG43" s="695"/>
      <c r="CH43" s="706">
        <v>8</v>
      </c>
      <c r="CI43" s="707"/>
      <c r="CJ43" s="707"/>
      <c r="CK43" s="707"/>
      <c r="CL43" s="708"/>
      <c r="CM43" s="706">
        <v>417</v>
      </c>
      <c r="CN43" s="707"/>
      <c r="CO43" s="707"/>
      <c r="CP43" s="707"/>
      <c r="CQ43" s="708"/>
      <c r="CR43" s="706">
        <v>55</v>
      </c>
      <c r="CS43" s="707"/>
      <c r="CT43" s="707"/>
      <c r="CU43" s="707"/>
      <c r="CV43" s="708"/>
      <c r="CW43" s="706">
        <v>1</v>
      </c>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365</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343</v>
      </c>
      <c r="B63" s="721" t="s">
        <v>366</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28263</v>
      </c>
      <c r="AG63" s="775"/>
      <c r="AH63" s="775"/>
      <c r="AI63" s="775"/>
      <c r="AJ63" s="776"/>
      <c r="AK63" s="777"/>
      <c r="AL63" s="772"/>
      <c r="AM63" s="772"/>
      <c r="AN63" s="772"/>
      <c r="AO63" s="772"/>
      <c r="AP63" s="775">
        <v>63472</v>
      </c>
      <c r="AQ63" s="775"/>
      <c r="AR63" s="775"/>
      <c r="AS63" s="775"/>
      <c r="AT63" s="775"/>
      <c r="AU63" s="775">
        <v>43152</v>
      </c>
      <c r="AV63" s="775"/>
      <c r="AW63" s="775"/>
      <c r="AX63" s="775"/>
      <c r="AY63" s="775"/>
      <c r="AZ63" s="786"/>
      <c r="BA63" s="786"/>
      <c r="BB63" s="786"/>
      <c r="BC63" s="786"/>
      <c r="BD63" s="786"/>
      <c r="BE63" s="787"/>
      <c r="BF63" s="787"/>
      <c r="BG63" s="787"/>
      <c r="BH63" s="787"/>
      <c r="BI63" s="788"/>
      <c r="BJ63" s="789" t="s">
        <v>102</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368</v>
      </c>
      <c r="B66" s="666"/>
      <c r="C66" s="666"/>
      <c r="D66" s="666"/>
      <c r="E66" s="666"/>
      <c r="F66" s="666"/>
      <c r="G66" s="666"/>
      <c r="H66" s="666"/>
      <c r="I66" s="666"/>
      <c r="J66" s="666"/>
      <c r="K66" s="666"/>
      <c r="L66" s="666"/>
      <c r="M66" s="666"/>
      <c r="N66" s="666"/>
      <c r="O66" s="666"/>
      <c r="P66" s="667"/>
      <c r="Q66" s="642" t="s">
        <v>347</v>
      </c>
      <c r="R66" s="643"/>
      <c r="S66" s="643"/>
      <c r="T66" s="643"/>
      <c r="U66" s="644"/>
      <c r="V66" s="642" t="s">
        <v>348</v>
      </c>
      <c r="W66" s="643"/>
      <c r="X66" s="643"/>
      <c r="Y66" s="643"/>
      <c r="Z66" s="644"/>
      <c r="AA66" s="642" t="s">
        <v>349</v>
      </c>
      <c r="AB66" s="643"/>
      <c r="AC66" s="643"/>
      <c r="AD66" s="643"/>
      <c r="AE66" s="644"/>
      <c r="AF66" s="792" t="s">
        <v>350</v>
      </c>
      <c r="AG66" s="744"/>
      <c r="AH66" s="744"/>
      <c r="AI66" s="744"/>
      <c r="AJ66" s="793"/>
      <c r="AK66" s="642" t="s">
        <v>351</v>
      </c>
      <c r="AL66" s="666"/>
      <c r="AM66" s="666"/>
      <c r="AN66" s="666"/>
      <c r="AO66" s="667"/>
      <c r="AP66" s="642" t="s">
        <v>352</v>
      </c>
      <c r="AQ66" s="643"/>
      <c r="AR66" s="643"/>
      <c r="AS66" s="643"/>
      <c r="AT66" s="644"/>
      <c r="AU66" s="642" t="s">
        <v>369</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343</v>
      </c>
      <c r="B88" s="721" t="s">
        <v>370</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1" t="s">
        <v>371</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21660</v>
      </c>
      <c r="CS102" s="790"/>
      <c r="CT102" s="790"/>
      <c r="CU102" s="790"/>
      <c r="CV102" s="833"/>
      <c r="CW102" s="832">
        <v>3513</v>
      </c>
      <c r="CX102" s="790"/>
      <c r="CY102" s="790"/>
      <c r="CZ102" s="790"/>
      <c r="DA102" s="833"/>
      <c r="DB102" s="832">
        <v>18156</v>
      </c>
      <c r="DC102" s="790"/>
      <c r="DD102" s="790"/>
      <c r="DE102" s="790"/>
      <c r="DF102" s="833"/>
      <c r="DG102" s="832"/>
      <c r="DH102" s="790"/>
      <c r="DI102" s="790"/>
      <c r="DJ102" s="790"/>
      <c r="DK102" s="833"/>
      <c r="DL102" s="832">
        <v>273</v>
      </c>
      <c r="DM102" s="790"/>
      <c r="DN102" s="790"/>
      <c r="DO102" s="790"/>
      <c r="DP102" s="833"/>
      <c r="DQ102" s="832">
        <v>273</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372</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373</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376</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377</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379</v>
      </c>
      <c r="AB109" s="835"/>
      <c r="AC109" s="835"/>
      <c r="AD109" s="835"/>
      <c r="AE109" s="836"/>
      <c r="AF109" s="834" t="s">
        <v>275</v>
      </c>
      <c r="AG109" s="835"/>
      <c r="AH109" s="835"/>
      <c r="AI109" s="835"/>
      <c r="AJ109" s="836"/>
      <c r="AK109" s="834" t="s">
        <v>274</v>
      </c>
      <c r="AL109" s="835"/>
      <c r="AM109" s="835"/>
      <c r="AN109" s="835"/>
      <c r="AO109" s="836"/>
      <c r="AP109" s="834" t="s">
        <v>380</v>
      </c>
      <c r="AQ109" s="835"/>
      <c r="AR109" s="835"/>
      <c r="AS109" s="835"/>
      <c r="AT109" s="837"/>
      <c r="AU109" s="856" t="s">
        <v>378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379</v>
      </c>
      <c r="BR109" s="835"/>
      <c r="BS109" s="835"/>
      <c r="BT109" s="835"/>
      <c r="BU109" s="836"/>
      <c r="BV109" s="834" t="s">
        <v>275</v>
      </c>
      <c r="BW109" s="835"/>
      <c r="BX109" s="835"/>
      <c r="BY109" s="835"/>
      <c r="BZ109" s="836"/>
      <c r="CA109" s="834" t="s">
        <v>274</v>
      </c>
      <c r="CB109" s="835"/>
      <c r="CC109" s="835"/>
      <c r="CD109" s="835"/>
      <c r="CE109" s="836"/>
      <c r="CF109" s="857" t="s">
        <v>380</v>
      </c>
      <c r="CG109" s="857"/>
      <c r="CH109" s="857"/>
      <c r="CI109" s="857"/>
      <c r="CJ109" s="857"/>
      <c r="CK109" s="834" t="s">
        <v>381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379</v>
      </c>
      <c r="DH109" s="835"/>
      <c r="DI109" s="835"/>
      <c r="DJ109" s="835"/>
      <c r="DK109" s="836"/>
      <c r="DL109" s="834" t="s">
        <v>275</v>
      </c>
      <c r="DM109" s="835"/>
      <c r="DN109" s="835"/>
      <c r="DO109" s="835"/>
      <c r="DP109" s="836"/>
      <c r="DQ109" s="834" t="s">
        <v>274</v>
      </c>
      <c r="DR109" s="835"/>
      <c r="DS109" s="835"/>
      <c r="DT109" s="835"/>
      <c r="DU109" s="836"/>
      <c r="DV109" s="834" t="s">
        <v>380</v>
      </c>
      <c r="DW109" s="835"/>
      <c r="DX109" s="835"/>
      <c r="DY109" s="835"/>
      <c r="DZ109" s="837"/>
    </row>
    <row r="110" spans="1:131" s="189" customFormat="1" ht="26.25" customHeight="1">
      <c r="A110" s="838" t="s">
        <v>382</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75491048</v>
      </c>
      <c r="AB110" s="842"/>
      <c r="AC110" s="842"/>
      <c r="AD110" s="842"/>
      <c r="AE110" s="843"/>
      <c r="AF110" s="844">
        <v>73922593</v>
      </c>
      <c r="AG110" s="842"/>
      <c r="AH110" s="842"/>
      <c r="AI110" s="842"/>
      <c r="AJ110" s="843"/>
      <c r="AK110" s="844">
        <v>72252173</v>
      </c>
      <c r="AL110" s="842"/>
      <c r="AM110" s="842"/>
      <c r="AN110" s="842"/>
      <c r="AO110" s="843"/>
      <c r="AP110" s="845">
        <v>35</v>
      </c>
      <c r="AQ110" s="846"/>
      <c r="AR110" s="846"/>
      <c r="AS110" s="846"/>
      <c r="AT110" s="847"/>
      <c r="AU110" s="848" t="s">
        <v>58</v>
      </c>
      <c r="AV110" s="849"/>
      <c r="AW110" s="849"/>
      <c r="AX110" s="849"/>
      <c r="AY110" s="850"/>
      <c r="AZ110" s="892" t="s">
        <v>383</v>
      </c>
      <c r="BA110" s="839"/>
      <c r="BB110" s="839"/>
      <c r="BC110" s="839"/>
      <c r="BD110" s="839"/>
      <c r="BE110" s="839"/>
      <c r="BF110" s="839"/>
      <c r="BG110" s="839"/>
      <c r="BH110" s="839"/>
      <c r="BI110" s="839"/>
      <c r="BJ110" s="839"/>
      <c r="BK110" s="839"/>
      <c r="BL110" s="839"/>
      <c r="BM110" s="839"/>
      <c r="BN110" s="839"/>
      <c r="BO110" s="839"/>
      <c r="BP110" s="840"/>
      <c r="BQ110" s="878">
        <v>895143114</v>
      </c>
      <c r="BR110" s="879"/>
      <c r="BS110" s="879"/>
      <c r="BT110" s="879"/>
      <c r="BU110" s="879"/>
      <c r="BV110" s="879">
        <v>889242429</v>
      </c>
      <c r="BW110" s="879"/>
      <c r="BX110" s="879"/>
      <c r="BY110" s="879"/>
      <c r="BZ110" s="879"/>
      <c r="CA110" s="879">
        <v>878659606</v>
      </c>
      <c r="CB110" s="879"/>
      <c r="CC110" s="879"/>
      <c r="CD110" s="879"/>
      <c r="CE110" s="879"/>
      <c r="CF110" s="893">
        <v>426.1</v>
      </c>
      <c r="CG110" s="894"/>
      <c r="CH110" s="894"/>
      <c r="CI110" s="894"/>
      <c r="CJ110" s="894"/>
      <c r="CK110" s="895" t="s">
        <v>384</v>
      </c>
      <c r="CL110" s="896"/>
      <c r="CM110" s="875" t="s">
        <v>385</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386</v>
      </c>
      <c r="DH110" s="879"/>
      <c r="DI110" s="879"/>
      <c r="DJ110" s="879"/>
      <c r="DK110" s="879"/>
      <c r="DL110" s="879" t="s">
        <v>386</v>
      </c>
      <c r="DM110" s="879"/>
      <c r="DN110" s="879"/>
      <c r="DO110" s="879"/>
      <c r="DP110" s="879"/>
      <c r="DQ110" s="879" t="s">
        <v>386</v>
      </c>
      <c r="DR110" s="879"/>
      <c r="DS110" s="879"/>
      <c r="DT110" s="879"/>
      <c r="DU110" s="879"/>
      <c r="DV110" s="880" t="s">
        <v>386</v>
      </c>
      <c r="DW110" s="880"/>
      <c r="DX110" s="880"/>
      <c r="DY110" s="880"/>
      <c r="DZ110" s="881"/>
    </row>
    <row r="111" spans="1:131" s="189" customFormat="1" ht="26.25" customHeight="1">
      <c r="A111" s="882" t="s">
        <v>387</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386</v>
      </c>
      <c r="AB111" s="886"/>
      <c r="AC111" s="886"/>
      <c r="AD111" s="886"/>
      <c r="AE111" s="887"/>
      <c r="AF111" s="888" t="s">
        <v>386</v>
      </c>
      <c r="AG111" s="886"/>
      <c r="AH111" s="886"/>
      <c r="AI111" s="886"/>
      <c r="AJ111" s="887"/>
      <c r="AK111" s="888" t="s">
        <v>386</v>
      </c>
      <c r="AL111" s="886"/>
      <c r="AM111" s="886"/>
      <c r="AN111" s="886"/>
      <c r="AO111" s="887"/>
      <c r="AP111" s="889" t="s">
        <v>386</v>
      </c>
      <c r="AQ111" s="890"/>
      <c r="AR111" s="890"/>
      <c r="AS111" s="890"/>
      <c r="AT111" s="891"/>
      <c r="AU111" s="851"/>
      <c r="AV111" s="852"/>
      <c r="AW111" s="852"/>
      <c r="AX111" s="852"/>
      <c r="AY111" s="853"/>
      <c r="AZ111" s="901" t="s">
        <v>388</v>
      </c>
      <c r="BA111" s="902"/>
      <c r="BB111" s="902"/>
      <c r="BC111" s="902"/>
      <c r="BD111" s="902"/>
      <c r="BE111" s="902"/>
      <c r="BF111" s="902"/>
      <c r="BG111" s="902"/>
      <c r="BH111" s="902"/>
      <c r="BI111" s="902"/>
      <c r="BJ111" s="902"/>
      <c r="BK111" s="902"/>
      <c r="BL111" s="902"/>
      <c r="BM111" s="902"/>
      <c r="BN111" s="902"/>
      <c r="BO111" s="902"/>
      <c r="BP111" s="903"/>
      <c r="BQ111" s="871">
        <v>1211151</v>
      </c>
      <c r="BR111" s="872"/>
      <c r="BS111" s="872"/>
      <c r="BT111" s="872"/>
      <c r="BU111" s="872"/>
      <c r="BV111" s="872">
        <v>11737036</v>
      </c>
      <c r="BW111" s="872"/>
      <c r="BX111" s="872"/>
      <c r="BY111" s="872"/>
      <c r="BZ111" s="872"/>
      <c r="CA111" s="872">
        <v>11024582</v>
      </c>
      <c r="CB111" s="872"/>
      <c r="CC111" s="872"/>
      <c r="CD111" s="872"/>
      <c r="CE111" s="872"/>
      <c r="CF111" s="866">
        <v>5.3</v>
      </c>
      <c r="CG111" s="867"/>
      <c r="CH111" s="867"/>
      <c r="CI111" s="867"/>
      <c r="CJ111" s="867"/>
      <c r="CK111" s="897"/>
      <c r="CL111" s="898"/>
      <c r="CM111" s="868" t="s">
        <v>389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102</v>
      </c>
      <c r="DH111" s="872"/>
      <c r="DI111" s="872"/>
      <c r="DJ111" s="872"/>
      <c r="DK111" s="872"/>
      <c r="DL111" s="872" t="s">
        <v>102</v>
      </c>
      <c r="DM111" s="872"/>
      <c r="DN111" s="872"/>
      <c r="DO111" s="872"/>
      <c r="DP111" s="872"/>
      <c r="DQ111" s="872" t="s">
        <v>102</v>
      </c>
      <c r="DR111" s="872"/>
      <c r="DS111" s="872"/>
      <c r="DT111" s="872"/>
      <c r="DU111" s="872"/>
      <c r="DV111" s="873" t="s">
        <v>102</v>
      </c>
      <c r="DW111" s="873"/>
      <c r="DX111" s="873"/>
      <c r="DY111" s="873"/>
      <c r="DZ111" s="874"/>
    </row>
    <row r="112" spans="1:131" s="189" customFormat="1" ht="26.25" customHeight="1">
      <c r="A112" s="911" t="s">
        <v>390</v>
      </c>
      <c r="B112" s="912"/>
      <c r="C112" s="902" t="s">
        <v>391</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2533333</v>
      </c>
      <c r="AB112" s="905"/>
      <c r="AC112" s="905"/>
      <c r="AD112" s="905"/>
      <c r="AE112" s="906"/>
      <c r="AF112" s="907">
        <v>4166667</v>
      </c>
      <c r="AG112" s="905"/>
      <c r="AH112" s="905"/>
      <c r="AI112" s="905"/>
      <c r="AJ112" s="906"/>
      <c r="AK112" s="907">
        <v>5833333</v>
      </c>
      <c r="AL112" s="905"/>
      <c r="AM112" s="905"/>
      <c r="AN112" s="905"/>
      <c r="AO112" s="906"/>
      <c r="AP112" s="908">
        <v>2.8</v>
      </c>
      <c r="AQ112" s="909"/>
      <c r="AR112" s="909"/>
      <c r="AS112" s="909"/>
      <c r="AT112" s="910"/>
      <c r="AU112" s="851"/>
      <c r="AV112" s="852"/>
      <c r="AW112" s="852"/>
      <c r="AX112" s="852"/>
      <c r="AY112" s="853"/>
      <c r="AZ112" s="901" t="s">
        <v>392</v>
      </c>
      <c r="BA112" s="902"/>
      <c r="BB112" s="902"/>
      <c r="BC112" s="902"/>
      <c r="BD112" s="902"/>
      <c r="BE112" s="902"/>
      <c r="BF112" s="902"/>
      <c r="BG112" s="902"/>
      <c r="BH112" s="902"/>
      <c r="BI112" s="902"/>
      <c r="BJ112" s="902"/>
      <c r="BK112" s="902"/>
      <c r="BL112" s="902"/>
      <c r="BM112" s="902"/>
      <c r="BN112" s="902"/>
      <c r="BO112" s="902"/>
      <c r="BP112" s="903"/>
      <c r="BQ112" s="871">
        <v>49861639</v>
      </c>
      <c r="BR112" s="872"/>
      <c r="BS112" s="872"/>
      <c r="BT112" s="872"/>
      <c r="BU112" s="872"/>
      <c r="BV112" s="872">
        <v>46499035</v>
      </c>
      <c r="BW112" s="872"/>
      <c r="BX112" s="872"/>
      <c r="BY112" s="872"/>
      <c r="BZ112" s="872"/>
      <c r="CA112" s="872">
        <v>43150597</v>
      </c>
      <c r="CB112" s="872"/>
      <c r="CC112" s="872"/>
      <c r="CD112" s="872"/>
      <c r="CE112" s="872"/>
      <c r="CF112" s="866">
        <v>20.9</v>
      </c>
      <c r="CG112" s="867"/>
      <c r="CH112" s="867"/>
      <c r="CI112" s="867"/>
      <c r="CJ112" s="867"/>
      <c r="CK112" s="897"/>
      <c r="CL112" s="898"/>
      <c r="CM112" s="868" t="s">
        <v>393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1211151</v>
      </c>
      <c r="DH112" s="872"/>
      <c r="DI112" s="872"/>
      <c r="DJ112" s="872"/>
      <c r="DK112" s="872"/>
      <c r="DL112" s="872">
        <v>769842</v>
      </c>
      <c r="DM112" s="872"/>
      <c r="DN112" s="872"/>
      <c r="DO112" s="872"/>
      <c r="DP112" s="872"/>
      <c r="DQ112" s="872">
        <v>471418</v>
      </c>
      <c r="DR112" s="872"/>
      <c r="DS112" s="872"/>
      <c r="DT112" s="872"/>
      <c r="DU112" s="872"/>
      <c r="DV112" s="873">
        <v>0.2</v>
      </c>
      <c r="DW112" s="873"/>
      <c r="DX112" s="873"/>
      <c r="DY112" s="873"/>
      <c r="DZ112" s="874"/>
    </row>
    <row r="113" spans="1:130" s="189" customFormat="1" ht="26.25" customHeight="1">
      <c r="A113" s="913"/>
      <c r="B113" s="914"/>
      <c r="C113" s="902" t="s">
        <v>394</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3680969</v>
      </c>
      <c r="AB113" s="905"/>
      <c r="AC113" s="905"/>
      <c r="AD113" s="905"/>
      <c r="AE113" s="906"/>
      <c r="AF113" s="907">
        <v>3704416</v>
      </c>
      <c r="AG113" s="905"/>
      <c r="AH113" s="905"/>
      <c r="AI113" s="905"/>
      <c r="AJ113" s="906"/>
      <c r="AK113" s="907">
        <v>3763106</v>
      </c>
      <c r="AL113" s="905"/>
      <c r="AM113" s="905"/>
      <c r="AN113" s="905"/>
      <c r="AO113" s="906"/>
      <c r="AP113" s="908">
        <v>1.8</v>
      </c>
      <c r="AQ113" s="909"/>
      <c r="AR113" s="909"/>
      <c r="AS113" s="909"/>
      <c r="AT113" s="910"/>
      <c r="AU113" s="851"/>
      <c r="AV113" s="852"/>
      <c r="AW113" s="852"/>
      <c r="AX113" s="852"/>
      <c r="AY113" s="853"/>
      <c r="AZ113" s="901" t="s">
        <v>395</v>
      </c>
      <c r="BA113" s="902"/>
      <c r="BB113" s="902"/>
      <c r="BC113" s="902"/>
      <c r="BD113" s="902"/>
      <c r="BE113" s="902"/>
      <c r="BF113" s="902"/>
      <c r="BG113" s="902"/>
      <c r="BH113" s="902"/>
      <c r="BI113" s="902"/>
      <c r="BJ113" s="902"/>
      <c r="BK113" s="902"/>
      <c r="BL113" s="902"/>
      <c r="BM113" s="902"/>
      <c r="BN113" s="902"/>
      <c r="BO113" s="902"/>
      <c r="BP113" s="903"/>
      <c r="BQ113" s="871" t="s">
        <v>102</v>
      </c>
      <c r="BR113" s="872"/>
      <c r="BS113" s="872"/>
      <c r="BT113" s="872"/>
      <c r="BU113" s="872"/>
      <c r="BV113" s="872" t="s">
        <v>102</v>
      </c>
      <c r="BW113" s="872"/>
      <c r="BX113" s="872"/>
      <c r="BY113" s="872"/>
      <c r="BZ113" s="872"/>
      <c r="CA113" s="872" t="s">
        <v>102</v>
      </c>
      <c r="CB113" s="872"/>
      <c r="CC113" s="872"/>
      <c r="CD113" s="872"/>
      <c r="CE113" s="872"/>
      <c r="CF113" s="866" t="s">
        <v>102</v>
      </c>
      <c r="CG113" s="867"/>
      <c r="CH113" s="867"/>
      <c r="CI113" s="867"/>
      <c r="CJ113" s="867"/>
      <c r="CK113" s="897"/>
      <c r="CL113" s="898"/>
      <c r="CM113" s="868" t="s">
        <v>396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102</v>
      </c>
      <c r="DH113" s="872"/>
      <c r="DI113" s="872"/>
      <c r="DJ113" s="872"/>
      <c r="DK113" s="872"/>
      <c r="DL113" s="872" t="s">
        <v>102</v>
      </c>
      <c r="DM113" s="872"/>
      <c r="DN113" s="872"/>
      <c r="DO113" s="872"/>
      <c r="DP113" s="872"/>
      <c r="DQ113" s="872" t="s">
        <v>102</v>
      </c>
      <c r="DR113" s="872"/>
      <c r="DS113" s="872"/>
      <c r="DT113" s="872"/>
      <c r="DU113" s="872"/>
      <c r="DV113" s="873" t="s">
        <v>102</v>
      </c>
      <c r="DW113" s="873"/>
      <c r="DX113" s="873"/>
      <c r="DY113" s="873"/>
      <c r="DZ113" s="874"/>
    </row>
    <row r="114" spans="1:130" s="189" customFormat="1" ht="26.25" customHeight="1">
      <c r="A114" s="913"/>
      <c r="B114" s="914"/>
      <c r="C114" s="902" t="s">
        <v>397</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102</v>
      </c>
      <c r="AB114" s="905"/>
      <c r="AC114" s="905"/>
      <c r="AD114" s="905"/>
      <c r="AE114" s="906"/>
      <c r="AF114" s="907" t="s">
        <v>102</v>
      </c>
      <c r="AG114" s="905"/>
      <c r="AH114" s="905"/>
      <c r="AI114" s="905"/>
      <c r="AJ114" s="906"/>
      <c r="AK114" s="907" t="s">
        <v>102</v>
      </c>
      <c r="AL114" s="905"/>
      <c r="AM114" s="905"/>
      <c r="AN114" s="905"/>
      <c r="AO114" s="906"/>
      <c r="AP114" s="908" t="s">
        <v>102</v>
      </c>
      <c r="AQ114" s="909"/>
      <c r="AR114" s="909"/>
      <c r="AS114" s="909"/>
      <c r="AT114" s="910"/>
      <c r="AU114" s="851"/>
      <c r="AV114" s="852"/>
      <c r="AW114" s="852"/>
      <c r="AX114" s="852"/>
      <c r="AY114" s="853"/>
      <c r="AZ114" s="901" t="s">
        <v>398</v>
      </c>
      <c r="BA114" s="902"/>
      <c r="BB114" s="902"/>
      <c r="BC114" s="902"/>
      <c r="BD114" s="902"/>
      <c r="BE114" s="902"/>
      <c r="BF114" s="902"/>
      <c r="BG114" s="902"/>
      <c r="BH114" s="902"/>
      <c r="BI114" s="902"/>
      <c r="BJ114" s="902"/>
      <c r="BK114" s="902"/>
      <c r="BL114" s="902"/>
      <c r="BM114" s="902"/>
      <c r="BN114" s="902"/>
      <c r="BO114" s="902"/>
      <c r="BP114" s="903"/>
      <c r="BQ114" s="871">
        <v>133567164</v>
      </c>
      <c r="BR114" s="872"/>
      <c r="BS114" s="872"/>
      <c r="BT114" s="872"/>
      <c r="BU114" s="872"/>
      <c r="BV114" s="872">
        <v>125934527</v>
      </c>
      <c r="BW114" s="872"/>
      <c r="BX114" s="872"/>
      <c r="BY114" s="872"/>
      <c r="BZ114" s="872"/>
      <c r="CA114" s="872">
        <v>117363440</v>
      </c>
      <c r="CB114" s="872"/>
      <c r="CC114" s="872"/>
      <c r="CD114" s="872"/>
      <c r="CE114" s="872"/>
      <c r="CF114" s="866">
        <v>56.9</v>
      </c>
      <c r="CG114" s="867"/>
      <c r="CH114" s="867"/>
      <c r="CI114" s="867"/>
      <c r="CJ114" s="867"/>
      <c r="CK114" s="897"/>
      <c r="CL114" s="898"/>
      <c r="CM114" s="868" t="s">
        <v>399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t="s">
        <v>102</v>
      </c>
      <c r="DH114" s="872"/>
      <c r="DI114" s="872"/>
      <c r="DJ114" s="872"/>
      <c r="DK114" s="872"/>
      <c r="DL114" s="872" t="s">
        <v>102</v>
      </c>
      <c r="DM114" s="872"/>
      <c r="DN114" s="872"/>
      <c r="DO114" s="872"/>
      <c r="DP114" s="872"/>
      <c r="DQ114" s="872" t="s">
        <v>102</v>
      </c>
      <c r="DR114" s="872"/>
      <c r="DS114" s="872"/>
      <c r="DT114" s="872"/>
      <c r="DU114" s="872"/>
      <c r="DV114" s="873" t="s">
        <v>102</v>
      </c>
      <c r="DW114" s="873"/>
      <c r="DX114" s="873"/>
      <c r="DY114" s="873"/>
      <c r="DZ114" s="874"/>
    </row>
    <row r="115" spans="1:130" s="189" customFormat="1" ht="26.25" customHeight="1">
      <c r="A115" s="913"/>
      <c r="B115" s="914"/>
      <c r="C115" s="902" t="s">
        <v>400</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655532</v>
      </c>
      <c r="AB115" s="905"/>
      <c r="AC115" s="905"/>
      <c r="AD115" s="905"/>
      <c r="AE115" s="906"/>
      <c r="AF115" s="907">
        <v>518198</v>
      </c>
      <c r="AG115" s="905"/>
      <c r="AH115" s="905"/>
      <c r="AI115" s="905"/>
      <c r="AJ115" s="906"/>
      <c r="AK115" s="907">
        <v>767199</v>
      </c>
      <c r="AL115" s="905"/>
      <c r="AM115" s="905"/>
      <c r="AN115" s="905"/>
      <c r="AO115" s="906"/>
      <c r="AP115" s="908">
        <v>0.4</v>
      </c>
      <c r="AQ115" s="909"/>
      <c r="AR115" s="909"/>
      <c r="AS115" s="909"/>
      <c r="AT115" s="910"/>
      <c r="AU115" s="851"/>
      <c r="AV115" s="852"/>
      <c r="AW115" s="852"/>
      <c r="AX115" s="852"/>
      <c r="AY115" s="853"/>
      <c r="AZ115" s="901" t="s">
        <v>401</v>
      </c>
      <c r="BA115" s="902"/>
      <c r="BB115" s="902"/>
      <c r="BC115" s="902"/>
      <c r="BD115" s="902"/>
      <c r="BE115" s="902"/>
      <c r="BF115" s="902"/>
      <c r="BG115" s="902"/>
      <c r="BH115" s="902"/>
      <c r="BI115" s="902"/>
      <c r="BJ115" s="902"/>
      <c r="BK115" s="902"/>
      <c r="BL115" s="902"/>
      <c r="BM115" s="902"/>
      <c r="BN115" s="902"/>
      <c r="BO115" s="902"/>
      <c r="BP115" s="903"/>
      <c r="BQ115" s="871">
        <v>21809688</v>
      </c>
      <c r="BR115" s="872"/>
      <c r="BS115" s="872"/>
      <c r="BT115" s="872"/>
      <c r="BU115" s="872"/>
      <c r="BV115" s="872">
        <v>2168639</v>
      </c>
      <c r="BW115" s="872"/>
      <c r="BX115" s="872"/>
      <c r="BY115" s="872"/>
      <c r="BZ115" s="872"/>
      <c r="CA115" s="872">
        <v>2233843</v>
      </c>
      <c r="CB115" s="872"/>
      <c r="CC115" s="872"/>
      <c r="CD115" s="872"/>
      <c r="CE115" s="872"/>
      <c r="CF115" s="866">
        <v>1.1000000000000001</v>
      </c>
      <c r="CG115" s="867"/>
      <c r="CH115" s="867"/>
      <c r="CI115" s="867"/>
      <c r="CJ115" s="867"/>
      <c r="CK115" s="897"/>
      <c r="CL115" s="898"/>
      <c r="CM115" s="901" t="s">
        <v>402</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102</v>
      </c>
      <c r="DH115" s="872"/>
      <c r="DI115" s="872"/>
      <c r="DJ115" s="872"/>
      <c r="DK115" s="872"/>
      <c r="DL115" s="872" t="s">
        <v>102</v>
      </c>
      <c r="DM115" s="872"/>
      <c r="DN115" s="872"/>
      <c r="DO115" s="872"/>
      <c r="DP115" s="872"/>
      <c r="DQ115" s="872" t="s">
        <v>102</v>
      </c>
      <c r="DR115" s="872"/>
      <c r="DS115" s="872"/>
      <c r="DT115" s="872"/>
      <c r="DU115" s="872"/>
      <c r="DV115" s="873" t="s">
        <v>102</v>
      </c>
      <c r="DW115" s="873"/>
      <c r="DX115" s="873"/>
      <c r="DY115" s="873"/>
      <c r="DZ115" s="874"/>
    </row>
    <row r="116" spans="1:130" s="189" customFormat="1" ht="26.25" customHeight="1">
      <c r="A116" s="915"/>
      <c r="B116" s="916"/>
      <c r="C116" s="923" t="s">
        <v>403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9924</v>
      </c>
      <c r="AB116" s="905"/>
      <c r="AC116" s="905"/>
      <c r="AD116" s="905"/>
      <c r="AE116" s="906"/>
      <c r="AF116" s="907">
        <v>5462</v>
      </c>
      <c r="AG116" s="905"/>
      <c r="AH116" s="905"/>
      <c r="AI116" s="905"/>
      <c r="AJ116" s="906"/>
      <c r="AK116" s="907" t="s">
        <v>102</v>
      </c>
      <c r="AL116" s="905"/>
      <c r="AM116" s="905"/>
      <c r="AN116" s="905"/>
      <c r="AO116" s="906"/>
      <c r="AP116" s="908" t="s">
        <v>102</v>
      </c>
      <c r="AQ116" s="909"/>
      <c r="AR116" s="909"/>
      <c r="AS116" s="909"/>
      <c r="AT116" s="910"/>
      <c r="AU116" s="851"/>
      <c r="AV116" s="852"/>
      <c r="AW116" s="852"/>
      <c r="AX116" s="852"/>
      <c r="AY116" s="853"/>
      <c r="AZ116" s="901" t="s">
        <v>404</v>
      </c>
      <c r="BA116" s="902"/>
      <c r="BB116" s="902"/>
      <c r="BC116" s="902"/>
      <c r="BD116" s="902"/>
      <c r="BE116" s="902"/>
      <c r="BF116" s="902"/>
      <c r="BG116" s="902"/>
      <c r="BH116" s="902"/>
      <c r="BI116" s="902"/>
      <c r="BJ116" s="902"/>
      <c r="BK116" s="902"/>
      <c r="BL116" s="902"/>
      <c r="BM116" s="902"/>
      <c r="BN116" s="902"/>
      <c r="BO116" s="902"/>
      <c r="BP116" s="903"/>
      <c r="BQ116" s="871" t="s">
        <v>102</v>
      </c>
      <c r="BR116" s="872"/>
      <c r="BS116" s="872"/>
      <c r="BT116" s="872"/>
      <c r="BU116" s="872"/>
      <c r="BV116" s="872" t="s">
        <v>102</v>
      </c>
      <c r="BW116" s="872"/>
      <c r="BX116" s="872"/>
      <c r="BY116" s="872"/>
      <c r="BZ116" s="872"/>
      <c r="CA116" s="872" t="s">
        <v>102</v>
      </c>
      <c r="CB116" s="872"/>
      <c r="CC116" s="872"/>
      <c r="CD116" s="872"/>
      <c r="CE116" s="872"/>
      <c r="CF116" s="866" t="s">
        <v>102</v>
      </c>
      <c r="CG116" s="867"/>
      <c r="CH116" s="867"/>
      <c r="CI116" s="867"/>
      <c r="CJ116" s="867"/>
      <c r="CK116" s="897"/>
      <c r="CL116" s="898"/>
      <c r="CM116" s="868" t="s">
        <v>405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102</v>
      </c>
      <c r="DH116" s="872"/>
      <c r="DI116" s="872"/>
      <c r="DJ116" s="872"/>
      <c r="DK116" s="872"/>
      <c r="DL116" s="872" t="s">
        <v>102</v>
      </c>
      <c r="DM116" s="872"/>
      <c r="DN116" s="872"/>
      <c r="DO116" s="872"/>
      <c r="DP116" s="872"/>
      <c r="DQ116" s="872" t="s">
        <v>102</v>
      </c>
      <c r="DR116" s="872"/>
      <c r="DS116" s="872"/>
      <c r="DT116" s="872"/>
      <c r="DU116" s="872"/>
      <c r="DV116" s="873" t="s">
        <v>102</v>
      </c>
      <c r="DW116" s="873"/>
      <c r="DX116" s="873"/>
      <c r="DY116" s="873"/>
      <c r="DZ116" s="874"/>
    </row>
    <row r="117" spans="1:130" s="189" customFormat="1" ht="26.25" customHeight="1">
      <c r="A117" s="856" t="s">
        <v>137</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406</v>
      </c>
      <c r="Z117" s="836"/>
      <c r="AA117" s="948">
        <v>82370806</v>
      </c>
      <c r="AB117" s="918"/>
      <c r="AC117" s="918"/>
      <c r="AD117" s="918"/>
      <c r="AE117" s="919"/>
      <c r="AF117" s="917">
        <v>82317336</v>
      </c>
      <c r="AG117" s="918"/>
      <c r="AH117" s="918"/>
      <c r="AI117" s="918"/>
      <c r="AJ117" s="919"/>
      <c r="AK117" s="917">
        <v>82615811</v>
      </c>
      <c r="AL117" s="918"/>
      <c r="AM117" s="918"/>
      <c r="AN117" s="918"/>
      <c r="AO117" s="919"/>
      <c r="AP117" s="920"/>
      <c r="AQ117" s="921"/>
      <c r="AR117" s="921"/>
      <c r="AS117" s="921"/>
      <c r="AT117" s="922"/>
      <c r="AU117" s="851"/>
      <c r="AV117" s="852"/>
      <c r="AW117" s="852"/>
      <c r="AX117" s="852"/>
      <c r="AY117" s="853"/>
      <c r="AZ117" s="947" t="s">
        <v>407</v>
      </c>
      <c r="BA117" s="923"/>
      <c r="BB117" s="923"/>
      <c r="BC117" s="923"/>
      <c r="BD117" s="923"/>
      <c r="BE117" s="923"/>
      <c r="BF117" s="923"/>
      <c r="BG117" s="923"/>
      <c r="BH117" s="923"/>
      <c r="BI117" s="923"/>
      <c r="BJ117" s="923"/>
      <c r="BK117" s="923"/>
      <c r="BL117" s="923"/>
      <c r="BM117" s="923"/>
      <c r="BN117" s="923"/>
      <c r="BO117" s="923"/>
      <c r="BP117" s="924"/>
      <c r="BQ117" s="937" t="s">
        <v>102</v>
      </c>
      <c r="BR117" s="938"/>
      <c r="BS117" s="938"/>
      <c r="BT117" s="938"/>
      <c r="BU117" s="938"/>
      <c r="BV117" s="938" t="s">
        <v>102</v>
      </c>
      <c r="BW117" s="938"/>
      <c r="BX117" s="938"/>
      <c r="BY117" s="938"/>
      <c r="BZ117" s="938"/>
      <c r="CA117" s="938" t="s">
        <v>102</v>
      </c>
      <c r="CB117" s="938"/>
      <c r="CC117" s="938"/>
      <c r="CD117" s="938"/>
      <c r="CE117" s="938"/>
      <c r="CF117" s="866" t="s">
        <v>102</v>
      </c>
      <c r="CG117" s="867"/>
      <c r="CH117" s="867"/>
      <c r="CI117" s="867"/>
      <c r="CJ117" s="867"/>
      <c r="CK117" s="897"/>
      <c r="CL117" s="898"/>
      <c r="CM117" s="868" t="s">
        <v>408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102</v>
      </c>
      <c r="DH117" s="872"/>
      <c r="DI117" s="872"/>
      <c r="DJ117" s="872"/>
      <c r="DK117" s="872"/>
      <c r="DL117" s="872" t="s">
        <v>102</v>
      </c>
      <c r="DM117" s="872"/>
      <c r="DN117" s="872"/>
      <c r="DO117" s="872"/>
      <c r="DP117" s="872"/>
      <c r="DQ117" s="872" t="s">
        <v>102</v>
      </c>
      <c r="DR117" s="872"/>
      <c r="DS117" s="872"/>
      <c r="DT117" s="872"/>
      <c r="DU117" s="872"/>
      <c r="DV117" s="873" t="s">
        <v>102</v>
      </c>
      <c r="DW117" s="873"/>
      <c r="DX117" s="873"/>
      <c r="DY117" s="873"/>
      <c r="DZ117" s="874"/>
    </row>
    <row r="118" spans="1:130" s="189" customFormat="1" ht="26.25" customHeight="1">
      <c r="A118" s="856" t="s">
        <v>381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379</v>
      </c>
      <c r="AB118" s="835"/>
      <c r="AC118" s="835"/>
      <c r="AD118" s="835"/>
      <c r="AE118" s="836"/>
      <c r="AF118" s="834" t="s">
        <v>275</v>
      </c>
      <c r="AG118" s="835"/>
      <c r="AH118" s="835"/>
      <c r="AI118" s="835"/>
      <c r="AJ118" s="836"/>
      <c r="AK118" s="834" t="s">
        <v>274</v>
      </c>
      <c r="AL118" s="835"/>
      <c r="AM118" s="835"/>
      <c r="AN118" s="835"/>
      <c r="AO118" s="836"/>
      <c r="AP118" s="942" t="s">
        <v>380</v>
      </c>
      <c r="AQ118" s="943"/>
      <c r="AR118" s="943"/>
      <c r="AS118" s="943"/>
      <c r="AT118" s="944"/>
      <c r="AU118" s="854"/>
      <c r="AV118" s="855"/>
      <c r="AW118" s="855"/>
      <c r="AX118" s="855"/>
      <c r="AY118" s="855"/>
      <c r="AZ118" s="220" t="s">
        <v>137</v>
      </c>
      <c r="BA118" s="220"/>
      <c r="BB118" s="220"/>
      <c r="BC118" s="220"/>
      <c r="BD118" s="220"/>
      <c r="BE118" s="220"/>
      <c r="BF118" s="220"/>
      <c r="BG118" s="220"/>
      <c r="BH118" s="220"/>
      <c r="BI118" s="220"/>
      <c r="BJ118" s="220"/>
      <c r="BK118" s="220"/>
      <c r="BL118" s="220"/>
      <c r="BM118" s="220"/>
      <c r="BN118" s="220"/>
      <c r="BO118" s="945" t="s">
        <v>409</v>
      </c>
      <c r="BP118" s="946"/>
      <c r="BQ118" s="937">
        <v>1101592756</v>
      </c>
      <c r="BR118" s="938"/>
      <c r="BS118" s="938"/>
      <c r="BT118" s="938"/>
      <c r="BU118" s="938"/>
      <c r="BV118" s="938">
        <v>1075581666</v>
      </c>
      <c r="BW118" s="938"/>
      <c r="BX118" s="938"/>
      <c r="BY118" s="938"/>
      <c r="BZ118" s="938"/>
      <c r="CA118" s="938">
        <v>1052432068</v>
      </c>
      <c r="CB118" s="938"/>
      <c r="CC118" s="938"/>
      <c r="CD118" s="938"/>
      <c r="CE118" s="938"/>
      <c r="CF118" s="939"/>
      <c r="CG118" s="940"/>
      <c r="CH118" s="940"/>
      <c r="CI118" s="940"/>
      <c r="CJ118" s="941"/>
      <c r="CK118" s="897"/>
      <c r="CL118" s="898"/>
      <c r="CM118" s="868" t="s">
        <v>410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102</v>
      </c>
      <c r="DH118" s="872"/>
      <c r="DI118" s="872"/>
      <c r="DJ118" s="872"/>
      <c r="DK118" s="872"/>
      <c r="DL118" s="872">
        <v>10967194</v>
      </c>
      <c r="DM118" s="872"/>
      <c r="DN118" s="872"/>
      <c r="DO118" s="872"/>
      <c r="DP118" s="872"/>
      <c r="DQ118" s="872">
        <v>10553164</v>
      </c>
      <c r="DR118" s="872"/>
      <c r="DS118" s="872"/>
      <c r="DT118" s="872"/>
      <c r="DU118" s="872"/>
      <c r="DV118" s="873">
        <v>5.0999999999999996</v>
      </c>
      <c r="DW118" s="873"/>
      <c r="DX118" s="873"/>
      <c r="DY118" s="873"/>
      <c r="DZ118" s="874"/>
    </row>
    <row r="119" spans="1:130" s="189" customFormat="1" ht="26.25" customHeight="1">
      <c r="A119" s="926" t="s">
        <v>384</v>
      </c>
      <c r="B119" s="896"/>
      <c r="C119" s="875" t="s">
        <v>385</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102</v>
      </c>
      <c r="AB119" s="842"/>
      <c r="AC119" s="842"/>
      <c r="AD119" s="842"/>
      <c r="AE119" s="843"/>
      <c r="AF119" s="844" t="s">
        <v>102</v>
      </c>
      <c r="AG119" s="842"/>
      <c r="AH119" s="842"/>
      <c r="AI119" s="842"/>
      <c r="AJ119" s="843"/>
      <c r="AK119" s="844" t="s">
        <v>102</v>
      </c>
      <c r="AL119" s="842"/>
      <c r="AM119" s="842"/>
      <c r="AN119" s="842"/>
      <c r="AO119" s="843"/>
      <c r="AP119" s="845" t="s">
        <v>102</v>
      </c>
      <c r="AQ119" s="846"/>
      <c r="AR119" s="846"/>
      <c r="AS119" s="846"/>
      <c r="AT119" s="847"/>
      <c r="AU119" s="929" t="s">
        <v>411</v>
      </c>
      <c r="AV119" s="930"/>
      <c r="AW119" s="930"/>
      <c r="AX119" s="930"/>
      <c r="AY119" s="931"/>
      <c r="AZ119" s="892" t="s">
        <v>412</v>
      </c>
      <c r="BA119" s="839"/>
      <c r="BB119" s="839"/>
      <c r="BC119" s="839"/>
      <c r="BD119" s="839"/>
      <c r="BE119" s="839"/>
      <c r="BF119" s="839"/>
      <c r="BG119" s="839"/>
      <c r="BH119" s="839"/>
      <c r="BI119" s="839"/>
      <c r="BJ119" s="839"/>
      <c r="BK119" s="839"/>
      <c r="BL119" s="839"/>
      <c r="BM119" s="839"/>
      <c r="BN119" s="839"/>
      <c r="BO119" s="839"/>
      <c r="BP119" s="840"/>
      <c r="BQ119" s="878">
        <v>63898372</v>
      </c>
      <c r="BR119" s="879"/>
      <c r="BS119" s="879"/>
      <c r="BT119" s="879"/>
      <c r="BU119" s="879"/>
      <c r="BV119" s="879">
        <v>61768038</v>
      </c>
      <c r="BW119" s="879"/>
      <c r="BX119" s="879"/>
      <c r="BY119" s="879"/>
      <c r="BZ119" s="879"/>
      <c r="CA119" s="879">
        <v>67555692</v>
      </c>
      <c r="CB119" s="879"/>
      <c r="CC119" s="879"/>
      <c r="CD119" s="879"/>
      <c r="CE119" s="879"/>
      <c r="CF119" s="893">
        <v>32.799999999999997</v>
      </c>
      <c r="CG119" s="894"/>
      <c r="CH119" s="894"/>
      <c r="CI119" s="894"/>
      <c r="CJ119" s="894"/>
      <c r="CK119" s="899"/>
      <c r="CL119" s="900"/>
      <c r="CM119" s="949" t="s">
        <v>413</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102</v>
      </c>
      <c r="DH119" s="872"/>
      <c r="DI119" s="872"/>
      <c r="DJ119" s="872"/>
      <c r="DK119" s="872"/>
      <c r="DL119" s="872" t="s">
        <v>102</v>
      </c>
      <c r="DM119" s="872"/>
      <c r="DN119" s="872"/>
      <c r="DO119" s="872"/>
      <c r="DP119" s="872"/>
      <c r="DQ119" s="872" t="s">
        <v>102</v>
      </c>
      <c r="DR119" s="872"/>
      <c r="DS119" s="872"/>
      <c r="DT119" s="872"/>
      <c r="DU119" s="872"/>
      <c r="DV119" s="873" t="s">
        <v>102</v>
      </c>
      <c r="DW119" s="873"/>
      <c r="DX119" s="873"/>
      <c r="DY119" s="873"/>
      <c r="DZ119" s="874"/>
    </row>
    <row r="120" spans="1:130" s="189" customFormat="1" ht="26.25" customHeight="1">
      <c r="A120" s="927"/>
      <c r="B120" s="898"/>
      <c r="C120" s="868" t="s">
        <v>389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102</v>
      </c>
      <c r="AB120" s="905"/>
      <c r="AC120" s="905"/>
      <c r="AD120" s="905"/>
      <c r="AE120" s="906"/>
      <c r="AF120" s="907" t="s">
        <v>102</v>
      </c>
      <c r="AG120" s="905"/>
      <c r="AH120" s="905"/>
      <c r="AI120" s="905"/>
      <c r="AJ120" s="906"/>
      <c r="AK120" s="907" t="s">
        <v>102</v>
      </c>
      <c r="AL120" s="905"/>
      <c r="AM120" s="905"/>
      <c r="AN120" s="905"/>
      <c r="AO120" s="906"/>
      <c r="AP120" s="908" t="s">
        <v>102</v>
      </c>
      <c r="AQ120" s="909"/>
      <c r="AR120" s="909"/>
      <c r="AS120" s="909"/>
      <c r="AT120" s="910"/>
      <c r="AU120" s="932"/>
      <c r="AV120" s="933"/>
      <c r="AW120" s="933"/>
      <c r="AX120" s="933"/>
      <c r="AY120" s="934"/>
      <c r="AZ120" s="901" t="s">
        <v>414</v>
      </c>
      <c r="BA120" s="902"/>
      <c r="BB120" s="902"/>
      <c r="BC120" s="902"/>
      <c r="BD120" s="902"/>
      <c r="BE120" s="902"/>
      <c r="BF120" s="902"/>
      <c r="BG120" s="902"/>
      <c r="BH120" s="902"/>
      <c r="BI120" s="902"/>
      <c r="BJ120" s="902"/>
      <c r="BK120" s="902"/>
      <c r="BL120" s="902"/>
      <c r="BM120" s="902"/>
      <c r="BN120" s="902"/>
      <c r="BO120" s="902"/>
      <c r="BP120" s="903"/>
      <c r="BQ120" s="871">
        <v>24049872</v>
      </c>
      <c r="BR120" s="872"/>
      <c r="BS120" s="872"/>
      <c r="BT120" s="872"/>
      <c r="BU120" s="872"/>
      <c r="BV120" s="872">
        <v>22615721</v>
      </c>
      <c r="BW120" s="872"/>
      <c r="BX120" s="872"/>
      <c r="BY120" s="872"/>
      <c r="BZ120" s="872"/>
      <c r="CA120" s="872">
        <v>21693687</v>
      </c>
      <c r="CB120" s="872"/>
      <c r="CC120" s="872"/>
      <c r="CD120" s="872"/>
      <c r="CE120" s="872"/>
      <c r="CF120" s="866">
        <v>10.5</v>
      </c>
      <c r="CG120" s="867"/>
      <c r="CH120" s="867"/>
      <c r="CI120" s="867"/>
      <c r="CJ120" s="867"/>
      <c r="CK120" s="958" t="s">
        <v>415</v>
      </c>
      <c r="CL120" s="959"/>
      <c r="CM120" s="959"/>
      <c r="CN120" s="959"/>
      <c r="CO120" s="960"/>
      <c r="CP120" s="966" t="s">
        <v>416</v>
      </c>
      <c r="CQ120" s="967"/>
      <c r="CR120" s="967"/>
      <c r="CS120" s="967"/>
      <c r="CT120" s="967"/>
      <c r="CU120" s="967"/>
      <c r="CV120" s="967"/>
      <c r="CW120" s="967"/>
      <c r="CX120" s="967"/>
      <c r="CY120" s="967"/>
      <c r="CZ120" s="967"/>
      <c r="DA120" s="967"/>
      <c r="DB120" s="967"/>
      <c r="DC120" s="967"/>
      <c r="DD120" s="967"/>
      <c r="DE120" s="967"/>
      <c r="DF120" s="968"/>
      <c r="DG120" s="878">
        <v>22688654</v>
      </c>
      <c r="DH120" s="879"/>
      <c r="DI120" s="879"/>
      <c r="DJ120" s="879"/>
      <c r="DK120" s="879"/>
      <c r="DL120" s="879">
        <v>21661936</v>
      </c>
      <c r="DM120" s="879"/>
      <c r="DN120" s="879"/>
      <c r="DO120" s="879"/>
      <c r="DP120" s="879"/>
      <c r="DQ120" s="879">
        <v>20390585</v>
      </c>
      <c r="DR120" s="879"/>
      <c r="DS120" s="879"/>
      <c r="DT120" s="879"/>
      <c r="DU120" s="879"/>
      <c r="DV120" s="880">
        <v>9.9</v>
      </c>
      <c r="DW120" s="880"/>
      <c r="DX120" s="880"/>
      <c r="DY120" s="880"/>
      <c r="DZ120" s="881"/>
    </row>
    <row r="121" spans="1:130" s="189" customFormat="1" ht="26.25" customHeight="1">
      <c r="A121" s="927"/>
      <c r="B121" s="898"/>
      <c r="C121" s="955" t="s">
        <v>417</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544733</v>
      </c>
      <c r="AB121" s="905"/>
      <c r="AC121" s="905"/>
      <c r="AD121" s="905"/>
      <c r="AE121" s="906"/>
      <c r="AF121" s="907">
        <v>441309</v>
      </c>
      <c r="AG121" s="905"/>
      <c r="AH121" s="905"/>
      <c r="AI121" s="905"/>
      <c r="AJ121" s="906"/>
      <c r="AK121" s="907">
        <v>298424</v>
      </c>
      <c r="AL121" s="905"/>
      <c r="AM121" s="905"/>
      <c r="AN121" s="905"/>
      <c r="AO121" s="906"/>
      <c r="AP121" s="908">
        <v>0.1</v>
      </c>
      <c r="AQ121" s="909"/>
      <c r="AR121" s="909"/>
      <c r="AS121" s="909"/>
      <c r="AT121" s="910"/>
      <c r="AU121" s="932"/>
      <c r="AV121" s="933"/>
      <c r="AW121" s="933"/>
      <c r="AX121" s="933"/>
      <c r="AY121" s="934"/>
      <c r="AZ121" s="947" t="s">
        <v>418</v>
      </c>
      <c r="BA121" s="923"/>
      <c r="BB121" s="923"/>
      <c r="BC121" s="923"/>
      <c r="BD121" s="923"/>
      <c r="BE121" s="923"/>
      <c r="BF121" s="923"/>
      <c r="BG121" s="923"/>
      <c r="BH121" s="923"/>
      <c r="BI121" s="923"/>
      <c r="BJ121" s="923"/>
      <c r="BK121" s="923"/>
      <c r="BL121" s="923"/>
      <c r="BM121" s="923"/>
      <c r="BN121" s="923"/>
      <c r="BO121" s="923"/>
      <c r="BP121" s="924"/>
      <c r="BQ121" s="937">
        <v>607960917</v>
      </c>
      <c r="BR121" s="938"/>
      <c r="BS121" s="938"/>
      <c r="BT121" s="938"/>
      <c r="BU121" s="938"/>
      <c r="BV121" s="938">
        <v>611105036</v>
      </c>
      <c r="BW121" s="938"/>
      <c r="BX121" s="938"/>
      <c r="BY121" s="938"/>
      <c r="BZ121" s="938"/>
      <c r="CA121" s="938">
        <v>610257054</v>
      </c>
      <c r="CB121" s="938"/>
      <c r="CC121" s="938"/>
      <c r="CD121" s="938"/>
      <c r="CE121" s="938"/>
      <c r="CF121" s="969">
        <v>296</v>
      </c>
      <c r="CG121" s="970"/>
      <c r="CH121" s="970"/>
      <c r="CI121" s="970"/>
      <c r="CJ121" s="970"/>
      <c r="CK121" s="961"/>
      <c r="CL121" s="962"/>
      <c r="CM121" s="962"/>
      <c r="CN121" s="962"/>
      <c r="CO121" s="963"/>
      <c r="CP121" s="952" t="s">
        <v>419</v>
      </c>
      <c r="CQ121" s="953"/>
      <c r="CR121" s="953"/>
      <c r="CS121" s="953"/>
      <c r="CT121" s="953"/>
      <c r="CU121" s="953"/>
      <c r="CV121" s="953"/>
      <c r="CW121" s="953"/>
      <c r="CX121" s="953"/>
      <c r="CY121" s="953"/>
      <c r="CZ121" s="953"/>
      <c r="DA121" s="953"/>
      <c r="DB121" s="953"/>
      <c r="DC121" s="953"/>
      <c r="DD121" s="953"/>
      <c r="DE121" s="953"/>
      <c r="DF121" s="954"/>
      <c r="DG121" s="871">
        <v>19680022</v>
      </c>
      <c r="DH121" s="872"/>
      <c r="DI121" s="872"/>
      <c r="DJ121" s="872"/>
      <c r="DK121" s="872"/>
      <c r="DL121" s="872">
        <v>18573375</v>
      </c>
      <c r="DM121" s="872"/>
      <c r="DN121" s="872"/>
      <c r="DO121" s="872"/>
      <c r="DP121" s="872"/>
      <c r="DQ121" s="872">
        <v>17058941</v>
      </c>
      <c r="DR121" s="872"/>
      <c r="DS121" s="872"/>
      <c r="DT121" s="872"/>
      <c r="DU121" s="872"/>
      <c r="DV121" s="873">
        <v>8.3000000000000007</v>
      </c>
      <c r="DW121" s="873"/>
      <c r="DX121" s="873"/>
      <c r="DY121" s="873"/>
      <c r="DZ121" s="874"/>
    </row>
    <row r="122" spans="1:130" s="189" customFormat="1" ht="26.25" customHeight="1">
      <c r="A122" s="927"/>
      <c r="B122" s="898"/>
      <c r="C122" s="868" t="s">
        <v>399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t="s">
        <v>102</v>
      </c>
      <c r="AB122" s="905"/>
      <c r="AC122" s="905"/>
      <c r="AD122" s="905"/>
      <c r="AE122" s="906"/>
      <c r="AF122" s="907" t="s">
        <v>102</v>
      </c>
      <c r="AG122" s="905"/>
      <c r="AH122" s="905"/>
      <c r="AI122" s="905"/>
      <c r="AJ122" s="906"/>
      <c r="AK122" s="907" t="s">
        <v>102</v>
      </c>
      <c r="AL122" s="905"/>
      <c r="AM122" s="905"/>
      <c r="AN122" s="905"/>
      <c r="AO122" s="906"/>
      <c r="AP122" s="908" t="s">
        <v>102</v>
      </c>
      <c r="AQ122" s="909"/>
      <c r="AR122" s="909"/>
      <c r="AS122" s="909"/>
      <c r="AT122" s="910"/>
      <c r="AU122" s="935"/>
      <c r="AV122" s="936"/>
      <c r="AW122" s="936"/>
      <c r="AX122" s="936"/>
      <c r="AY122" s="936"/>
      <c r="AZ122" s="220" t="s">
        <v>137</v>
      </c>
      <c r="BA122" s="220"/>
      <c r="BB122" s="220"/>
      <c r="BC122" s="220"/>
      <c r="BD122" s="220"/>
      <c r="BE122" s="220"/>
      <c r="BF122" s="220"/>
      <c r="BG122" s="220"/>
      <c r="BH122" s="220"/>
      <c r="BI122" s="220"/>
      <c r="BJ122" s="220"/>
      <c r="BK122" s="220"/>
      <c r="BL122" s="220"/>
      <c r="BM122" s="220"/>
      <c r="BN122" s="220"/>
      <c r="BO122" s="945" t="s">
        <v>420</v>
      </c>
      <c r="BP122" s="946"/>
      <c r="BQ122" s="982">
        <v>695909161</v>
      </c>
      <c r="BR122" s="983"/>
      <c r="BS122" s="983"/>
      <c r="BT122" s="983"/>
      <c r="BU122" s="983"/>
      <c r="BV122" s="983">
        <v>695488795</v>
      </c>
      <c r="BW122" s="983"/>
      <c r="BX122" s="983"/>
      <c r="BY122" s="983"/>
      <c r="BZ122" s="983"/>
      <c r="CA122" s="983">
        <v>699506433</v>
      </c>
      <c r="CB122" s="983"/>
      <c r="CC122" s="983"/>
      <c r="CD122" s="983"/>
      <c r="CE122" s="983"/>
      <c r="CF122" s="939"/>
      <c r="CG122" s="940"/>
      <c r="CH122" s="940"/>
      <c r="CI122" s="940"/>
      <c r="CJ122" s="941"/>
      <c r="CK122" s="961"/>
      <c r="CL122" s="962"/>
      <c r="CM122" s="962"/>
      <c r="CN122" s="962"/>
      <c r="CO122" s="963"/>
      <c r="CP122" s="952" t="s">
        <v>421</v>
      </c>
      <c r="CQ122" s="953"/>
      <c r="CR122" s="953"/>
      <c r="CS122" s="953"/>
      <c r="CT122" s="953"/>
      <c r="CU122" s="953"/>
      <c r="CV122" s="953"/>
      <c r="CW122" s="953"/>
      <c r="CX122" s="953"/>
      <c r="CY122" s="953"/>
      <c r="CZ122" s="953"/>
      <c r="DA122" s="953"/>
      <c r="DB122" s="953"/>
      <c r="DC122" s="953"/>
      <c r="DD122" s="953"/>
      <c r="DE122" s="953"/>
      <c r="DF122" s="954"/>
      <c r="DG122" s="871">
        <v>3707144</v>
      </c>
      <c r="DH122" s="872"/>
      <c r="DI122" s="872"/>
      <c r="DJ122" s="872"/>
      <c r="DK122" s="872"/>
      <c r="DL122" s="872">
        <v>3557887</v>
      </c>
      <c r="DM122" s="872"/>
      <c r="DN122" s="872"/>
      <c r="DO122" s="872"/>
      <c r="DP122" s="872"/>
      <c r="DQ122" s="872">
        <v>3374707</v>
      </c>
      <c r="DR122" s="872"/>
      <c r="DS122" s="872"/>
      <c r="DT122" s="872"/>
      <c r="DU122" s="872"/>
      <c r="DV122" s="873">
        <v>1.6</v>
      </c>
      <c r="DW122" s="873"/>
      <c r="DX122" s="873"/>
      <c r="DY122" s="873"/>
      <c r="DZ122" s="874"/>
    </row>
    <row r="123" spans="1:130" s="189" customFormat="1" ht="26.25" customHeight="1" thickBot="1">
      <c r="A123" s="927"/>
      <c r="B123" s="898"/>
      <c r="C123" s="868" t="s">
        <v>405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102</v>
      </c>
      <c r="AB123" s="905"/>
      <c r="AC123" s="905"/>
      <c r="AD123" s="905"/>
      <c r="AE123" s="906"/>
      <c r="AF123" s="907" t="s">
        <v>102</v>
      </c>
      <c r="AG123" s="905"/>
      <c r="AH123" s="905"/>
      <c r="AI123" s="905"/>
      <c r="AJ123" s="906"/>
      <c r="AK123" s="907" t="s">
        <v>102</v>
      </c>
      <c r="AL123" s="905"/>
      <c r="AM123" s="905"/>
      <c r="AN123" s="905"/>
      <c r="AO123" s="906"/>
      <c r="AP123" s="908" t="s">
        <v>102</v>
      </c>
      <c r="AQ123" s="909"/>
      <c r="AR123" s="909"/>
      <c r="AS123" s="909"/>
      <c r="AT123" s="910"/>
      <c r="AU123" s="979" t="s">
        <v>422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191</v>
      </c>
      <c r="BR123" s="975"/>
      <c r="BS123" s="975"/>
      <c r="BT123" s="975"/>
      <c r="BU123" s="975"/>
      <c r="BV123" s="975">
        <v>182.7</v>
      </c>
      <c r="BW123" s="975"/>
      <c r="BX123" s="975"/>
      <c r="BY123" s="975"/>
      <c r="BZ123" s="975"/>
      <c r="CA123" s="975">
        <v>171.1</v>
      </c>
      <c r="CB123" s="975"/>
      <c r="CC123" s="975"/>
      <c r="CD123" s="975"/>
      <c r="CE123" s="975"/>
      <c r="CF123" s="976"/>
      <c r="CG123" s="977"/>
      <c r="CH123" s="977"/>
      <c r="CI123" s="977"/>
      <c r="CJ123" s="978"/>
      <c r="CK123" s="961"/>
      <c r="CL123" s="962"/>
      <c r="CM123" s="962"/>
      <c r="CN123" s="962"/>
      <c r="CO123" s="963"/>
      <c r="CP123" s="952" t="s">
        <v>423</v>
      </c>
      <c r="CQ123" s="953"/>
      <c r="CR123" s="953"/>
      <c r="CS123" s="953"/>
      <c r="CT123" s="953"/>
      <c r="CU123" s="953"/>
      <c r="CV123" s="953"/>
      <c r="CW123" s="953"/>
      <c r="CX123" s="953"/>
      <c r="CY123" s="953"/>
      <c r="CZ123" s="953"/>
      <c r="DA123" s="953"/>
      <c r="DB123" s="953"/>
      <c r="DC123" s="953"/>
      <c r="DD123" s="953"/>
      <c r="DE123" s="953"/>
      <c r="DF123" s="954"/>
      <c r="DG123" s="871">
        <v>2518802</v>
      </c>
      <c r="DH123" s="872"/>
      <c r="DI123" s="872"/>
      <c r="DJ123" s="872"/>
      <c r="DK123" s="872"/>
      <c r="DL123" s="872">
        <v>1570643</v>
      </c>
      <c r="DM123" s="872"/>
      <c r="DN123" s="872"/>
      <c r="DO123" s="872"/>
      <c r="DP123" s="872"/>
      <c r="DQ123" s="872">
        <v>1303832</v>
      </c>
      <c r="DR123" s="872"/>
      <c r="DS123" s="872"/>
      <c r="DT123" s="872"/>
      <c r="DU123" s="872"/>
      <c r="DV123" s="873">
        <v>0.6</v>
      </c>
      <c r="DW123" s="873"/>
      <c r="DX123" s="873"/>
      <c r="DY123" s="873"/>
      <c r="DZ123" s="874"/>
    </row>
    <row r="124" spans="1:130" s="189" customFormat="1" ht="26.25" customHeight="1">
      <c r="A124" s="927"/>
      <c r="B124" s="898"/>
      <c r="C124" s="868" t="s">
        <v>408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102</v>
      </c>
      <c r="AB124" s="905"/>
      <c r="AC124" s="905"/>
      <c r="AD124" s="905"/>
      <c r="AE124" s="906"/>
      <c r="AF124" s="907" t="s">
        <v>102</v>
      </c>
      <c r="AG124" s="905"/>
      <c r="AH124" s="905"/>
      <c r="AI124" s="905"/>
      <c r="AJ124" s="906"/>
      <c r="AK124" s="907" t="s">
        <v>102</v>
      </c>
      <c r="AL124" s="905"/>
      <c r="AM124" s="905"/>
      <c r="AN124" s="905"/>
      <c r="AO124" s="906"/>
      <c r="AP124" s="908" t="s">
        <v>102</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424</v>
      </c>
      <c r="CQ124" s="972"/>
      <c r="CR124" s="972"/>
      <c r="CS124" s="972"/>
      <c r="CT124" s="972"/>
      <c r="CU124" s="972"/>
      <c r="CV124" s="972"/>
      <c r="CW124" s="972"/>
      <c r="CX124" s="972"/>
      <c r="CY124" s="972"/>
      <c r="CZ124" s="972"/>
      <c r="DA124" s="972"/>
      <c r="DB124" s="972"/>
      <c r="DC124" s="972"/>
      <c r="DD124" s="972"/>
      <c r="DE124" s="972"/>
      <c r="DF124" s="973"/>
      <c r="DG124" s="937" t="s">
        <v>102</v>
      </c>
      <c r="DH124" s="938"/>
      <c r="DI124" s="938"/>
      <c r="DJ124" s="938"/>
      <c r="DK124" s="938"/>
      <c r="DL124" s="938" t="s">
        <v>102</v>
      </c>
      <c r="DM124" s="938"/>
      <c r="DN124" s="938"/>
      <c r="DO124" s="938"/>
      <c r="DP124" s="938"/>
      <c r="DQ124" s="938" t="s">
        <v>102</v>
      </c>
      <c r="DR124" s="938"/>
      <c r="DS124" s="938"/>
      <c r="DT124" s="938"/>
      <c r="DU124" s="938"/>
      <c r="DV124" s="987" t="s">
        <v>102</v>
      </c>
      <c r="DW124" s="987"/>
      <c r="DX124" s="987"/>
      <c r="DY124" s="987"/>
      <c r="DZ124" s="988"/>
    </row>
    <row r="125" spans="1:130" s="189" customFormat="1" ht="26.25" customHeight="1" thickBot="1">
      <c r="A125" s="927"/>
      <c r="B125" s="898"/>
      <c r="C125" s="868" t="s">
        <v>410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102</v>
      </c>
      <c r="AB125" s="905"/>
      <c r="AC125" s="905"/>
      <c r="AD125" s="905"/>
      <c r="AE125" s="906"/>
      <c r="AF125" s="907" t="s">
        <v>102</v>
      </c>
      <c r="AG125" s="905"/>
      <c r="AH125" s="905"/>
      <c r="AI125" s="905"/>
      <c r="AJ125" s="906"/>
      <c r="AK125" s="907">
        <v>414027</v>
      </c>
      <c r="AL125" s="905"/>
      <c r="AM125" s="905"/>
      <c r="AN125" s="905"/>
      <c r="AO125" s="906"/>
      <c r="AP125" s="908">
        <v>0.2</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425</v>
      </c>
      <c r="CL125" s="959"/>
      <c r="CM125" s="959"/>
      <c r="CN125" s="959"/>
      <c r="CO125" s="960"/>
      <c r="CP125" s="892" t="s">
        <v>426</v>
      </c>
      <c r="CQ125" s="839"/>
      <c r="CR125" s="839"/>
      <c r="CS125" s="839"/>
      <c r="CT125" s="839"/>
      <c r="CU125" s="839"/>
      <c r="CV125" s="839"/>
      <c r="CW125" s="839"/>
      <c r="CX125" s="839"/>
      <c r="CY125" s="839"/>
      <c r="CZ125" s="839"/>
      <c r="DA125" s="839"/>
      <c r="DB125" s="839"/>
      <c r="DC125" s="839"/>
      <c r="DD125" s="839"/>
      <c r="DE125" s="839"/>
      <c r="DF125" s="840"/>
      <c r="DG125" s="878">
        <v>1785702</v>
      </c>
      <c r="DH125" s="879"/>
      <c r="DI125" s="879"/>
      <c r="DJ125" s="879"/>
      <c r="DK125" s="879"/>
      <c r="DL125" s="879">
        <v>2089317</v>
      </c>
      <c r="DM125" s="879"/>
      <c r="DN125" s="879"/>
      <c r="DO125" s="879"/>
      <c r="DP125" s="879"/>
      <c r="DQ125" s="879">
        <v>2228435</v>
      </c>
      <c r="DR125" s="879"/>
      <c r="DS125" s="879"/>
      <c r="DT125" s="879"/>
      <c r="DU125" s="879"/>
      <c r="DV125" s="880">
        <v>1.1000000000000001</v>
      </c>
      <c r="DW125" s="880"/>
      <c r="DX125" s="880"/>
      <c r="DY125" s="880"/>
      <c r="DZ125" s="881"/>
    </row>
    <row r="126" spans="1:130" s="189" customFormat="1" ht="26.25" customHeight="1">
      <c r="A126" s="927"/>
      <c r="B126" s="898"/>
      <c r="C126" s="868" t="s">
        <v>413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24357</v>
      </c>
      <c r="AB126" s="905"/>
      <c r="AC126" s="905"/>
      <c r="AD126" s="905"/>
      <c r="AE126" s="906"/>
      <c r="AF126" s="907" t="s">
        <v>102</v>
      </c>
      <c r="AG126" s="905"/>
      <c r="AH126" s="905"/>
      <c r="AI126" s="905"/>
      <c r="AJ126" s="906"/>
      <c r="AK126" s="907" t="s">
        <v>102</v>
      </c>
      <c r="AL126" s="905"/>
      <c r="AM126" s="905"/>
      <c r="AN126" s="905"/>
      <c r="AO126" s="906"/>
      <c r="AP126" s="908" t="s">
        <v>102</v>
      </c>
      <c r="AQ126" s="909"/>
      <c r="AR126" s="909"/>
      <c r="AS126" s="909"/>
      <c r="AT126" s="910"/>
      <c r="AU126" s="225"/>
      <c r="AV126" s="225"/>
      <c r="AW126" s="225"/>
      <c r="AX126" s="984" t="s">
        <v>427</v>
      </c>
      <c r="AY126" s="985"/>
      <c r="AZ126" s="985"/>
      <c r="BA126" s="985"/>
      <c r="BB126" s="985"/>
      <c r="BC126" s="985"/>
      <c r="BD126" s="985"/>
      <c r="BE126" s="986"/>
      <c r="BF126" s="1002" t="s">
        <v>428</v>
      </c>
      <c r="BG126" s="985"/>
      <c r="BH126" s="985"/>
      <c r="BI126" s="985"/>
      <c r="BJ126" s="985"/>
      <c r="BK126" s="985"/>
      <c r="BL126" s="986"/>
      <c r="BM126" s="1002" t="s">
        <v>429</v>
      </c>
      <c r="BN126" s="985"/>
      <c r="BO126" s="985"/>
      <c r="BP126" s="985"/>
      <c r="BQ126" s="985"/>
      <c r="BR126" s="985"/>
      <c r="BS126" s="986"/>
      <c r="BT126" s="1002" t="s">
        <v>430</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431</v>
      </c>
      <c r="CQ126" s="902"/>
      <c r="CR126" s="902"/>
      <c r="CS126" s="902"/>
      <c r="CT126" s="902"/>
      <c r="CU126" s="902"/>
      <c r="CV126" s="902"/>
      <c r="CW126" s="902"/>
      <c r="CX126" s="902"/>
      <c r="CY126" s="902"/>
      <c r="CZ126" s="902"/>
      <c r="DA126" s="902"/>
      <c r="DB126" s="902"/>
      <c r="DC126" s="902"/>
      <c r="DD126" s="902"/>
      <c r="DE126" s="902"/>
      <c r="DF126" s="903"/>
      <c r="DG126" s="871" t="s">
        <v>102</v>
      </c>
      <c r="DH126" s="872"/>
      <c r="DI126" s="872"/>
      <c r="DJ126" s="872"/>
      <c r="DK126" s="872"/>
      <c r="DL126" s="872" t="s">
        <v>102</v>
      </c>
      <c r="DM126" s="872"/>
      <c r="DN126" s="872"/>
      <c r="DO126" s="872"/>
      <c r="DP126" s="872"/>
      <c r="DQ126" s="872" t="s">
        <v>102</v>
      </c>
      <c r="DR126" s="872"/>
      <c r="DS126" s="872"/>
      <c r="DT126" s="872"/>
      <c r="DU126" s="872"/>
      <c r="DV126" s="873" t="s">
        <v>102</v>
      </c>
      <c r="DW126" s="873"/>
      <c r="DX126" s="873"/>
      <c r="DY126" s="873"/>
      <c r="DZ126" s="874"/>
    </row>
    <row r="127" spans="1:130" s="189" customFormat="1" ht="26.25" customHeight="1" thickBot="1">
      <c r="A127" s="928"/>
      <c r="B127" s="900"/>
      <c r="C127" s="949" t="s">
        <v>432</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86442</v>
      </c>
      <c r="AB127" s="905"/>
      <c r="AC127" s="905"/>
      <c r="AD127" s="905"/>
      <c r="AE127" s="906"/>
      <c r="AF127" s="907">
        <v>76889</v>
      </c>
      <c r="AG127" s="905"/>
      <c r="AH127" s="905"/>
      <c r="AI127" s="905"/>
      <c r="AJ127" s="906"/>
      <c r="AK127" s="907">
        <v>54748</v>
      </c>
      <c r="AL127" s="905"/>
      <c r="AM127" s="905"/>
      <c r="AN127" s="905"/>
      <c r="AO127" s="906"/>
      <c r="AP127" s="908">
        <v>0</v>
      </c>
      <c r="AQ127" s="909"/>
      <c r="AR127" s="909"/>
      <c r="AS127" s="909"/>
      <c r="AT127" s="910"/>
      <c r="AU127" s="225"/>
      <c r="AV127" s="225"/>
      <c r="AW127" s="225"/>
      <c r="AX127" s="838" t="s">
        <v>433</v>
      </c>
      <c r="AY127" s="839"/>
      <c r="AZ127" s="839"/>
      <c r="BA127" s="839"/>
      <c r="BB127" s="839"/>
      <c r="BC127" s="839"/>
      <c r="BD127" s="839"/>
      <c r="BE127" s="840"/>
      <c r="BF127" s="991" t="s">
        <v>102</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434</v>
      </c>
      <c r="CQ127" s="995"/>
      <c r="CR127" s="995"/>
      <c r="CS127" s="995"/>
      <c r="CT127" s="995"/>
      <c r="CU127" s="995"/>
      <c r="CV127" s="995"/>
      <c r="CW127" s="995"/>
      <c r="CX127" s="995"/>
      <c r="CY127" s="995"/>
      <c r="CZ127" s="995"/>
      <c r="DA127" s="995"/>
      <c r="DB127" s="995"/>
      <c r="DC127" s="995"/>
      <c r="DD127" s="995"/>
      <c r="DE127" s="995"/>
      <c r="DF127" s="996"/>
      <c r="DG127" s="997">
        <v>20023986</v>
      </c>
      <c r="DH127" s="998"/>
      <c r="DI127" s="998"/>
      <c r="DJ127" s="998"/>
      <c r="DK127" s="998"/>
      <c r="DL127" s="998">
        <v>79322</v>
      </c>
      <c r="DM127" s="998"/>
      <c r="DN127" s="998"/>
      <c r="DO127" s="998"/>
      <c r="DP127" s="998"/>
      <c r="DQ127" s="998">
        <v>5408</v>
      </c>
      <c r="DR127" s="998"/>
      <c r="DS127" s="998"/>
      <c r="DT127" s="998"/>
      <c r="DU127" s="998"/>
      <c r="DV127" s="999">
        <v>0</v>
      </c>
      <c r="DW127" s="999"/>
      <c r="DX127" s="999"/>
      <c r="DY127" s="999"/>
      <c r="DZ127" s="1000"/>
    </row>
    <row r="128" spans="1:130" s="189" customFormat="1" ht="26.25" customHeight="1">
      <c r="A128" s="1021" t="s">
        <v>435</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436</v>
      </c>
      <c r="X128" s="1023"/>
      <c r="Y128" s="1023"/>
      <c r="Z128" s="1024"/>
      <c r="AA128" s="1043">
        <v>1196232</v>
      </c>
      <c r="AB128" s="1044"/>
      <c r="AC128" s="1044"/>
      <c r="AD128" s="1044"/>
      <c r="AE128" s="1045"/>
      <c r="AF128" s="1046">
        <v>1606376</v>
      </c>
      <c r="AG128" s="1044"/>
      <c r="AH128" s="1044"/>
      <c r="AI128" s="1044"/>
      <c r="AJ128" s="1045"/>
      <c r="AK128" s="1046">
        <v>1438220</v>
      </c>
      <c r="AL128" s="1044"/>
      <c r="AM128" s="1044"/>
      <c r="AN128" s="1044"/>
      <c r="AO128" s="1045"/>
      <c r="AP128" s="1047"/>
      <c r="AQ128" s="1048"/>
      <c r="AR128" s="1048"/>
      <c r="AS128" s="1048"/>
      <c r="AT128" s="1049"/>
      <c r="AU128" s="227"/>
      <c r="AV128" s="227"/>
      <c r="AW128" s="227"/>
      <c r="AX128" s="1004" t="s">
        <v>437</v>
      </c>
      <c r="AY128" s="902"/>
      <c r="AZ128" s="902"/>
      <c r="BA128" s="902"/>
      <c r="BB128" s="902"/>
      <c r="BC128" s="902"/>
      <c r="BD128" s="902"/>
      <c r="BE128" s="903"/>
      <c r="BF128" s="1016" t="s">
        <v>102</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84</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438</v>
      </c>
      <c r="X129" s="1011"/>
      <c r="Y129" s="1011"/>
      <c r="Z129" s="1012"/>
      <c r="AA129" s="904">
        <v>259194800</v>
      </c>
      <c r="AB129" s="905"/>
      <c r="AC129" s="905"/>
      <c r="AD129" s="905"/>
      <c r="AE129" s="906"/>
      <c r="AF129" s="907">
        <v>257064338</v>
      </c>
      <c r="AG129" s="905"/>
      <c r="AH129" s="905"/>
      <c r="AI129" s="905"/>
      <c r="AJ129" s="906"/>
      <c r="AK129" s="907">
        <v>257270145</v>
      </c>
      <c r="AL129" s="905"/>
      <c r="AM129" s="905"/>
      <c r="AN129" s="905"/>
      <c r="AO129" s="906"/>
      <c r="AP129" s="1013"/>
      <c r="AQ129" s="1014"/>
      <c r="AR129" s="1014"/>
      <c r="AS129" s="1014"/>
      <c r="AT129" s="1015"/>
      <c r="AU129" s="227"/>
      <c r="AV129" s="227"/>
      <c r="AW129" s="227"/>
      <c r="AX129" s="1004" t="s">
        <v>439</v>
      </c>
      <c r="AY129" s="902"/>
      <c r="AZ129" s="902"/>
      <c r="BA129" s="902"/>
      <c r="BB129" s="902"/>
      <c r="BC129" s="902"/>
      <c r="BD129" s="902"/>
      <c r="BE129" s="903"/>
      <c r="BF129" s="1005">
        <v>15.3</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440</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441</v>
      </c>
      <c r="X130" s="1011"/>
      <c r="Y130" s="1011"/>
      <c r="Z130" s="1012"/>
      <c r="AA130" s="904">
        <v>46905648</v>
      </c>
      <c r="AB130" s="905"/>
      <c r="AC130" s="905"/>
      <c r="AD130" s="905"/>
      <c r="AE130" s="906"/>
      <c r="AF130" s="907">
        <v>49069144</v>
      </c>
      <c r="AG130" s="905"/>
      <c r="AH130" s="905"/>
      <c r="AI130" s="905"/>
      <c r="AJ130" s="906"/>
      <c r="AK130" s="907">
        <v>51073081</v>
      </c>
      <c r="AL130" s="905"/>
      <c r="AM130" s="905"/>
      <c r="AN130" s="905"/>
      <c r="AO130" s="906"/>
      <c r="AP130" s="1013"/>
      <c r="AQ130" s="1014"/>
      <c r="AR130" s="1014"/>
      <c r="AS130" s="1014"/>
      <c r="AT130" s="1015"/>
      <c r="AU130" s="227"/>
      <c r="AV130" s="227"/>
      <c r="AW130" s="227"/>
      <c r="AX130" s="1067" t="s">
        <v>442</v>
      </c>
      <c r="AY130" s="995"/>
      <c r="AZ130" s="995"/>
      <c r="BA130" s="995"/>
      <c r="BB130" s="995"/>
      <c r="BC130" s="995"/>
      <c r="BD130" s="995"/>
      <c r="BE130" s="996"/>
      <c r="BF130" s="1025">
        <v>171.1</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443</v>
      </c>
      <c r="X131" s="1034"/>
      <c r="Y131" s="1034"/>
      <c r="Z131" s="1035"/>
      <c r="AA131" s="1036">
        <v>212289152</v>
      </c>
      <c r="AB131" s="1037"/>
      <c r="AC131" s="1037"/>
      <c r="AD131" s="1037"/>
      <c r="AE131" s="1038"/>
      <c r="AF131" s="1039">
        <v>207995194</v>
      </c>
      <c r="AG131" s="1037"/>
      <c r="AH131" s="1037"/>
      <c r="AI131" s="1037"/>
      <c r="AJ131" s="1038"/>
      <c r="AK131" s="1039">
        <v>206197064</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444</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445</v>
      </c>
      <c r="W132" s="1055"/>
      <c r="X132" s="1055"/>
      <c r="Y132" s="1055"/>
      <c r="Z132" s="1056"/>
      <c r="AA132" s="1057">
        <v>16.142570490000001</v>
      </c>
      <c r="AB132" s="1058"/>
      <c r="AC132" s="1058"/>
      <c r="AD132" s="1058"/>
      <c r="AE132" s="1059"/>
      <c r="AF132" s="1060">
        <v>15.21276304</v>
      </c>
      <c r="AG132" s="1058"/>
      <c r="AH132" s="1058"/>
      <c r="AI132" s="1058"/>
      <c r="AJ132" s="1059"/>
      <c r="AK132" s="1060">
        <v>14.599873260000001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446</v>
      </c>
      <c r="W133" s="1062"/>
      <c r="X133" s="1062"/>
      <c r="Y133" s="1062"/>
      <c r="Z133" s="1063"/>
      <c r="AA133" s="1064">
        <v>17.5</v>
      </c>
      <c r="AB133" s="1065"/>
      <c r="AC133" s="1065"/>
      <c r="AD133" s="1065"/>
      <c r="AE133" s="1066"/>
      <c r="AF133" s="1064">
        <v>16.7</v>
      </c>
      <c r="AG133" s="1065"/>
      <c r="AH133" s="1065"/>
      <c r="AI133" s="1065"/>
      <c r="AJ133" s="1066"/>
      <c r="AK133" s="1064">
        <v>15.3</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447</v>
      </c>
      <c r="B5" s="238"/>
      <c r="C5" s="238"/>
      <c r="D5" s="238"/>
      <c r="E5" s="238"/>
      <c r="F5" s="238"/>
      <c r="G5" s="238"/>
      <c r="H5" s="238"/>
      <c r="I5" s="238"/>
      <c r="J5" s="238"/>
      <c r="K5" s="238"/>
      <c r="L5" s="238"/>
      <c r="M5" s="238"/>
      <c r="N5" s="238"/>
      <c r="O5" s="239"/>
    </row>
    <row r="6" spans="1:16" ht="13.2">
      <c r="A6" s="240"/>
      <c r="B6" s="236"/>
      <c r="C6" s="236"/>
      <c r="D6" s="236"/>
      <c r="E6" s="236"/>
      <c r="F6" s="236"/>
      <c r="G6" s="241" t="s">
        <v>448</v>
      </c>
      <c r="H6" s="241"/>
      <c r="I6" s="241"/>
      <c r="J6" s="241"/>
      <c r="K6" s="236"/>
      <c r="L6" s="236"/>
      <c r="M6" s="236"/>
      <c r="N6" s="236"/>
    </row>
    <row r="7" spans="1:16" ht="13.2">
      <c r="A7" s="240"/>
      <c r="B7" s="236"/>
      <c r="C7" s="236"/>
      <c r="D7" s="236"/>
      <c r="E7" s="236"/>
      <c r="F7" s="236"/>
      <c r="G7" s="243"/>
      <c r="H7" s="244"/>
      <c r="I7" s="244"/>
      <c r="J7" s="245"/>
      <c r="K7" s="1068" t="s">
        <v>449</v>
      </c>
      <c r="L7" s="246"/>
      <c r="M7" s="247" t="s">
        <v>450</v>
      </c>
      <c r="N7" s="248"/>
    </row>
    <row r="8" spans="1:16" ht="13.2">
      <c r="A8" s="240"/>
      <c r="B8" s="236"/>
      <c r="C8" s="236"/>
      <c r="D8" s="236"/>
      <c r="E8" s="236"/>
      <c r="F8" s="236"/>
      <c r="G8" s="249"/>
      <c r="H8" s="250"/>
      <c r="I8" s="250"/>
      <c r="J8" s="251"/>
      <c r="K8" s="1069"/>
      <c r="L8" s="252" t="s">
        <v>451</v>
      </c>
      <c r="M8" s="253" t="s">
        <v>452</v>
      </c>
      <c r="N8" s="254" t="s">
        <v>453</v>
      </c>
    </row>
    <row r="9" spans="1:16" ht="13.2">
      <c r="A9" s="240"/>
      <c r="B9" s="236"/>
      <c r="C9" s="236"/>
      <c r="D9" s="236"/>
      <c r="E9" s="236"/>
      <c r="F9" s="236"/>
      <c r="G9" s="1070" t="s">
        <v>454</v>
      </c>
      <c r="H9" s="1071"/>
      <c r="I9" s="1071"/>
      <c r="J9" s="1072"/>
      <c r="K9" s="255">
        <v>114564294</v>
      </c>
      <c r="L9" s="256">
        <v>142581</v>
      </c>
      <c r="M9" s="257">
        <v>127021</v>
      </c>
      <c r="N9" s="258">
        <v>12.2</v>
      </c>
    </row>
    <row r="10" spans="1:16" ht="13.2">
      <c r="A10" s="240"/>
      <c r="B10" s="236"/>
      <c r="C10" s="236"/>
      <c r="D10" s="236"/>
      <c r="E10" s="236"/>
      <c r="F10" s="236"/>
      <c r="G10" s="1070" t="s">
        <v>455</v>
      </c>
      <c r="H10" s="1071"/>
      <c r="I10" s="1071"/>
      <c r="J10" s="1072"/>
      <c r="K10" s="255">
        <v>532955</v>
      </c>
      <c r="L10" s="256">
        <v>663</v>
      </c>
      <c r="M10" s="257">
        <v>374</v>
      </c>
      <c r="N10" s="258">
        <v>77.3</v>
      </c>
    </row>
    <row r="11" spans="1:16" ht="13.5" customHeight="1">
      <c r="A11" s="240"/>
      <c r="B11" s="236"/>
      <c r="C11" s="236"/>
      <c r="D11" s="236"/>
      <c r="E11" s="236"/>
      <c r="F11" s="236"/>
      <c r="G11" s="1070" t="s">
        <v>456</v>
      </c>
      <c r="H11" s="1071"/>
      <c r="I11" s="1071"/>
      <c r="J11" s="1072"/>
      <c r="K11" s="255">
        <v>121499</v>
      </c>
      <c r="L11" s="256">
        <v>151</v>
      </c>
      <c r="M11" s="257">
        <v>502</v>
      </c>
      <c r="N11" s="258">
        <v>-69.900000000000006</v>
      </c>
    </row>
    <row r="12" spans="1:16" ht="13.5" customHeight="1">
      <c r="A12" s="240"/>
      <c r="B12" s="236"/>
      <c r="C12" s="236"/>
      <c r="D12" s="236"/>
      <c r="E12" s="236"/>
      <c r="F12" s="236"/>
      <c r="G12" s="1070" t="s">
        <v>457</v>
      </c>
      <c r="H12" s="1071"/>
      <c r="I12" s="1071"/>
      <c r="J12" s="1072"/>
      <c r="K12" s="255" t="s">
        <v>458</v>
      </c>
      <c r="L12" s="256" t="s">
        <v>458</v>
      </c>
      <c r="M12" s="257" t="s">
        <v>458</v>
      </c>
      <c r="N12" s="258" t="s">
        <v>458</v>
      </c>
    </row>
    <row r="13" spans="1:16" ht="13.5" customHeight="1">
      <c r="A13" s="240"/>
      <c r="B13" s="236"/>
      <c r="C13" s="236"/>
      <c r="D13" s="236"/>
      <c r="E13" s="236"/>
      <c r="F13" s="236"/>
      <c r="G13" s="1070" t="s">
        <v>459</v>
      </c>
      <c r="H13" s="1071"/>
      <c r="I13" s="1071"/>
      <c r="J13" s="1072"/>
      <c r="K13" s="255" t="s">
        <v>458</v>
      </c>
      <c r="L13" s="256" t="s">
        <v>458</v>
      </c>
      <c r="M13" s="257">
        <v>0</v>
      </c>
      <c r="N13" s="258" t="s">
        <v>458</v>
      </c>
    </row>
    <row r="14" spans="1:16" ht="13.5" customHeight="1">
      <c r="A14" s="240"/>
      <c r="B14" s="236"/>
      <c r="C14" s="236"/>
      <c r="D14" s="236"/>
      <c r="E14" s="236"/>
      <c r="F14" s="236"/>
      <c r="G14" s="1070" t="s">
        <v>460</v>
      </c>
      <c r="H14" s="1071"/>
      <c r="I14" s="1071"/>
      <c r="J14" s="1072"/>
      <c r="K14" s="255">
        <v>1058537</v>
      </c>
      <c r="L14" s="256">
        <v>1317</v>
      </c>
      <c r="M14" s="257">
        <v>1896</v>
      </c>
      <c r="N14" s="258">
        <v>-30.5</v>
      </c>
    </row>
    <row r="15" spans="1:16" ht="13.2">
      <c r="A15" s="240"/>
      <c r="B15" s="236"/>
      <c r="C15" s="236"/>
      <c r="D15" s="236"/>
      <c r="E15" s="236"/>
      <c r="F15" s="236"/>
      <c r="G15" s="1070" t="s">
        <v>461</v>
      </c>
      <c r="H15" s="1071"/>
      <c r="I15" s="1071"/>
      <c r="J15" s="1072"/>
      <c r="K15" s="255">
        <v>-9099365</v>
      </c>
      <c r="L15" s="256">
        <v>-11325</v>
      </c>
      <c r="M15" s="257">
        <v>-10280</v>
      </c>
      <c r="N15" s="258">
        <v>10.199999999999999</v>
      </c>
    </row>
    <row r="16" spans="1:16" ht="13.2">
      <c r="A16" s="240"/>
      <c r="B16" s="236"/>
      <c r="C16" s="236"/>
      <c r="D16" s="236"/>
      <c r="E16" s="236"/>
      <c r="F16" s="236"/>
      <c r="G16" s="1076" t="s">
        <v>137</v>
      </c>
      <c r="H16" s="1077"/>
      <c r="I16" s="1077"/>
      <c r="J16" s="1078"/>
      <c r="K16" s="256">
        <v>107177920</v>
      </c>
      <c r="L16" s="256">
        <v>133388</v>
      </c>
      <c r="M16" s="257">
        <v>119514</v>
      </c>
      <c r="N16" s="258">
        <v>11.6</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462</v>
      </c>
      <c r="H19" s="236"/>
      <c r="I19" s="236"/>
      <c r="J19" s="236"/>
      <c r="K19" s="236"/>
      <c r="L19" s="236"/>
      <c r="M19" s="236"/>
      <c r="N19" s="236"/>
    </row>
    <row r="20" spans="1:16" ht="13.2">
      <c r="A20" s="240"/>
      <c r="B20" s="236"/>
      <c r="C20" s="236"/>
      <c r="D20" s="236"/>
      <c r="E20" s="236"/>
      <c r="F20" s="236"/>
      <c r="G20" s="263"/>
      <c r="H20" s="264"/>
      <c r="I20" s="264"/>
      <c r="J20" s="265"/>
      <c r="K20" s="266" t="s">
        <v>463</v>
      </c>
      <c r="L20" s="267" t="s">
        <v>464</v>
      </c>
      <c r="M20" s="268" t="s">
        <v>465</v>
      </c>
      <c r="N20" s="269"/>
    </row>
    <row r="21" spans="1:16" s="275" customFormat="1" ht="13.2">
      <c r="A21" s="270"/>
      <c r="B21" s="241"/>
      <c r="C21" s="241"/>
      <c r="D21" s="241"/>
      <c r="E21" s="241"/>
      <c r="F21" s="241"/>
      <c r="G21" s="1079" t="s">
        <v>466</v>
      </c>
      <c r="H21" s="1080"/>
      <c r="I21" s="1080"/>
      <c r="J21" s="1081"/>
      <c r="K21" s="271">
        <v>1547.59</v>
      </c>
      <c r="L21" s="272">
        <v>1377.26</v>
      </c>
      <c r="M21" s="273">
        <v>170.33</v>
      </c>
      <c r="N21" s="241"/>
      <c r="O21" s="274"/>
      <c r="P21" s="270"/>
    </row>
    <row r="22" spans="1:16" s="275" customFormat="1" ht="13.2">
      <c r="A22" s="270"/>
      <c r="B22" s="241"/>
      <c r="C22" s="241"/>
      <c r="D22" s="241"/>
      <c r="E22" s="241"/>
      <c r="F22" s="241"/>
      <c r="G22" s="1079" t="s">
        <v>467</v>
      </c>
      <c r="H22" s="1080"/>
      <c r="I22" s="1080"/>
      <c r="J22" s="1081"/>
      <c r="K22" s="276">
        <v>99.6</v>
      </c>
      <c r="L22" s="277">
        <v>98.9</v>
      </c>
      <c r="M22" s="278">
        <v>0.7</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469</v>
      </c>
      <c r="H29" s="241"/>
      <c r="I29" s="241"/>
      <c r="J29" s="241"/>
      <c r="K29" s="236"/>
      <c r="L29" s="236"/>
      <c r="M29" s="236"/>
      <c r="N29" s="236"/>
      <c r="O29" s="284"/>
    </row>
    <row r="30" spans="1:16" ht="13.2">
      <c r="A30" s="240"/>
      <c r="B30" s="236"/>
      <c r="C30" s="236"/>
      <c r="D30" s="236"/>
      <c r="E30" s="236"/>
      <c r="F30" s="236"/>
      <c r="G30" s="243"/>
      <c r="H30" s="244"/>
      <c r="I30" s="244"/>
      <c r="J30" s="245"/>
      <c r="K30" s="1068" t="s">
        <v>449</v>
      </c>
      <c r="L30" s="246"/>
      <c r="M30" s="247" t="s">
        <v>450</v>
      </c>
      <c r="N30" s="248"/>
    </row>
    <row r="31" spans="1:16" ht="13.2">
      <c r="A31" s="240"/>
      <c r="B31" s="236"/>
      <c r="C31" s="236"/>
      <c r="D31" s="236"/>
      <c r="E31" s="236"/>
      <c r="F31" s="236"/>
      <c r="G31" s="249"/>
      <c r="H31" s="250"/>
      <c r="I31" s="250"/>
      <c r="J31" s="251"/>
      <c r="K31" s="1069"/>
      <c r="L31" s="252" t="s">
        <v>451</v>
      </c>
      <c r="M31" s="253" t="s">
        <v>452</v>
      </c>
      <c r="N31" s="254" t="s">
        <v>453</v>
      </c>
    </row>
    <row r="32" spans="1:16" ht="27" customHeight="1">
      <c r="A32" s="240"/>
      <c r="B32" s="236"/>
      <c r="C32" s="236"/>
      <c r="D32" s="236"/>
      <c r="E32" s="236"/>
      <c r="F32" s="236"/>
      <c r="G32" s="1073" t="s">
        <v>470</v>
      </c>
      <c r="H32" s="1074"/>
      <c r="I32" s="1074"/>
      <c r="J32" s="1075"/>
      <c r="K32" s="256">
        <v>72252173</v>
      </c>
      <c r="L32" s="256">
        <v>89921</v>
      </c>
      <c r="M32" s="257">
        <v>71987</v>
      </c>
      <c r="N32" s="258">
        <v>24.9</v>
      </c>
    </row>
    <row r="33" spans="1:16" ht="13.5" customHeight="1">
      <c r="A33" s="240"/>
      <c r="B33" s="236"/>
      <c r="C33" s="236"/>
      <c r="D33" s="236"/>
      <c r="E33" s="236"/>
      <c r="F33" s="236"/>
      <c r="G33" s="1073" t="s">
        <v>471</v>
      </c>
      <c r="H33" s="1074"/>
      <c r="I33" s="1074"/>
      <c r="J33" s="1075"/>
      <c r="K33" s="256" t="s">
        <v>458</v>
      </c>
      <c r="L33" s="256" t="s">
        <v>458</v>
      </c>
      <c r="M33" s="257">
        <v>2369</v>
      </c>
      <c r="N33" s="258" t="s">
        <v>458</v>
      </c>
    </row>
    <row r="34" spans="1:16" ht="27" customHeight="1">
      <c r="A34" s="240"/>
      <c r="B34" s="236"/>
      <c r="C34" s="236"/>
      <c r="D34" s="236"/>
      <c r="E34" s="236"/>
      <c r="F34" s="236"/>
      <c r="G34" s="1073" t="s">
        <v>472</v>
      </c>
      <c r="H34" s="1074"/>
      <c r="I34" s="1074"/>
      <c r="J34" s="1075"/>
      <c r="K34" s="256">
        <v>5833333</v>
      </c>
      <c r="L34" s="256">
        <v>7260</v>
      </c>
      <c r="M34" s="257">
        <v>8403</v>
      </c>
      <c r="N34" s="258">
        <v>-13.6</v>
      </c>
    </row>
    <row r="35" spans="1:16" ht="27" customHeight="1">
      <c r="A35" s="240"/>
      <c r="B35" s="236"/>
      <c r="C35" s="236"/>
      <c r="D35" s="236"/>
      <c r="E35" s="236"/>
      <c r="F35" s="236"/>
      <c r="G35" s="1073" t="s">
        <v>473</v>
      </c>
      <c r="H35" s="1074"/>
      <c r="I35" s="1074"/>
      <c r="J35" s="1075"/>
      <c r="K35" s="256">
        <v>3763106</v>
      </c>
      <c r="L35" s="256">
        <v>4683</v>
      </c>
      <c r="M35" s="257">
        <v>1585</v>
      </c>
      <c r="N35" s="258">
        <v>195.5</v>
      </c>
    </row>
    <row r="36" spans="1:16" ht="27" customHeight="1">
      <c r="A36" s="240"/>
      <c r="B36" s="236"/>
      <c r="C36" s="236"/>
      <c r="D36" s="236"/>
      <c r="E36" s="236"/>
      <c r="F36" s="236"/>
      <c r="G36" s="1073" t="s">
        <v>474</v>
      </c>
      <c r="H36" s="1074"/>
      <c r="I36" s="1074"/>
      <c r="J36" s="1075"/>
      <c r="K36" s="256" t="s">
        <v>458</v>
      </c>
      <c r="L36" s="256" t="s">
        <v>458</v>
      </c>
      <c r="M36" s="257">
        <v>134</v>
      </c>
      <c r="N36" s="258" t="s">
        <v>458</v>
      </c>
    </row>
    <row r="37" spans="1:16" ht="13.5" customHeight="1">
      <c r="A37" s="240"/>
      <c r="B37" s="236"/>
      <c r="C37" s="236"/>
      <c r="D37" s="236"/>
      <c r="E37" s="236"/>
      <c r="F37" s="236"/>
      <c r="G37" s="1073" t="s">
        <v>475</v>
      </c>
      <c r="H37" s="1074"/>
      <c r="I37" s="1074"/>
      <c r="J37" s="1075"/>
      <c r="K37" s="256">
        <v>767199</v>
      </c>
      <c r="L37" s="256">
        <v>955</v>
      </c>
      <c r="M37" s="257">
        <v>2029</v>
      </c>
      <c r="N37" s="258">
        <v>-52.9</v>
      </c>
    </row>
    <row r="38" spans="1:16" ht="27" customHeight="1">
      <c r="A38" s="240"/>
      <c r="B38" s="236"/>
      <c r="C38" s="236"/>
      <c r="D38" s="236"/>
      <c r="E38" s="236"/>
      <c r="F38" s="236"/>
      <c r="G38" s="1082" t="s">
        <v>476</v>
      </c>
      <c r="H38" s="1083"/>
      <c r="I38" s="1083"/>
      <c r="J38" s="1084"/>
      <c r="K38" s="285" t="s">
        <v>458</v>
      </c>
      <c r="L38" s="285" t="s">
        <v>458</v>
      </c>
      <c r="M38" s="286">
        <v>6</v>
      </c>
      <c r="N38" s="287" t="s">
        <v>458</v>
      </c>
      <c r="O38" s="284"/>
    </row>
    <row r="39" spans="1:16" ht="13.2">
      <c r="A39" s="240"/>
      <c r="B39" s="236"/>
      <c r="C39" s="236"/>
      <c r="D39" s="236"/>
      <c r="E39" s="236"/>
      <c r="F39" s="236"/>
      <c r="G39" s="1082" t="s">
        <v>477</v>
      </c>
      <c r="H39" s="1083"/>
      <c r="I39" s="1083"/>
      <c r="J39" s="1084"/>
      <c r="K39" s="255">
        <v>-1438220</v>
      </c>
      <c r="L39" s="255">
        <v>-1790</v>
      </c>
      <c r="M39" s="288">
        <v>-2125</v>
      </c>
      <c r="N39" s="289">
        <v>-15.8</v>
      </c>
      <c r="O39" s="284"/>
    </row>
    <row r="40" spans="1:16" ht="27" customHeight="1">
      <c r="A40" s="240"/>
      <c r="B40" s="236"/>
      <c r="C40" s="236"/>
      <c r="D40" s="236"/>
      <c r="E40" s="236"/>
      <c r="F40" s="236"/>
      <c r="G40" s="1073" t="s">
        <v>478</v>
      </c>
      <c r="H40" s="1074"/>
      <c r="I40" s="1074"/>
      <c r="J40" s="1075"/>
      <c r="K40" s="255">
        <v>-51073081</v>
      </c>
      <c r="L40" s="255">
        <v>-63563</v>
      </c>
      <c r="M40" s="288">
        <v>-48724</v>
      </c>
      <c r="N40" s="289">
        <v>30.5</v>
      </c>
      <c r="O40" s="284"/>
    </row>
    <row r="41" spans="1:16" ht="13.2">
      <c r="A41" s="240"/>
      <c r="B41" s="236"/>
      <c r="C41" s="236"/>
      <c r="D41" s="236"/>
      <c r="E41" s="236"/>
      <c r="F41" s="236"/>
      <c r="G41" s="1076" t="s">
        <v>479</v>
      </c>
      <c r="H41" s="1077"/>
      <c r="I41" s="1077"/>
      <c r="J41" s="1078"/>
      <c r="K41" s="256">
        <v>30104510</v>
      </c>
      <c r="L41" s="255">
        <v>37466</v>
      </c>
      <c r="M41" s="288">
        <v>35666</v>
      </c>
      <c r="N41" s="289">
        <v>5</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ht="13.2">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85" t="s">
        <v>449</v>
      </c>
      <c r="J49" s="1087" t="s">
        <v>482</v>
      </c>
      <c r="K49" s="1088"/>
      <c r="L49" s="1088"/>
      <c r="M49" s="1088"/>
      <c r="N49" s="1089"/>
    </row>
    <row r="50" spans="1:14" ht="13.2">
      <c r="A50" s="240"/>
      <c r="B50" s="236"/>
      <c r="C50" s="236"/>
      <c r="D50" s="236"/>
      <c r="E50" s="236"/>
      <c r="F50" s="236"/>
      <c r="G50" s="298"/>
      <c r="H50" s="299"/>
      <c r="I50" s="1086"/>
      <c r="J50" s="300" t="s">
        <v>483</v>
      </c>
      <c r="K50" s="301" t="s">
        <v>484</v>
      </c>
      <c r="L50" s="302" t="s">
        <v>485</v>
      </c>
      <c r="M50" s="303" t="s">
        <v>486</v>
      </c>
      <c r="N50" s="304" t="s">
        <v>487</v>
      </c>
    </row>
    <row r="51" spans="1:14" ht="13.2">
      <c r="A51" s="240"/>
      <c r="B51" s="236"/>
      <c r="C51" s="236"/>
      <c r="D51" s="236"/>
      <c r="E51" s="236"/>
      <c r="F51" s="236"/>
      <c r="G51" s="296" t="s">
        <v>488</v>
      </c>
      <c r="H51" s="297"/>
      <c r="I51" s="305">
        <v>106389981</v>
      </c>
      <c r="J51" s="306">
        <v>131927</v>
      </c>
      <c r="K51" s="307">
        <v>-6.8</v>
      </c>
      <c r="L51" s="308">
        <v>76760</v>
      </c>
      <c r="M51" s="309">
        <v>-8.6</v>
      </c>
      <c r="N51" s="310">
        <v>1.8</v>
      </c>
    </row>
    <row r="52" spans="1:14" ht="13.2">
      <c r="A52" s="240"/>
      <c r="B52" s="236"/>
      <c r="C52" s="236"/>
      <c r="D52" s="236"/>
      <c r="E52" s="236"/>
      <c r="F52" s="236"/>
      <c r="G52" s="311"/>
      <c r="H52" s="312" t="s">
        <v>489</v>
      </c>
      <c r="I52" s="313">
        <v>43715638</v>
      </c>
      <c r="J52" s="314">
        <v>54209</v>
      </c>
      <c r="K52" s="315">
        <v>-6.3</v>
      </c>
      <c r="L52" s="316">
        <v>32105</v>
      </c>
      <c r="M52" s="317">
        <v>-0.2</v>
      </c>
      <c r="N52" s="318">
        <v>-6.1</v>
      </c>
    </row>
    <row r="53" spans="1:14" ht="13.2">
      <c r="A53" s="240"/>
      <c r="B53" s="236"/>
      <c r="C53" s="236"/>
      <c r="D53" s="236"/>
      <c r="E53" s="236"/>
      <c r="F53" s="236"/>
      <c r="G53" s="296" t="s">
        <v>490</v>
      </c>
      <c r="H53" s="297"/>
      <c r="I53" s="305">
        <v>93165906</v>
      </c>
      <c r="J53" s="306">
        <v>115996</v>
      </c>
      <c r="K53" s="307">
        <v>-12.1</v>
      </c>
      <c r="L53" s="308">
        <v>84976</v>
      </c>
      <c r="M53" s="309">
        <v>10.7</v>
      </c>
      <c r="N53" s="310">
        <v>-22.8</v>
      </c>
    </row>
    <row r="54" spans="1:14" ht="13.2">
      <c r="A54" s="240"/>
      <c r="B54" s="236"/>
      <c r="C54" s="236"/>
      <c r="D54" s="236"/>
      <c r="E54" s="236"/>
      <c r="F54" s="236"/>
      <c r="G54" s="311"/>
      <c r="H54" s="312" t="s">
        <v>489</v>
      </c>
      <c r="I54" s="313">
        <v>25954593</v>
      </c>
      <c r="J54" s="314">
        <v>32315</v>
      </c>
      <c r="K54" s="315">
        <v>-40.4</v>
      </c>
      <c r="L54" s="316">
        <v>26480</v>
      </c>
      <c r="M54" s="317">
        <v>-17.5</v>
      </c>
      <c r="N54" s="318">
        <v>-22.9</v>
      </c>
    </row>
    <row r="55" spans="1:14" ht="13.2">
      <c r="A55" s="240"/>
      <c r="B55" s="236"/>
      <c r="C55" s="236"/>
      <c r="D55" s="236"/>
      <c r="E55" s="236"/>
      <c r="F55" s="236"/>
      <c r="G55" s="296" t="s">
        <v>491</v>
      </c>
      <c r="H55" s="297"/>
      <c r="I55" s="305">
        <v>86789458</v>
      </c>
      <c r="J55" s="306">
        <v>107075</v>
      </c>
      <c r="K55" s="307">
        <v>-7.7</v>
      </c>
      <c r="L55" s="308">
        <v>78803</v>
      </c>
      <c r="M55" s="309">
        <v>-7.3</v>
      </c>
      <c r="N55" s="310">
        <v>-0.4</v>
      </c>
    </row>
    <row r="56" spans="1:14" ht="13.2">
      <c r="A56" s="240"/>
      <c r="B56" s="236"/>
      <c r="C56" s="236"/>
      <c r="D56" s="236"/>
      <c r="E56" s="236"/>
      <c r="F56" s="236"/>
      <c r="G56" s="311"/>
      <c r="H56" s="312" t="s">
        <v>489</v>
      </c>
      <c r="I56" s="313">
        <v>24962618</v>
      </c>
      <c r="J56" s="314">
        <v>30797</v>
      </c>
      <c r="K56" s="315">
        <v>-4.7</v>
      </c>
      <c r="L56" s="316">
        <v>19976</v>
      </c>
      <c r="M56" s="317">
        <v>-24.6</v>
      </c>
      <c r="N56" s="318">
        <v>19.899999999999999</v>
      </c>
    </row>
    <row r="57" spans="1:14" ht="13.2">
      <c r="A57" s="240"/>
      <c r="B57" s="236"/>
      <c r="C57" s="236"/>
      <c r="D57" s="236"/>
      <c r="E57" s="236"/>
      <c r="F57" s="236"/>
      <c r="G57" s="296" t="s">
        <v>492</v>
      </c>
      <c r="H57" s="297"/>
      <c r="I57" s="305">
        <v>97540900</v>
      </c>
      <c r="J57" s="306">
        <v>120685</v>
      </c>
      <c r="K57" s="307">
        <v>12.7</v>
      </c>
      <c r="L57" s="308">
        <v>88620</v>
      </c>
      <c r="M57" s="309">
        <v>12.5</v>
      </c>
      <c r="N57" s="310">
        <v>0.2</v>
      </c>
    </row>
    <row r="58" spans="1:14" ht="13.2">
      <c r="A58" s="240"/>
      <c r="B58" s="236"/>
      <c r="C58" s="236"/>
      <c r="D58" s="236"/>
      <c r="E58" s="236"/>
      <c r="F58" s="236"/>
      <c r="G58" s="311"/>
      <c r="H58" s="312" t="s">
        <v>489</v>
      </c>
      <c r="I58" s="313">
        <v>26685472</v>
      </c>
      <c r="J58" s="314">
        <v>33017</v>
      </c>
      <c r="K58" s="315">
        <v>7.2</v>
      </c>
      <c r="L58" s="316">
        <v>19309</v>
      </c>
      <c r="M58" s="317">
        <v>-3.3</v>
      </c>
      <c r="N58" s="318">
        <v>10.5</v>
      </c>
    </row>
    <row r="59" spans="1:14" ht="13.2">
      <c r="A59" s="240"/>
      <c r="B59" s="236"/>
      <c r="C59" s="236"/>
      <c r="D59" s="236"/>
      <c r="E59" s="236"/>
      <c r="F59" s="236"/>
      <c r="G59" s="296" t="s">
        <v>493</v>
      </c>
      <c r="H59" s="297"/>
      <c r="I59" s="305">
        <v>104132236</v>
      </c>
      <c r="J59" s="306">
        <v>129597</v>
      </c>
      <c r="K59" s="307">
        <v>7.4</v>
      </c>
      <c r="L59" s="308">
        <v>94715</v>
      </c>
      <c r="M59" s="309">
        <v>6.9</v>
      </c>
      <c r="N59" s="310">
        <v>0.5</v>
      </c>
    </row>
    <row r="60" spans="1:14" ht="13.2">
      <c r="A60" s="240"/>
      <c r="B60" s="236"/>
      <c r="C60" s="236"/>
      <c r="D60" s="236"/>
      <c r="E60" s="236"/>
      <c r="F60" s="236"/>
      <c r="G60" s="311"/>
      <c r="H60" s="312" t="s">
        <v>489</v>
      </c>
      <c r="I60" s="319">
        <v>30990026</v>
      </c>
      <c r="J60" s="314">
        <v>38569</v>
      </c>
      <c r="K60" s="315">
        <v>16.8</v>
      </c>
      <c r="L60" s="316">
        <v>24902</v>
      </c>
      <c r="M60" s="317">
        <v>29</v>
      </c>
      <c r="N60" s="318">
        <v>-12.2</v>
      </c>
    </row>
    <row r="61" spans="1:14" ht="13.2">
      <c r="A61" s="240"/>
      <c r="B61" s="236"/>
      <c r="C61" s="236"/>
      <c r="D61" s="236"/>
      <c r="E61" s="236"/>
      <c r="F61" s="236"/>
      <c r="G61" s="296" t="s">
        <v>494</v>
      </c>
      <c r="H61" s="320"/>
      <c r="I61" s="321">
        <v>97603696</v>
      </c>
      <c r="J61" s="322">
        <v>121056</v>
      </c>
      <c r="K61" s="323">
        <v>-1.3</v>
      </c>
      <c r="L61" s="324">
        <v>84775</v>
      </c>
      <c r="M61" s="325">
        <v>2.8</v>
      </c>
      <c r="N61" s="310">
        <v>-4.0999999999999996</v>
      </c>
    </row>
    <row r="62" spans="1:14" ht="13.2">
      <c r="A62" s="240"/>
      <c r="B62" s="236"/>
      <c r="C62" s="236"/>
      <c r="D62" s="236"/>
      <c r="E62" s="236"/>
      <c r="F62" s="236"/>
      <c r="G62" s="311"/>
      <c r="H62" s="312" t="s">
        <v>489</v>
      </c>
      <c r="I62" s="313">
        <v>30461669</v>
      </c>
      <c r="J62" s="314">
        <v>37781</v>
      </c>
      <c r="K62" s="315">
        <v>-5.5</v>
      </c>
      <c r="L62" s="316">
        <v>24554</v>
      </c>
      <c r="M62" s="317">
        <v>-3.3</v>
      </c>
      <c r="N62" s="318">
        <v>-2.2000000000000002</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90" t="s">
        <v>3</v>
      </c>
      <c r="D47" s="1090"/>
      <c r="E47" s="1091"/>
      <c r="F47" s="331">
        <v>6.28</v>
      </c>
      <c r="G47" s="332">
        <v>6.32</v>
      </c>
      <c r="H47" s="332">
        <v>6.25</v>
      </c>
      <c r="I47" s="332">
        <v>5.9</v>
      </c>
      <c r="J47" s="333">
        <v>5.91</v>
      </c>
    </row>
    <row r="48" spans="2:10" ht="57.75" customHeight="1">
      <c r="B48" s="8"/>
      <c r="C48" s="1092" t="s">
        <v>4</v>
      </c>
      <c r="D48" s="1092"/>
      <c r="E48" s="1093"/>
      <c r="F48" s="334">
        <v>1.61</v>
      </c>
      <c r="G48" s="335">
        <v>1.68</v>
      </c>
      <c r="H48" s="335">
        <v>1.38</v>
      </c>
      <c r="I48" s="335">
        <v>1.45</v>
      </c>
      <c r="J48" s="336">
        <v>1.52</v>
      </c>
    </row>
    <row r="49" spans="2:10" ht="57.75" customHeight="1" thickBot="1">
      <c r="B49" s="9"/>
      <c r="C49" s="1094" t="s">
        <v>5</v>
      </c>
      <c r="D49" s="1094"/>
      <c r="E49" s="1095"/>
      <c r="F49" s="337">
        <v>4.7699999999999996</v>
      </c>
      <c r="G49" s="338">
        <v>4.99</v>
      </c>
      <c r="H49" s="338">
        <v>3.69</v>
      </c>
      <c r="I49" s="338">
        <v>3.43</v>
      </c>
      <c r="J49" s="339">
        <v>2.71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102" t="s">
        <v>500</v>
      </c>
      <c r="D34" s="1102"/>
      <c r="E34" s="1103"/>
      <c r="F34" s="20">
        <v>2.58</v>
      </c>
      <c r="G34" s="21">
        <v>3.04</v>
      </c>
      <c r="H34" s="21">
        <v>3.47</v>
      </c>
      <c r="I34" s="21">
        <v>3.81</v>
      </c>
      <c r="J34" s="22">
        <v>3.86</v>
      </c>
      <c r="K34" s="10"/>
      <c r="L34" s="10"/>
      <c r="M34" s="10"/>
      <c r="N34" s="10"/>
      <c r="O34" s="10"/>
      <c r="P34" s="10"/>
    </row>
    <row r="35" spans="1:16" ht="39" customHeight="1">
      <c r="A35" s="10"/>
      <c r="B35" s="23"/>
      <c r="C35" s="1096" t="s">
        <v>501</v>
      </c>
      <c r="D35" s="1097"/>
      <c r="E35" s="1098"/>
      <c r="F35" s="24">
        <v>2.38</v>
      </c>
      <c r="G35" s="25">
        <v>2.73</v>
      </c>
      <c r="H35" s="25">
        <v>3.05</v>
      </c>
      <c r="I35" s="25">
        <v>3.43</v>
      </c>
      <c r="J35" s="26">
        <v>3.66</v>
      </c>
      <c r="K35" s="10"/>
      <c r="L35" s="10"/>
      <c r="M35" s="10"/>
      <c r="N35" s="10"/>
      <c r="O35" s="10"/>
      <c r="P35" s="10"/>
    </row>
    <row r="36" spans="1:16" ht="39" customHeight="1">
      <c r="A36" s="10"/>
      <c r="B36" s="23"/>
      <c r="C36" s="1096" t="s">
        <v>502</v>
      </c>
      <c r="D36" s="1097"/>
      <c r="E36" s="1098"/>
      <c r="F36" s="24">
        <v>1.43</v>
      </c>
      <c r="G36" s="25">
        <v>1.49</v>
      </c>
      <c r="H36" s="25">
        <v>1.2</v>
      </c>
      <c r="I36" s="25">
        <v>1.27</v>
      </c>
      <c r="J36" s="26">
        <v>1.33</v>
      </c>
      <c r="K36" s="10"/>
      <c r="L36" s="10"/>
      <c r="M36" s="10"/>
      <c r="N36" s="10"/>
      <c r="O36" s="10"/>
      <c r="P36" s="10"/>
    </row>
    <row r="37" spans="1:16" ht="39" customHeight="1">
      <c r="A37" s="10"/>
      <c r="B37" s="23"/>
      <c r="C37" s="1096" t="s">
        <v>503</v>
      </c>
      <c r="D37" s="1097"/>
      <c r="E37" s="1098"/>
      <c r="F37" s="24">
        <v>0.86</v>
      </c>
      <c r="G37" s="25">
        <v>0.95</v>
      </c>
      <c r="H37" s="25">
        <v>1.04</v>
      </c>
      <c r="I37" s="25">
        <v>1.1200000000000001</v>
      </c>
      <c r="J37" s="26">
        <v>1.25</v>
      </c>
      <c r="K37" s="10"/>
      <c r="L37" s="10"/>
      <c r="M37" s="10"/>
      <c r="N37" s="10"/>
      <c r="O37" s="10"/>
      <c r="P37" s="10"/>
    </row>
    <row r="38" spans="1:16" ht="39" customHeight="1">
      <c r="A38" s="10"/>
      <c r="B38" s="23"/>
      <c r="C38" s="1096" t="s">
        <v>504</v>
      </c>
      <c r="D38" s="1097"/>
      <c r="E38" s="1098"/>
      <c r="F38" s="24">
        <v>0.93</v>
      </c>
      <c r="G38" s="25">
        <v>0.96</v>
      </c>
      <c r="H38" s="25">
        <v>0.72</v>
      </c>
      <c r="I38" s="25">
        <v>0.78</v>
      </c>
      <c r="J38" s="26">
        <v>0.92</v>
      </c>
      <c r="K38" s="10"/>
      <c r="L38" s="10"/>
      <c r="M38" s="10"/>
      <c r="N38" s="10"/>
      <c r="O38" s="10"/>
      <c r="P38" s="10"/>
    </row>
    <row r="39" spans="1:16" ht="39" customHeight="1">
      <c r="A39" s="10"/>
      <c r="B39" s="23"/>
      <c r="C39" s="1096" t="s">
        <v>505</v>
      </c>
      <c r="D39" s="1097"/>
      <c r="E39" s="1098"/>
      <c r="F39" s="24">
        <v>0.76</v>
      </c>
      <c r="G39" s="25">
        <v>0.74</v>
      </c>
      <c r="H39" s="25">
        <v>0.76</v>
      </c>
      <c r="I39" s="25">
        <v>0.71</v>
      </c>
      <c r="J39" s="26">
        <v>0.79</v>
      </c>
      <c r="K39" s="10"/>
      <c r="L39" s="10"/>
      <c r="M39" s="10"/>
      <c r="N39" s="10"/>
      <c r="O39" s="10"/>
      <c r="P39" s="10"/>
    </row>
    <row r="40" spans="1:16" ht="39" customHeight="1">
      <c r="A40" s="10"/>
      <c r="B40" s="23"/>
      <c r="C40" s="1096" t="s">
        <v>506</v>
      </c>
      <c r="D40" s="1097"/>
      <c r="E40" s="1098"/>
      <c r="F40" s="24">
        <v>0.37</v>
      </c>
      <c r="G40" s="25">
        <v>0.4</v>
      </c>
      <c r="H40" s="25">
        <v>0.44</v>
      </c>
      <c r="I40" s="25">
        <v>0.47</v>
      </c>
      <c r="J40" s="26">
        <v>0.46</v>
      </c>
      <c r="K40" s="10"/>
      <c r="L40" s="10"/>
      <c r="M40" s="10"/>
      <c r="N40" s="10"/>
      <c r="O40" s="10"/>
      <c r="P40" s="10"/>
    </row>
    <row r="41" spans="1:16" ht="39" customHeight="1">
      <c r="A41" s="10"/>
      <c r="B41" s="23"/>
      <c r="C41" s="1096" t="s">
        <v>507</v>
      </c>
      <c r="D41" s="1097"/>
      <c r="E41" s="1098"/>
      <c r="F41" s="24">
        <v>0.16</v>
      </c>
      <c r="G41" s="25">
        <v>0.16</v>
      </c>
      <c r="H41" s="25">
        <v>0.16</v>
      </c>
      <c r="I41" s="25">
        <v>0.15</v>
      </c>
      <c r="J41" s="26">
        <v>0.17</v>
      </c>
      <c r="K41" s="10"/>
      <c r="L41" s="10"/>
      <c r="M41" s="10"/>
      <c r="N41" s="10"/>
      <c r="O41" s="10"/>
      <c r="P41" s="10"/>
    </row>
    <row r="42" spans="1:16" ht="39" customHeight="1">
      <c r="A42" s="10"/>
      <c r="B42" s="27"/>
      <c r="C42" s="1096" t="s">
        <v>508</v>
      </c>
      <c r="D42" s="1097"/>
      <c r="E42" s="1098"/>
      <c r="F42" s="24" t="s">
        <v>458</v>
      </c>
      <c r="G42" s="25" t="s">
        <v>458</v>
      </c>
      <c r="H42" s="25" t="s">
        <v>458</v>
      </c>
      <c r="I42" s="25" t="s">
        <v>458</v>
      </c>
      <c r="J42" s="26" t="s">
        <v>458</v>
      </c>
      <c r="K42" s="10"/>
      <c r="L42" s="10"/>
      <c r="M42" s="10"/>
      <c r="N42" s="10"/>
      <c r="O42" s="10"/>
      <c r="P42" s="10"/>
    </row>
    <row r="43" spans="1:16" ht="39" customHeight="1" thickBot="1">
      <c r="A43" s="10"/>
      <c r="B43" s="28"/>
      <c r="C43" s="1099" t="s">
        <v>509</v>
      </c>
      <c r="D43" s="1100"/>
      <c r="E43" s="1101"/>
      <c r="F43" s="29">
        <v>0.02</v>
      </c>
      <c r="G43" s="30">
        <v>0.02</v>
      </c>
      <c r="H43" s="30">
        <v>0.02</v>
      </c>
      <c r="I43" s="30">
        <v>0.03</v>
      </c>
      <c r="J43" s="31">
        <v>0.03</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12" t="s">
        <v>10</v>
      </c>
      <c r="C45" s="1113"/>
      <c r="D45" s="46"/>
      <c r="E45" s="1118" t="s">
        <v>11</v>
      </c>
      <c r="F45" s="1118"/>
      <c r="G45" s="1118"/>
      <c r="H45" s="1118"/>
      <c r="I45" s="1118"/>
      <c r="J45" s="1119"/>
      <c r="K45" s="47">
        <v>78176</v>
      </c>
      <c r="L45" s="48">
        <v>82924</v>
      </c>
      <c r="M45" s="48">
        <v>75491</v>
      </c>
      <c r="N45" s="48">
        <v>73923</v>
      </c>
      <c r="O45" s="49">
        <v>72252</v>
      </c>
      <c r="P45" s="36"/>
      <c r="Q45" s="36"/>
      <c r="R45" s="36"/>
      <c r="S45" s="36"/>
      <c r="T45" s="36"/>
      <c r="U45" s="36"/>
    </row>
    <row r="46" spans="1:21" ht="30.75" customHeight="1">
      <c r="A46" s="36"/>
      <c r="B46" s="1114"/>
      <c r="C46" s="1115"/>
      <c r="D46" s="50"/>
      <c r="E46" s="1106" t="s">
        <v>12</v>
      </c>
      <c r="F46" s="1106"/>
      <c r="G46" s="1106"/>
      <c r="H46" s="1106"/>
      <c r="I46" s="1106"/>
      <c r="J46" s="1107"/>
      <c r="K46" s="51" t="s">
        <v>458</v>
      </c>
      <c r="L46" s="52" t="s">
        <v>458</v>
      </c>
      <c r="M46" s="52" t="s">
        <v>458</v>
      </c>
      <c r="N46" s="52" t="s">
        <v>458</v>
      </c>
      <c r="O46" s="53" t="s">
        <v>458</v>
      </c>
      <c r="P46" s="36"/>
      <c r="Q46" s="36"/>
      <c r="R46" s="36"/>
      <c r="S46" s="36"/>
      <c r="T46" s="36"/>
      <c r="U46" s="36"/>
    </row>
    <row r="47" spans="1:21" ht="30.75" customHeight="1">
      <c r="A47" s="36"/>
      <c r="B47" s="1114"/>
      <c r="C47" s="1115"/>
      <c r="D47" s="50"/>
      <c r="E47" s="1106" t="s">
        <v>13</v>
      </c>
      <c r="F47" s="1106"/>
      <c r="G47" s="1106"/>
      <c r="H47" s="1106"/>
      <c r="I47" s="1106"/>
      <c r="J47" s="1107"/>
      <c r="K47" s="51">
        <v>410</v>
      </c>
      <c r="L47" s="52">
        <v>1400</v>
      </c>
      <c r="M47" s="52">
        <v>2533</v>
      </c>
      <c r="N47" s="52">
        <v>4167</v>
      </c>
      <c r="O47" s="53">
        <v>5833</v>
      </c>
      <c r="P47" s="36"/>
      <c r="Q47" s="36"/>
      <c r="R47" s="36"/>
      <c r="S47" s="36"/>
      <c r="T47" s="36"/>
      <c r="U47" s="36"/>
    </row>
    <row r="48" spans="1:21" ht="30.75" customHeight="1">
      <c r="A48" s="36"/>
      <c r="B48" s="1114"/>
      <c r="C48" s="1115"/>
      <c r="D48" s="50"/>
      <c r="E48" s="1106" t="s">
        <v>14</v>
      </c>
      <c r="F48" s="1106"/>
      <c r="G48" s="1106"/>
      <c r="H48" s="1106"/>
      <c r="I48" s="1106"/>
      <c r="J48" s="1107"/>
      <c r="K48" s="51">
        <v>3297</v>
      </c>
      <c r="L48" s="52">
        <v>3495</v>
      </c>
      <c r="M48" s="52">
        <v>3681</v>
      </c>
      <c r="N48" s="52">
        <v>3704</v>
      </c>
      <c r="O48" s="53">
        <v>3763</v>
      </c>
      <c r="P48" s="36"/>
      <c r="Q48" s="36"/>
      <c r="R48" s="36"/>
      <c r="S48" s="36"/>
      <c r="T48" s="36"/>
      <c r="U48" s="36"/>
    </row>
    <row r="49" spans="1:21" ht="30.75" customHeight="1">
      <c r="A49" s="36"/>
      <c r="B49" s="1114"/>
      <c r="C49" s="1115"/>
      <c r="D49" s="50"/>
      <c r="E49" s="1106" t="s">
        <v>15</v>
      </c>
      <c r="F49" s="1106"/>
      <c r="G49" s="1106"/>
      <c r="H49" s="1106"/>
      <c r="I49" s="1106"/>
      <c r="J49" s="1107"/>
      <c r="K49" s="51" t="s">
        <v>458</v>
      </c>
      <c r="L49" s="52" t="s">
        <v>458</v>
      </c>
      <c r="M49" s="52" t="s">
        <v>458</v>
      </c>
      <c r="N49" s="52" t="s">
        <v>458</v>
      </c>
      <c r="O49" s="53" t="s">
        <v>458</v>
      </c>
      <c r="P49" s="36"/>
      <c r="Q49" s="36"/>
      <c r="R49" s="36"/>
      <c r="S49" s="36"/>
      <c r="T49" s="36"/>
      <c r="U49" s="36"/>
    </row>
    <row r="50" spans="1:21" ht="30.75" customHeight="1">
      <c r="A50" s="36"/>
      <c r="B50" s="1114"/>
      <c r="C50" s="1115"/>
      <c r="D50" s="50"/>
      <c r="E50" s="1106" t="s">
        <v>16</v>
      </c>
      <c r="F50" s="1106"/>
      <c r="G50" s="1106"/>
      <c r="H50" s="1106"/>
      <c r="I50" s="1106"/>
      <c r="J50" s="1107"/>
      <c r="K50" s="51">
        <v>1169</v>
      </c>
      <c r="L50" s="52">
        <v>794</v>
      </c>
      <c r="M50" s="52">
        <v>656</v>
      </c>
      <c r="N50" s="52">
        <v>518</v>
      </c>
      <c r="O50" s="53">
        <v>767</v>
      </c>
      <c r="P50" s="36"/>
      <c r="Q50" s="36"/>
      <c r="R50" s="36"/>
      <c r="S50" s="36"/>
      <c r="T50" s="36"/>
      <c r="U50" s="36"/>
    </row>
    <row r="51" spans="1:21" ht="30.75" customHeight="1">
      <c r="A51" s="36"/>
      <c r="B51" s="1116"/>
      <c r="C51" s="1117"/>
      <c r="D51" s="54"/>
      <c r="E51" s="1106" t="s">
        <v>17</v>
      </c>
      <c r="F51" s="1106"/>
      <c r="G51" s="1106"/>
      <c r="H51" s="1106"/>
      <c r="I51" s="1106"/>
      <c r="J51" s="1107"/>
      <c r="K51" s="51">
        <v>33</v>
      </c>
      <c r="L51" s="52">
        <v>18</v>
      </c>
      <c r="M51" s="52">
        <v>10</v>
      </c>
      <c r="N51" s="52">
        <v>5</v>
      </c>
      <c r="O51" s="53" t="s">
        <v>458</v>
      </c>
      <c r="P51" s="36"/>
      <c r="Q51" s="36"/>
      <c r="R51" s="36"/>
      <c r="S51" s="36"/>
      <c r="T51" s="36"/>
      <c r="U51" s="36"/>
    </row>
    <row r="52" spans="1:21" ht="30.75" customHeight="1">
      <c r="A52" s="36"/>
      <c r="B52" s="1104" t="s">
        <v>18</v>
      </c>
      <c r="C52" s="1105"/>
      <c r="D52" s="54"/>
      <c r="E52" s="1106" t="s">
        <v>19</v>
      </c>
      <c r="F52" s="1106"/>
      <c r="G52" s="1106"/>
      <c r="H52" s="1106"/>
      <c r="I52" s="1106"/>
      <c r="J52" s="1107"/>
      <c r="K52" s="51">
        <v>45177</v>
      </c>
      <c r="L52" s="52">
        <v>48830</v>
      </c>
      <c r="M52" s="52">
        <v>48101</v>
      </c>
      <c r="N52" s="52">
        <v>50675</v>
      </c>
      <c r="O52" s="53">
        <v>52511</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37908</v>
      </c>
      <c r="L53" s="57">
        <v>39801</v>
      </c>
      <c r="M53" s="57">
        <v>34270</v>
      </c>
      <c r="N53" s="57">
        <v>31642</v>
      </c>
      <c r="O53" s="58">
        <v>30104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2016-05-24T00:12:11Z</cp:lastPrinted>
  <dcterms:created xsi:type="dcterms:W3CDTF">2016-02-08T07:32:02Z</dcterms:created>
  <dcterms:modified xsi:type="dcterms:W3CDTF">2016-05-26T00:18:38Z</dcterms:modified>
</cp:coreProperties>
</file>