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8" yWindow="528" windowWidth="16608" windowHeight="5640" tabRatio="699" activeTab="0"/>
  </bookViews>
  <sheets>
    <sheet name="1" sheetId="1" r:id="rId1"/>
    <sheet name="2" sheetId="2" r:id="rId2"/>
    <sheet name="3（知事）" sheetId="3" r:id="rId3"/>
    <sheet name="4（県議）" sheetId="4" r:id="rId4"/>
    <sheet name="6（市区長）" sheetId="5" r:id="rId5"/>
    <sheet name="8（市区議）" sheetId="6" r:id="rId6"/>
    <sheet name="10（町村長）" sheetId="7" r:id="rId7"/>
    <sheet name="12（町村議）" sheetId="8" r:id="rId8"/>
  </sheets>
  <externalReferences>
    <externalReference r:id="rId11"/>
    <externalReference r:id="rId12"/>
  </externalReferences>
  <definedNames>
    <definedName name="_" localSheetId="6">#REF!</definedName>
    <definedName name="_" localSheetId="7">#REF!</definedName>
    <definedName name="_" localSheetId="4">#REF!</definedName>
    <definedName name="_" localSheetId="5">#REF!</definedName>
    <definedName name="_">#REF!</definedName>
    <definedName name="＿月数４">'[2]（４）町村議会'!$G$1:$G$164,'[2]（４）町村議会'!$N$1:$N$164,'[2]（４）町村議会'!$U$1:$U$164,'[2]（４）町村議会'!$AB$1:$AB$164,'[2]（４）町村議会'!$AI$1:$AI$164</definedName>
    <definedName name="_xlnm.Print_Area" localSheetId="0">'1'!$A$1:$AC$37</definedName>
    <definedName name="_xlnm.Print_Area" localSheetId="6">'10（町村長）'!$A$1:$AX$51</definedName>
    <definedName name="_xlnm.Print_Area" localSheetId="7">'12（町村議）'!$A$1:$AX$51</definedName>
    <definedName name="_xlnm.Print_Area" localSheetId="1">'2'!$A$1:$AB$67</definedName>
    <definedName name="_xlnm.Print_Area" localSheetId="2">'3（知事）'!$A$1:$AV$51</definedName>
    <definedName name="_xlnm.Print_Area" localSheetId="3">'4（県議）'!$A$1:$AX$51</definedName>
    <definedName name="_xlnm.Print_Area" localSheetId="4">'6（市区長）'!$A$1:$AX$51</definedName>
    <definedName name="_xlnm.Print_Area" localSheetId="5">'8（市区議）'!$A$1:$AX$51</definedName>
    <definedName name="愛知４" localSheetId="6">'[2]（４）町村議会'!#REF!</definedName>
    <definedName name="愛知４" localSheetId="7">'[2]（４）町村議会'!#REF!</definedName>
    <definedName name="愛知４" localSheetId="4">'[2]（４）町村議会'!#REF!</definedName>
    <definedName name="愛知４" localSheetId="5">'[2]（４）町村議会'!#REF!</definedName>
    <definedName name="愛知４">'[2]（４）町村議会'!#REF!</definedName>
    <definedName name="愛媛" localSheetId="6">#REF!</definedName>
    <definedName name="愛媛" localSheetId="7">#REF!</definedName>
    <definedName name="愛媛" localSheetId="4">#REF!</definedName>
    <definedName name="愛媛" localSheetId="5">#REF!</definedName>
    <definedName name="愛媛">#REF!</definedName>
    <definedName name="愛媛４" localSheetId="6">'[2]（４）町村議会'!#REF!</definedName>
    <definedName name="愛媛４" localSheetId="7">'[2]（４）町村議会'!#REF!</definedName>
    <definedName name="愛媛４" localSheetId="4">'[2]（４）町村議会'!#REF!</definedName>
    <definedName name="愛媛４" localSheetId="5">'[2]（４）町村議会'!#REF!</definedName>
    <definedName name="愛媛４">'[2]（４）町村議会'!#REF!</definedName>
    <definedName name="茨城４" localSheetId="6">'[2]（４）町村議会'!#REF!</definedName>
    <definedName name="茨城４" localSheetId="7">'[2]（４）町村議会'!#REF!</definedName>
    <definedName name="茨城４" localSheetId="4">'[2]（４）町村議会'!#REF!</definedName>
    <definedName name="茨城４" localSheetId="5">'[2]（４）町村議会'!#REF!</definedName>
    <definedName name="茨城４">'[2]（４）町村議会'!#REF!</definedName>
    <definedName name="岡山４" localSheetId="6">'[2]（４）町村議会'!#REF!</definedName>
    <definedName name="岡山４" localSheetId="7">'[2]（４）町村議会'!#REF!</definedName>
    <definedName name="岡山４" localSheetId="4">'[2]（４）町村議会'!#REF!</definedName>
    <definedName name="岡山４" localSheetId="5">'[2]（４）町村議会'!#REF!</definedName>
    <definedName name="岡山４">'[2]（４）町村議会'!#REF!</definedName>
    <definedName name="沖縄４" localSheetId="6">'[2]（４）町村議会'!#REF!</definedName>
    <definedName name="沖縄４" localSheetId="7">'[2]（４）町村議会'!#REF!</definedName>
    <definedName name="沖縄４" localSheetId="4">'[2]（４）町村議会'!#REF!</definedName>
    <definedName name="沖縄４" localSheetId="5">'[2]（４）町村議会'!#REF!</definedName>
    <definedName name="沖縄４">'[2]（４）町村議会'!#REF!</definedName>
    <definedName name="岩手４" localSheetId="6">'[2]（４）町村議会'!#REF!</definedName>
    <definedName name="岩手４" localSheetId="7">'[2]（４）町村議会'!#REF!</definedName>
    <definedName name="岩手４" localSheetId="4">'[2]（４）町村議会'!#REF!</definedName>
    <definedName name="岩手４" localSheetId="5">'[2]（４）町村議会'!#REF!</definedName>
    <definedName name="岩手４">'[2]（４）町村議会'!#REF!</definedName>
    <definedName name="岐阜４" localSheetId="6">'[2]（４）町村議会'!#REF!</definedName>
    <definedName name="岐阜４" localSheetId="7">'[2]（４）町村議会'!#REF!</definedName>
    <definedName name="岐阜４" localSheetId="4">'[2]（４）町村議会'!#REF!</definedName>
    <definedName name="岐阜４" localSheetId="5">'[2]（４）町村議会'!#REF!</definedName>
    <definedName name="岐阜４">'[2]（４）町村議会'!#REF!</definedName>
    <definedName name="宮崎４" localSheetId="6">'[2]（４）町村議会'!#REF!</definedName>
    <definedName name="宮崎４" localSheetId="7">'[2]（４）町村議会'!#REF!</definedName>
    <definedName name="宮崎４" localSheetId="4">'[2]（４）町村議会'!#REF!</definedName>
    <definedName name="宮崎４" localSheetId="5">'[2]（４）町村議会'!#REF!</definedName>
    <definedName name="宮崎４">'[2]（４）町村議会'!#REF!</definedName>
    <definedName name="宮城４" localSheetId="6">'[2]（４）町村議会'!#REF!</definedName>
    <definedName name="宮城４" localSheetId="7">'[2]（４）町村議会'!#REF!</definedName>
    <definedName name="宮城４" localSheetId="4">'[2]（４）町村議会'!#REF!</definedName>
    <definedName name="宮城４" localSheetId="5">'[2]（４）町村議会'!#REF!</definedName>
    <definedName name="宮城４">'[2]（４）町村議会'!#REF!</definedName>
    <definedName name="京都３" localSheetId="6">'[2]（３）町村長'!#REF!</definedName>
    <definedName name="京都３" localSheetId="7">'[2]（３）町村長'!#REF!</definedName>
    <definedName name="京都３" localSheetId="4">'[2]（３）町村長'!#REF!</definedName>
    <definedName name="京都３" localSheetId="5">'[2]（３）町村長'!#REF!</definedName>
    <definedName name="京都３">'[2]（３）町村長'!#REF!</definedName>
    <definedName name="京都４" localSheetId="6">'[2]（４）町村議会'!#REF!</definedName>
    <definedName name="京都４" localSheetId="7">'[2]（４）町村議会'!#REF!</definedName>
    <definedName name="京都４" localSheetId="4">'[2]（４）町村議会'!#REF!</definedName>
    <definedName name="京都４" localSheetId="5">'[2]（４）町村議会'!#REF!</definedName>
    <definedName name="京都４">'[2]（４）町村議会'!#REF!</definedName>
    <definedName name="熊本４" localSheetId="6">'[2]（４）町村議会'!#REF!</definedName>
    <definedName name="熊本４" localSheetId="7">'[2]（４）町村議会'!#REF!</definedName>
    <definedName name="熊本４" localSheetId="4">'[2]（４）町村議会'!#REF!</definedName>
    <definedName name="熊本４" localSheetId="5">'[2]（４）町村議会'!#REF!</definedName>
    <definedName name="熊本４">'[2]（４）町村議会'!#REF!</definedName>
    <definedName name="群馬４" localSheetId="6">'[2]（４）町村議会'!#REF!</definedName>
    <definedName name="群馬４" localSheetId="7">'[2]（４）町村議会'!#REF!</definedName>
    <definedName name="群馬４" localSheetId="4">'[2]（４）町村議会'!#REF!</definedName>
    <definedName name="群馬４" localSheetId="5">'[2]（４）町村議会'!#REF!</definedName>
    <definedName name="群馬４">'[2]（４）町村議会'!#REF!</definedName>
    <definedName name="月数４" localSheetId="6">'[2]（４）町村議会'!#REF!,'[2]（４）町村議会'!#REF!,'[2]（４）町村議会'!#REF!,'[2]（４）町村議会'!#REF!,'[2]（４）町村議会'!#REF!</definedName>
    <definedName name="月数４" localSheetId="7">'[2]（４）町村議会'!#REF!,'[2]（４）町村議会'!#REF!,'[2]（４）町村議会'!#REF!,'[2]（４）町村議会'!#REF!,'[2]（４）町村議会'!#REF!</definedName>
    <definedName name="月数４" localSheetId="4">'[2]（４）町村議会'!#REF!,'[2]（４）町村議会'!#REF!,'[2]（４）町村議会'!#REF!,'[2]（４）町村議会'!#REF!,'[2]（４）町村議会'!#REF!</definedName>
    <definedName name="月数４" localSheetId="5">'[2]（４）町村議会'!#REF!,'[2]（４）町村議会'!#REF!,'[2]（４）町村議会'!#REF!,'[2]（４）町村議会'!#REF!,'[2]（４）町村議会'!#REF!</definedName>
    <definedName name="月数４">'[2]（４）町村議会'!#REF!,'[2]（４）町村議会'!#REF!,'[2]（４）町村議会'!#REF!,'[2]（４）町村議会'!#REF!,'[2]（４）町村議会'!#REF!</definedName>
    <definedName name="広島４" localSheetId="6">'[2]（４）町村議会'!#REF!</definedName>
    <definedName name="広島４" localSheetId="7">'[2]（４）町村議会'!#REF!</definedName>
    <definedName name="広島４" localSheetId="4">'[2]（４）町村議会'!#REF!</definedName>
    <definedName name="広島４" localSheetId="5">'[2]（４）町村議会'!#REF!</definedName>
    <definedName name="広島４">'[2]（４）町村議会'!#REF!</definedName>
    <definedName name="香川４" localSheetId="6">'[2]（４）町村議会'!#REF!</definedName>
    <definedName name="香川４" localSheetId="7">'[2]（４）町村議会'!#REF!</definedName>
    <definedName name="香川４" localSheetId="4">'[2]（４）町村議会'!#REF!</definedName>
    <definedName name="香川４" localSheetId="5">'[2]（４）町村議会'!#REF!</definedName>
    <definedName name="香川４">'[2]（４）町村議会'!#REF!</definedName>
    <definedName name="高知４" localSheetId="6">'[2]（４）町村議会'!#REF!</definedName>
    <definedName name="高知４" localSheetId="7">'[2]（４）町村議会'!#REF!</definedName>
    <definedName name="高知４" localSheetId="4">'[2]（４）町村議会'!#REF!</definedName>
    <definedName name="高知４" localSheetId="5">'[2]（４）町村議会'!#REF!</definedName>
    <definedName name="高知４">'[2]（４）町村議会'!#REF!</definedName>
    <definedName name="佐賀４" localSheetId="6">'[2]（４）町村議会'!#REF!</definedName>
    <definedName name="佐賀４" localSheetId="7">'[2]（４）町村議会'!#REF!</definedName>
    <definedName name="佐賀４" localSheetId="4">'[2]（４）町村議会'!#REF!</definedName>
    <definedName name="佐賀４" localSheetId="5">'[2]（４）町村議会'!#REF!</definedName>
    <definedName name="佐賀４">'[2]（４）町村議会'!#REF!</definedName>
    <definedName name="埼玉４" localSheetId="6">'[2]（４）町村議会'!#REF!</definedName>
    <definedName name="埼玉４" localSheetId="7">'[2]（４）町村議会'!#REF!</definedName>
    <definedName name="埼玉４" localSheetId="4">'[2]（４）町村議会'!#REF!</definedName>
    <definedName name="埼玉４" localSheetId="5">'[2]（４）町村議会'!#REF!</definedName>
    <definedName name="埼玉４">'[2]（４）町村議会'!#REF!</definedName>
    <definedName name="三重４" localSheetId="6">'[2]（４）町村議会'!#REF!</definedName>
    <definedName name="三重４" localSheetId="7">'[2]（４）町村議会'!#REF!</definedName>
    <definedName name="三重４" localSheetId="4">'[2]（４）町村議会'!#REF!</definedName>
    <definedName name="三重４" localSheetId="5">'[2]（４）町村議会'!#REF!</definedName>
    <definedName name="三重４">'[2]（４）町村議会'!#REF!</definedName>
    <definedName name="山形４" localSheetId="6">'[2]（４）町村議会'!#REF!</definedName>
    <definedName name="山形４" localSheetId="7">'[2]（４）町村議会'!#REF!</definedName>
    <definedName name="山形４" localSheetId="4">'[2]（４）町村議会'!#REF!</definedName>
    <definedName name="山形４" localSheetId="5">'[2]（４）町村議会'!#REF!</definedName>
    <definedName name="山形４">'[2]（４）町村議会'!#REF!</definedName>
    <definedName name="山口４" localSheetId="6">'[2]（４）町村議会'!#REF!</definedName>
    <definedName name="山口４" localSheetId="7">'[2]（４）町村議会'!#REF!</definedName>
    <definedName name="山口４" localSheetId="4">'[2]（４）町村議会'!#REF!</definedName>
    <definedName name="山口４" localSheetId="5">'[2]（４）町村議会'!#REF!</definedName>
    <definedName name="山口４">'[2]（４）町村議会'!#REF!</definedName>
    <definedName name="山梨３" localSheetId="6">'[2]（３）町村長'!#REF!</definedName>
    <definedName name="山梨３" localSheetId="7">'[2]（３）町村長'!#REF!</definedName>
    <definedName name="山梨３" localSheetId="4">'[2]（３）町村長'!#REF!</definedName>
    <definedName name="山梨３" localSheetId="5">'[2]（３）町村長'!#REF!</definedName>
    <definedName name="山梨３">'[2]（３）町村長'!#REF!</definedName>
    <definedName name="山梨４" localSheetId="6">'[2]（４）町村議会'!#REF!</definedName>
    <definedName name="山梨４" localSheetId="7">'[2]（４）町村議会'!#REF!</definedName>
    <definedName name="山梨４" localSheetId="4">'[2]（４）町村議会'!#REF!</definedName>
    <definedName name="山梨４" localSheetId="5">'[2]（４）町村議会'!#REF!</definedName>
    <definedName name="山梨４">'[2]（４）町村議会'!#REF!</definedName>
    <definedName name="滋賀４" localSheetId="6">'[2]（４）町村議会'!#REF!</definedName>
    <definedName name="滋賀４" localSheetId="7">'[2]（４）町村議会'!#REF!</definedName>
    <definedName name="滋賀４" localSheetId="4">'[2]（４）町村議会'!#REF!</definedName>
    <definedName name="滋賀４" localSheetId="5">'[2]（４）町村議会'!#REF!</definedName>
    <definedName name="滋賀４">'[2]（４）町村議会'!#REF!</definedName>
    <definedName name="鹿児島４" localSheetId="6">'[2]（４）町村議会'!#REF!</definedName>
    <definedName name="鹿児島４" localSheetId="7">'[2]（４）町村議会'!#REF!</definedName>
    <definedName name="鹿児島４" localSheetId="4">'[2]（４）町村議会'!#REF!</definedName>
    <definedName name="鹿児島４" localSheetId="5">'[2]（４）町村議会'!#REF!</definedName>
    <definedName name="鹿児島４">'[2]（４）町村議会'!#REF!</definedName>
    <definedName name="秋田４" localSheetId="6">'[2]（４）町村議会'!#REF!</definedName>
    <definedName name="秋田４" localSheetId="7">'[2]（４）町村議会'!#REF!</definedName>
    <definedName name="秋田４" localSheetId="4">'[2]（４）町村議会'!#REF!</definedName>
    <definedName name="秋田４" localSheetId="5">'[2]（４）町村議会'!#REF!</definedName>
    <definedName name="秋田４">'[2]（４）町村議会'!#REF!</definedName>
    <definedName name="新潟４" localSheetId="6">'[2]（４）町村議会'!#REF!</definedName>
    <definedName name="新潟４" localSheetId="7">'[2]（４）町村議会'!#REF!</definedName>
    <definedName name="新潟４" localSheetId="4">'[2]（４）町村議会'!#REF!</definedName>
    <definedName name="新潟４" localSheetId="5">'[2]（４）町村議会'!#REF!</definedName>
    <definedName name="新潟４">'[2]（４）町村議会'!#REF!</definedName>
    <definedName name="神奈川４" localSheetId="6">'[2]（４）町村議会'!#REF!</definedName>
    <definedName name="神奈川４" localSheetId="7">'[2]（４）町村議会'!#REF!</definedName>
    <definedName name="神奈川４" localSheetId="4">'[2]（４）町村議会'!#REF!</definedName>
    <definedName name="神奈川４" localSheetId="5">'[2]（４）町村議会'!#REF!</definedName>
    <definedName name="神奈川４">'[2]（４）町村議会'!#REF!</definedName>
    <definedName name="青森４" localSheetId="6">'[2]（４）町村議会'!#REF!</definedName>
    <definedName name="青森４" localSheetId="7">'[2]（４）町村議会'!#REF!</definedName>
    <definedName name="青森４" localSheetId="4">'[2]（４）町村議会'!#REF!</definedName>
    <definedName name="青森４" localSheetId="5">'[2]（４）町村議会'!#REF!</definedName>
    <definedName name="青森４">'[2]（４）町村議会'!#REF!</definedName>
    <definedName name="静岡４" localSheetId="6">'[2]（４）町村議会'!#REF!</definedName>
    <definedName name="静岡４" localSheetId="7">'[2]（４）町村議会'!#REF!</definedName>
    <definedName name="静岡４" localSheetId="4">'[2]（４）町村議会'!#REF!</definedName>
    <definedName name="静岡４" localSheetId="5">'[2]（４）町村議会'!#REF!</definedName>
    <definedName name="静岡４">'[2]（４）町村議会'!#REF!</definedName>
    <definedName name="石川４" localSheetId="6">'[2]（４）町村議会'!#REF!</definedName>
    <definedName name="石川４" localSheetId="7">'[2]（４）町村議会'!#REF!</definedName>
    <definedName name="石川４" localSheetId="4">'[2]（４）町村議会'!#REF!</definedName>
    <definedName name="石川４" localSheetId="5">'[2]（４）町村議会'!#REF!</definedName>
    <definedName name="石川４">'[2]（４）町村議会'!#REF!</definedName>
    <definedName name="千葉４" localSheetId="6">'[2]（４）町村議会'!#REF!</definedName>
    <definedName name="千葉４" localSheetId="7">'[2]（４）町村議会'!#REF!</definedName>
    <definedName name="千葉４" localSheetId="4">'[2]（４）町村議会'!#REF!</definedName>
    <definedName name="千葉４" localSheetId="5">'[2]（４）町村議会'!#REF!</definedName>
    <definedName name="千葉４">'[2]（４）町村議会'!#REF!</definedName>
    <definedName name="大阪４" localSheetId="6">'[2]（４）町村議会'!#REF!</definedName>
    <definedName name="大阪４" localSheetId="7">'[2]（４）町村議会'!#REF!</definedName>
    <definedName name="大阪４" localSheetId="4">'[2]（４）町村議会'!#REF!</definedName>
    <definedName name="大阪４" localSheetId="5">'[2]（４）町村議会'!#REF!</definedName>
    <definedName name="大阪４">'[2]（４）町村議会'!#REF!</definedName>
    <definedName name="大分４" localSheetId="6">'[2]（４）町村議会'!#REF!</definedName>
    <definedName name="大分４" localSheetId="7">'[2]（４）町村議会'!#REF!</definedName>
    <definedName name="大分４" localSheetId="4">'[2]（４）町村議会'!#REF!</definedName>
    <definedName name="大分４" localSheetId="5">'[2]（４）町村議会'!#REF!</definedName>
    <definedName name="大分４">'[2]（４）町村議会'!#REF!</definedName>
    <definedName name="長崎４" localSheetId="6">'[2]（４）町村議会'!#REF!</definedName>
    <definedName name="長崎４" localSheetId="7">'[2]（４）町村議会'!#REF!</definedName>
    <definedName name="長崎４" localSheetId="4">'[2]（４）町村議会'!#REF!</definedName>
    <definedName name="長崎４" localSheetId="5">'[2]（４）町村議会'!#REF!</definedName>
    <definedName name="長崎４">'[2]（４）町村議会'!#REF!</definedName>
    <definedName name="長野４" localSheetId="6">'[2]（４）町村議会'!#REF!</definedName>
    <definedName name="長野４" localSheetId="7">'[2]（４）町村議会'!#REF!</definedName>
    <definedName name="長野４" localSheetId="4">'[2]（４）町村議会'!#REF!</definedName>
    <definedName name="長野４" localSheetId="5">'[2]（４）町村議会'!#REF!</definedName>
    <definedName name="長野４">'[2]（４）町村議会'!#REF!</definedName>
    <definedName name="鳥取４" localSheetId="6">'[2]（４）町村議会'!#REF!</definedName>
    <definedName name="鳥取４" localSheetId="7">'[2]（４）町村議会'!#REF!</definedName>
    <definedName name="鳥取４" localSheetId="4">'[2]（４）町村議会'!#REF!</definedName>
    <definedName name="鳥取４" localSheetId="5">'[2]（４）町村議会'!#REF!</definedName>
    <definedName name="鳥取４">'[2]（４）町村議会'!#REF!</definedName>
    <definedName name="島根４" localSheetId="6">'[2]（４）町村議会'!#REF!</definedName>
    <definedName name="島根４" localSheetId="7">'[2]（４）町村議会'!#REF!</definedName>
    <definedName name="島根４" localSheetId="4">'[2]（４）町村議会'!#REF!</definedName>
    <definedName name="島根４" localSheetId="5">'[2]（４）町村議会'!#REF!</definedName>
    <definedName name="島根４">'[2]（４）町村議会'!#REF!</definedName>
    <definedName name="東京４" localSheetId="6">'[2]（４）町村議会'!#REF!</definedName>
    <definedName name="東京４" localSheetId="7">'[2]（４）町村議会'!#REF!</definedName>
    <definedName name="東京４" localSheetId="4">'[2]（４）町村議会'!#REF!</definedName>
    <definedName name="東京４" localSheetId="5">'[2]（４）町村議会'!#REF!</definedName>
    <definedName name="東京４">'[2]（４）町村議会'!#REF!</definedName>
    <definedName name="徳島４" localSheetId="6">'[2]（４）町村議会'!#REF!</definedName>
    <definedName name="徳島４" localSheetId="7">'[2]（４）町村議会'!#REF!</definedName>
    <definedName name="徳島４" localSheetId="4">'[2]（４）町村議会'!#REF!</definedName>
    <definedName name="徳島４" localSheetId="5">'[2]（４）町村議会'!#REF!</definedName>
    <definedName name="徳島４">'[2]（４）町村議会'!#REF!</definedName>
    <definedName name="栃木４" localSheetId="6">'[2]（４）町村議会'!#REF!</definedName>
    <definedName name="栃木４" localSheetId="7">'[2]（４）町村議会'!#REF!</definedName>
    <definedName name="栃木４" localSheetId="4">'[2]（４）町村議会'!#REF!</definedName>
    <definedName name="栃木４" localSheetId="5">'[2]（４）町村議会'!#REF!</definedName>
    <definedName name="栃木４">'[2]（４）町村議会'!#REF!</definedName>
    <definedName name="奈良４" localSheetId="6">'[2]（４）町村議会'!#REF!</definedName>
    <definedName name="奈良４" localSheetId="7">'[2]（４）町村議会'!#REF!</definedName>
    <definedName name="奈良４" localSheetId="4">'[2]（４）町村議会'!#REF!</definedName>
    <definedName name="奈良４" localSheetId="5">'[2]（４）町村議会'!#REF!</definedName>
    <definedName name="奈良４">'[2]（４）町村議会'!#REF!</definedName>
    <definedName name="富山４" localSheetId="6">'[2]（４）町村議会'!#REF!</definedName>
    <definedName name="富山４" localSheetId="7">'[2]（４）町村議会'!#REF!</definedName>
    <definedName name="富山４" localSheetId="4">'[2]（４）町村議会'!#REF!</definedName>
    <definedName name="富山４" localSheetId="5">'[2]（４）町村議会'!#REF!</definedName>
    <definedName name="富山４">'[2]（４）町村議会'!#REF!</definedName>
    <definedName name="福井４" localSheetId="6">'[2]（４）町村議会'!#REF!</definedName>
    <definedName name="福井４" localSheetId="7">'[2]（４）町村議会'!#REF!</definedName>
    <definedName name="福井４" localSheetId="4">'[2]（４）町村議会'!#REF!</definedName>
    <definedName name="福井４" localSheetId="5">'[2]（４）町村議会'!#REF!</definedName>
    <definedName name="福井４">'[2]（４）町村議会'!#REF!</definedName>
    <definedName name="福岡４" localSheetId="6">'[2]（４）町村議会'!#REF!</definedName>
    <definedName name="福岡４" localSheetId="7">'[2]（４）町村議会'!#REF!</definedName>
    <definedName name="福岡４" localSheetId="4">'[2]（４）町村議会'!#REF!</definedName>
    <definedName name="福岡４" localSheetId="5">'[2]（４）町村議会'!#REF!</definedName>
    <definedName name="福岡４">'[2]（４）町村議会'!#REF!</definedName>
    <definedName name="福島４" localSheetId="6">'[2]（４）町村議会'!#REF!</definedName>
    <definedName name="福島４" localSheetId="7">'[2]（４）町村議会'!#REF!</definedName>
    <definedName name="福島４" localSheetId="4">'[2]（４）町村議会'!#REF!</definedName>
    <definedName name="福島４" localSheetId="5">'[2]（４）町村議会'!#REF!</definedName>
    <definedName name="福島４">'[2]（４）町村議会'!#REF!</definedName>
    <definedName name="兵庫" localSheetId="6">#REF!</definedName>
    <definedName name="兵庫" localSheetId="7">#REF!</definedName>
    <definedName name="兵庫" localSheetId="4">#REF!</definedName>
    <definedName name="兵庫" localSheetId="5">#REF!</definedName>
    <definedName name="兵庫">#REF!</definedName>
    <definedName name="兵庫４" localSheetId="6">'[2]（４）町村議会'!#REF!</definedName>
    <definedName name="兵庫４" localSheetId="7">'[2]（４）町村議会'!#REF!</definedName>
    <definedName name="兵庫４" localSheetId="4">'[2]（４）町村議会'!#REF!</definedName>
    <definedName name="兵庫４" localSheetId="5">'[2]（４）町村議会'!#REF!</definedName>
    <definedName name="兵庫４">'[2]（４）町村議会'!#REF!</definedName>
    <definedName name="北海道４" localSheetId="6">'[2]（４）町村議会'!#REF!</definedName>
    <definedName name="北海道４" localSheetId="7">'[2]（４）町村議会'!#REF!</definedName>
    <definedName name="北海道４" localSheetId="4">'[2]（４）町村議会'!#REF!</definedName>
    <definedName name="北海道４" localSheetId="5">'[2]（４）町村議会'!#REF!</definedName>
    <definedName name="北海道４">'[2]（４）町村議会'!#REF!</definedName>
    <definedName name="北海道５" localSheetId="6">#REF!,#REF!,#REF!,#REF!,#REF!</definedName>
    <definedName name="北海道５" localSheetId="7">#REF!,#REF!,#REF!,#REF!,#REF!</definedName>
    <definedName name="北海道５" localSheetId="4">#REF!,#REF!,#REF!,#REF!,#REF!</definedName>
    <definedName name="北海道５" localSheetId="5">#REF!,#REF!,#REF!,#REF!,#REF!</definedName>
    <definedName name="北海道５">#REF!,#REF!,#REF!,#REF!,#REF!</definedName>
    <definedName name="和歌山４" localSheetId="6">'[2]（４）町村議会'!#REF!</definedName>
    <definedName name="和歌山４" localSheetId="7">'[2]（４）町村議会'!#REF!</definedName>
    <definedName name="和歌山４" localSheetId="4">'[2]（４）町村議会'!#REF!</definedName>
    <definedName name="和歌山４" localSheetId="5">'[2]（４）町村議会'!#REF!</definedName>
    <definedName name="和歌山４">'[2]（４）町村議会'!#REF!</definedName>
  </definedNames>
  <calcPr fullCalcOnLoad="1"/>
</workbook>
</file>

<file path=xl/sharedStrings.xml><?xml version="1.0" encoding="utf-8"?>
<sst xmlns="http://schemas.openxmlformats.org/spreadsheetml/2006/main" count="1148" uniqueCount="115">
  <si>
    <t>１　地方公共団体の議会の議員及び長の所属党派別人員調</t>
  </si>
  <si>
    <t>（都道府県）</t>
  </si>
  <si>
    <t>定数</t>
  </si>
  <si>
    <t>男</t>
  </si>
  <si>
    <t>女</t>
  </si>
  <si>
    <t>計</t>
  </si>
  <si>
    <t>知事</t>
  </si>
  <si>
    <t>人員</t>
  </si>
  <si>
    <t>増　　減</t>
  </si>
  <si>
    <t>構成比</t>
  </si>
  <si>
    <t>議会議員</t>
  </si>
  <si>
    <t>人員</t>
  </si>
  <si>
    <t>無所属</t>
  </si>
  <si>
    <t>合計</t>
  </si>
  <si>
    <t>欠員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</si>
  <si>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</si>
  <si>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</si>
  <si>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</si>
  <si>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</si>
  <si>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</si>
  <si>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</si>
  <si>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</si>
  <si>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</si>
  <si>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</si>
  <si>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</si>
  <si>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</si>
  <si>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</si>
  <si>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</si>
  <si>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</si>
  <si>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</si>
  <si>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</si>
  <si>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</si>
  <si>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</si>
  <si>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</si>
  <si>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</si>
  <si>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</si>
  <si>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</si>
  <si>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</si>
  <si>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</si>
  <si>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</si>
  <si>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</si>
  <si>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</si>
  <si>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</si>
  <si>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</si>
  <si>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</si>
  <si>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</si>
  <si>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</si>
  <si>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</si>
  <si>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</si>
  <si>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</si>
  <si>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</si>
  <si>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</si>
  <si>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</si>
  <si>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</si>
  <si>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</si>
  <si>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</si>
  <si>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</si>
  <si>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</si>
  <si>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</si>
  <si>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</si>
  <si>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</si>
  <si>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</si>
  <si>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区     分</t>
  </si>
  <si>
    <t>（２）都道府県議会議員の所属党派別人員調（つづき）</t>
  </si>
  <si>
    <t>区     分</t>
  </si>
  <si>
    <t>区     分</t>
  </si>
  <si>
    <t>定数</t>
  </si>
  <si>
    <t>自由民主党</t>
  </si>
  <si>
    <t>民主党</t>
  </si>
  <si>
    <t>公明党</t>
  </si>
  <si>
    <t>日本共産党</t>
  </si>
  <si>
    <t>社会民主党</t>
  </si>
  <si>
    <t>男</t>
  </si>
  <si>
    <t>女</t>
  </si>
  <si>
    <t>計</t>
  </si>
  <si>
    <t>市</t>
  </si>
  <si>
    <t>長</t>
  </si>
  <si>
    <t>増減</t>
  </si>
  <si>
    <t>議会議員</t>
  </si>
  <si>
    <t>特別区</t>
  </si>
  <si>
    <t>町村</t>
  </si>
  <si>
    <t>合計</t>
  </si>
  <si>
    <t>構成比　　　　　　　　　　（％）</t>
  </si>
  <si>
    <t>諸派</t>
  </si>
  <si>
    <t>無所属</t>
  </si>
  <si>
    <t>欠員</t>
  </si>
  <si>
    <t>（注）構成比において、四捨五入して０．１に満たないものについては「０．０」と表記している。</t>
  </si>
  <si>
    <t>区　　　　分</t>
  </si>
  <si>
    <t>団体名</t>
  </si>
  <si>
    <t>（１）都道府県知事の所属党派別人員調</t>
  </si>
  <si>
    <t>（２）都道府県議会議員の所属党派別人員調</t>
  </si>
  <si>
    <t>北海道</t>
  </si>
  <si>
    <t>（３）市区長の所属党派別人員調</t>
  </si>
  <si>
    <t>（４）市区議会議員の所属党派別人員調</t>
  </si>
  <si>
    <t>（市区町村）</t>
  </si>
  <si>
    <t>（５）町村長の所属党派別人員調</t>
  </si>
  <si>
    <t>（５）町村長の所属党派別人員調（つづき）</t>
  </si>
  <si>
    <t>（６）町村議会議員の所属党派別人員調</t>
  </si>
  <si>
    <t>新党改革</t>
  </si>
  <si>
    <t>生活の党</t>
  </si>
  <si>
    <t>社会民主党</t>
  </si>
  <si>
    <t>維新の党</t>
  </si>
  <si>
    <t>おおさか維新の会</t>
  </si>
  <si>
    <t>（平成２７年１２月３１日現在）</t>
  </si>
  <si>
    <t>改革結集の会</t>
  </si>
  <si>
    <t>日本のこころ</t>
  </si>
  <si>
    <t>元気</t>
  </si>
  <si>
    <t>（６）町村議会議員の所属党派別人員調（つづき）</t>
  </si>
  <si>
    <t>（３）市区長の所属党派別人員調（つづき）</t>
  </si>
  <si>
    <t>（４）市区議会議員の所属党派別人員調（つづき）</t>
  </si>
  <si>
    <t>千葉県</t>
  </si>
  <si>
    <t>　「元気」…日本を元気にする会</t>
  </si>
  <si>
    <t>　「生活の党」…生活の党と山本太郎となかまたち</t>
  </si>
  <si>
    <t>　「日本のこころ」…日本のこころを大切にする党</t>
  </si>
  <si>
    <t>（注）表内の政党名は便宜上一部省略をしており、正式名は次のとおりである。（以下、この調査において同じ。）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</si>
</sst>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0.0_ "/>
    <numFmt numFmtId="180" formatCode="#,##0.0_ "/>
    <numFmt numFmtId="181" formatCode="#,##0.00_ "/>
    <numFmt numFmtId="182" formatCode="0_ "/>
    <numFmt numFmtId="183" formatCode="#,##0.0_);[Red]\(#,##0.0\)"/>
    <numFmt numFmtId="184" formatCode="#,##0_ ;[Red]\-#,##0\ "/>
    <numFmt numFmtId="185" formatCode="0.0_ ;[Red]\-0.0\ "/>
    <numFmt numFmtId="186" formatCode="#,##0.0;[Red]\-#,##0.0"/>
    <numFmt numFmtId="187" formatCode="[$-411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_);[Red]\(0\)"/>
    <numFmt numFmtId="194" formatCode="#&quot;人&quot;"/>
    <numFmt numFmtId="195" formatCode="#,##0_);\(#,##0\)"/>
    <numFmt numFmtId="196" formatCode="\(0\)"/>
    <numFmt numFmtId="197" formatCode="&quot;《&quot;0&quot;》&quot;"/>
    <numFmt numFmtId="198" formatCode="#,##0.0;[Red]#,##0.0"/>
    <numFmt numFmtId="199" formatCode="0.#"/>
    <numFmt numFmtId="200" formatCode="0_ ;[Red]\-0\ "/>
    <numFmt numFmtId="201" formatCode="#,##0.0"/>
    <numFmt numFmtId="202" formatCode="0.000_ "/>
    <numFmt numFmtId="203" formatCode="0.00000"/>
    <numFmt numFmtId="204" formatCode="0.0000"/>
    <numFmt numFmtId="205" formatCode="0.000"/>
    <numFmt numFmtId="206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76" fontId="6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176" fontId="3" fillId="0" borderId="0" xfId="0" applyNumberFormat="1" applyFont="1" applyFill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176" fontId="6" fillId="0" borderId="21" xfId="59" applyNumberFormat="1" applyFont="1" applyFill="1" applyBorder="1" applyAlignment="1">
      <alignment horizontal="center" wrapText="1"/>
    </xf>
    <xf numFmtId="176" fontId="6" fillId="0" borderId="22" xfId="59" applyNumberFormat="1" applyFont="1" applyFill="1" applyBorder="1" applyAlignment="1">
      <alignment horizontal="center" wrapText="1"/>
    </xf>
    <xf numFmtId="176" fontId="6" fillId="0" borderId="23" xfId="59" applyNumberFormat="1" applyFont="1" applyFill="1" applyBorder="1" applyAlignment="1">
      <alignment horizontal="center" wrapText="1"/>
    </xf>
    <xf numFmtId="176" fontId="6" fillId="0" borderId="24" xfId="59" applyNumberFormat="1" applyFont="1" applyFill="1" applyBorder="1" applyAlignment="1">
      <alignment horizontal="center" wrapText="1"/>
    </xf>
    <xf numFmtId="176" fontId="6" fillId="0" borderId="25" xfId="0" applyNumberFormat="1" applyFont="1" applyFill="1" applyBorder="1" applyAlignment="1">
      <alignment horizontal="center" wrapText="1"/>
    </xf>
    <xf numFmtId="177" fontId="6" fillId="0" borderId="16" xfId="0" applyNumberFormat="1" applyFont="1" applyFill="1" applyBorder="1" applyAlignment="1">
      <alignment horizontal="center" wrapText="1"/>
    </xf>
    <xf numFmtId="177" fontId="6" fillId="0" borderId="26" xfId="0" applyNumberFormat="1" applyFont="1" applyFill="1" applyBorder="1" applyAlignment="1">
      <alignment horizontal="center" wrapText="1"/>
    </xf>
    <xf numFmtId="177" fontId="6" fillId="0" borderId="12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6" fillId="0" borderId="26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178" fontId="6" fillId="0" borderId="21" xfId="0" applyNumberFormat="1" applyFont="1" applyFill="1" applyBorder="1" applyAlignment="1">
      <alignment horizontal="center" wrapText="1"/>
    </xf>
    <xf numFmtId="178" fontId="6" fillId="0" borderId="22" xfId="0" applyNumberFormat="1" applyFont="1" applyFill="1" applyBorder="1" applyAlignment="1">
      <alignment horizontal="center" wrapText="1"/>
    </xf>
    <xf numFmtId="178" fontId="6" fillId="0" borderId="23" xfId="0" applyNumberFormat="1" applyFont="1" applyFill="1" applyBorder="1" applyAlignment="1">
      <alignment horizontal="center" wrapText="1"/>
    </xf>
    <xf numFmtId="179" fontId="6" fillId="0" borderId="24" xfId="0" applyNumberFormat="1" applyFont="1" applyFill="1" applyBorder="1" applyAlignment="1">
      <alignment horizontal="center" wrapText="1"/>
    </xf>
    <xf numFmtId="178" fontId="6" fillId="0" borderId="27" xfId="0" applyNumberFormat="1" applyFont="1" applyFill="1" applyBorder="1" applyAlignment="1">
      <alignment horizontal="center" wrapText="1"/>
    </xf>
    <xf numFmtId="178" fontId="6" fillId="0" borderId="28" xfId="0" applyNumberFormat="1" applyFont="1" applyFill="1" applyBorder="1" applyAlignment="1">
      <alignment horizontal="center" wrapText="1"/>
    </xf>
    <xf numFmtId="178" fontId="6" fillId="0" borderId="29" xfId="0" applyNumberFormat="1" applyFont="1" applyFill="1" applyBorder="1" applyAlignment="1">
      <alignment horizontal="center" wrapText="1"/>
    </xf>
    <xf numFmtId="179" fontId="6" fillId="0" borderId="30" xfId="0" applyNumberFormat="1" applyFont="1" applyFill="1" applyBorder="1" applyAlignment="1">
      <alignment horizontal="center" wrapText="1"/>
    </xf>
    <xf numFmtId="176" fontId="6" fillId="0" borderId="31" xfId="59" applyNumberFormat="1" applyFont="1" applyFill="1" applyBorder="1" applyAlignment="1">
      <alignment horizontal="center" wrapText="1"/>
    </xf>
    <xf numFmtId="176" fontId="6" fillId="0" borderId="32" xfId="59" applyNumberFormat="1" applyFont="1" applyFill="1" applyBorder="1" applyAlignment="1">
      <alignment horizontal="center" wrapText="1"/>
    </xf>
    <xf numFmtId="177" fontId="6" fillId="0" borderId="25" xfId="0" applyNumberFormat="1" applyFont="1" applyFill="1" applyBorder="1" applyAlignment="1">
      <alignment horizontal="center" wrapText="1"/>
    </xf>
    <xf numFmtId="180" fontId="6" fillId="0" borderId="21" xfId="0" applyNumberFormat="1" applyFont="1" applyFill="1" applyBorder="1" applyAlignment="1">
      <alignment horizontal="center" wrapText="1"/>
    </xf>
    <xf numFmtId="180" fontId="6" fillId="0" borderId="22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27" xfId="0" applyNumberFormat="1" applyFont="1" applyFill="1" applyBorder="1" applyAlignment="1">
      <alignment horizontal="center" wrapText="1"/>
    </xf>
    <xf numFmtId="180" fontId="6" fillId="0" borderId="28" xfId="0" applyNumberFormat="1" applyFont="1" applyFill="1" applyBorder="1" applyAlignment="1">
      <alignment horizontal="center" wrapText="1"/>
    </xf>
    <xf numFmtId="180" fontId="6" fillId="0" borderId="29" xfId="0" applyNumberFormat="1" applyFont="1" applyFill="1" applyBorder="1" applyAlignment="1">
      <alignment horizontal="center" wrapText="1"/>
    </xf>
    <xf numFmtId="180" fontId="6" fillId="0" borderId="30" xfId="0" applyNumberFormat="1" applyFont="1" applyFill="1" applyBorder="1" applyAlignment="1">
      <alignment horizontal="center" wrapText="1"/>
    </xf>
    <xf numFmtId="176" fontId="6" fillId="0" borderId="33" xfId="59" applyNumberFormat="1" applyFont="1" applyFill="1" applyBorder="1" applyAlignment="1">
      <alignment horizontal="center" wrapText="1"/>
    </xf>
    <xf numFmtId="181" fontId="6" fillId="0" borderId="21" xfId="0" applyNumberFormat="1" applyFont="1" applyFill="1" applyBorder="1" applyAlignment="1">
      <alignment horizontal="center" wrapText="1"/>
    </xf>
    <xf numFmtId="181" fontId="6" fillId="0" borderId="27" xfId="0" applyNumberFormat="1" applyFont="1" applyFill="1" applyBorder="1" applyAlignment="1">
      <alignment horizontal="center" wrapText="1"/>
    </xf>
    <xf numFmtId="57" fontId="6" fillId="0" borderId="34" xfId="59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176" fontId="6" fillId="0" borderId="35" xfId="59" applyNumberFormat="1" applyFont="1" applyFill="1" applyBorder="1" applyAlignment="1">
      <alignment horizontal="center" wrapText="1"/>
    </xf>
    <xf numFmtId="176" fontId="6" fillId="0" borderId="36" xfId="59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177" fontId="6" fillId="0" borderId="29" xfId="0" applyNumberFormat="1" applyFont="1" applyFill="1" applyBorder="1" applyAlignment="1">
      <alignment horizontal="center" wrapText="1"/>
    </xf>
    <xf numFmtId="179" fontId="6" fillId="0" borderId="23" xfId="0" applyNumberFormat="1" applyFont="1" applyFill="1" applyBorder="1" applyAlignment="1">
      <alignment horizontal="center" wrapText="1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82" fontId="6" fillId="0" borderId="35" xfId="0" applyNumberFormat="1" applyFont="1" applyFill="1" applyBorder="1" applyAlignment="1">
      <alignment horizontal="center" wrapText="1"/>
    </xf>
    <xf numFmtId="182" fontId="6" fillId="0" borderId="36" xfId="0" applyNumberFormat="1" applyFont="1" applyFill="1" applyBorder="1" applyAlignment="1">
      <alignment horizontal="center" wrapText="1"/>
    </xf>
    <xf numFmtId="179" fontId="6" fillId="0" borderId="36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 wrapText="1"/>
    </xf>
    <xf numFmtId="180" fontId="6" fillId="0" borderId="32" xfId="0" applyNumberFormat="1" applyFont="1" applyFill="1" applyBorder="1" applyAlignment="1">
      <alignment horizontal="center" wrapText="1"/>
    </xf>
    <xf numFmtId="177" fontId="6" fillId="0" borderId="35" xfId="0" applyNumberFormat="1" applyFont="1" applyFill="1" applyBorder="1" applyAlignment="1">
      <alignment horizontal="center" wrapText="1"/>
    </xf>
    <xf numFmtId="177" fontId="6" fillId="0" borderId="36" xfId="0" applyNumberFormat="1" applyFont="1" applyFill="1" applyBorder="1" applyAlignment="1">
      <alignment horizontal="center" wrapText="1"/>
    </xf>
    <xf numFmtId="177" fontId="6" fillId="0" borderId="38" xfId="0" applyNumberFormat="1" applyFont="1" applyFill="1" applyBorder="1" applyAlignment="1">
      <alignment horizontal="center" wrapText="1"/>
    </xf>
    <xf numFmtId="177" fontId="6" fillId="0" borderId="30" xfId="0" applyNumberFormat="1" applyFont="1" applyFill="1" applyBorder="1" applyAlignment="1">
      <alignment horizontal="center" wrapText="1"/>
    </xf>
    <xf numFmtId="177" fontId="6" fillId="0" borderId="23" xfId="0" applyNumberFormat="1" applyFont="1" applyFill="1" applyBorder="1" applyAlignment="1">
      <alignment horizontal="center" wrapText="1"/>
    </xf>
    <xf numFmtId="180" fontId="6" fillId="0" borderId="39" xfId="0" applyNumberFormat="1" applyFont="1" applyFill="1" applyBorder="1" applyAlignment="1">
      <alignment horizontal="center" wrapText="1"/>
    </xf>
    <xf numFmtId="180" fontId="6" fillId="0" borderId="40" xfId="0" applyNumberFormat="1" applyFont="1" applyFill="1" applyBorder="1" applyAlignment="1">
      <alignment horizontal="center" wrapText="1"/>
    </xf>
    <xf numFmtId="180" fontId="6" fillId="0" borderId="26" xfId="0" applyNumberFormat="1" applyFont="1" applyFill="1" applyBorder="1" applyAlignment="1">
      <alignment horizontal="center" wrapText="1"/>
    </xf>
    <xf numFmtId="179" fontId="6" fillId="0" borderId="12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0" fontId="6" fillId="0" borderId="36" xfId="0" applyNumberFormat="1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38" fontId="7" fillId="0" borderId="41" xfId="49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right"/>
    </xf>
    <xf numFmtId="177" fontId="7" fillId="0" borderId="37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4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82" fontId="7" fillId="0" borderId="10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43" xfId="0" applyNumberFormat="1" applyFont="1" applyFill="1" applyBorder="1" applyAlignment="1">
      <alignment horizontal="right"/>
    </xf>
    <xf numFmtId="182" fontId="7" fillId="0" borderId="37" xfId="0" applyNumberFormat="1" applyFont="1" applyFill="1" applyBorder="1" applyAlignment="1">
      <alignment horizontal="right"/>
    </xf>
    <xf numFmtId="182" fontId="7" fillId="0" borderId="17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left" vertical="center"/>
    </xf>
    <xf numFmtId="177" fontId="7" fillId="0" borderId="10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center" wrapText="1"/>
    </xf>
    <xf numFmtId="201" fontId="6" fillId="0" borderId="30" xfId="0" applyNumberFormat="1" applyFont="1" applyFill="1" applyBorder="1" applyAlignment="1">
      <alignment horizontal="center" wrapText="1"/>
    </xf>
    <xf numFmtId="180" fontId="0" fillId="0" borderId="22" xfId="49" applyNumberFormat="1" applyFont="1" applyFill="1" applyBorder="1" applyAlignment="1">
      <alignment horizontal="center"/>
    </xf>
    <xf numFmtId="180" fontId="0" fillId="0" borderId="28" xfId="49" applyNumberFormat="1" applyFont="1" applyFill="1" applyBorder="1" applyAlignment="1">
      <alignment horizontal="center"/>
    </xf>
    <xf numFmtId="180" fontId="0" fillId="0" borderId="44" xfId="49" applyNumberFormat="1" applyFont="1" applyFill="1" applyBorder="1" applyAlignment="1">
      <alignment horizontal="center"/>
    </xf>
    <xf numFmtId="180" fontId="0" fillId="0" borderId="32" xfId="49" applyNumberFormat="1" applyFont="1" applyFill="1" applyBorder="1" applyAlignment="1">
      <alignment horizontal="center"/>
    </xf>
    <xf numFmtId="180" fontId="0" fillId="0" borderId="45" xfId="49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79" fontId="6" fillId="0" borderId="38" xfId="0" applyNumberFormat="1" applyFont="1" applyFill="1" applyBorder="1" applyAlignment="1">
      <alignment horizontal="center" wrapText="1"/>
    </xf>
    <xf numFmtId="179" fontId="6" fillId="0" borderId="29" xfId="0" applyNumberFormat="1" applyFont="1" applyFill="1" applyBorder="1" applyAlignment="1">
      <alignment horizontal="center" wrapText="1"/>
    </xf>
    <xf numFmtId="179" fontId="0" fillId="0" borderId="32" xfId="49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57" fontId="6" fillId="0" borderId="21" xfId="5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7" fontId="0" fillId="0" borderId="34" xfId="59" applyNumberFormat="1" applyFont="1" applyFill="1" applyBorder="1" applyAlignment="1">
      <alignment horizontal="center" wrapText="1"/>
    </xf>
    <xf numFmtId="3" fontId="0" fillId="0" borderId="21" xfId="49" applyNumberFormat="1" applyFont="1" applyFill="1" applyBorder="1" applyAlignment="1">
      <alignment horizontal="center"/>
    </xf>
    <xf numFmtId="3" fontId="0" fillId="0" borderId="46" xfId="49" applyNumberFormat="1" applyFont="1" applyFill="1" applyBorder="1" applyAlignment="1">
      <alignment horizontal="center"/>
    </xf>
    <xf numFmtId="3" fontId="0" fillId="0" borderId="47" xfId="49" applyNumberFormat="1" applyFont="1" applyFill="1" applyBorder="1" applyAlignment="1">
      <alignment horizontal="center"/>
    </xf>
    <xf numFmtId="3" fontId="0" fillId="0" borderId="45" xfId="49" applyNumberFormat="1" applyFont="1" applyFill="1" applyBorder="1" applyAlignment="1">
      <alignment horizontal="center"/>
    </xf>
    <xf numFmtId="3" fontId="0" fillId="0" borderId="32" xfId="49" applyNumberFormat="1" applyFont="1" applyFill="1" applyBorder="1" applyAlignment="1">
      <alignment horizontal="center"/>
    </xf>
    <xf numFmtId="3" fontId="0" fillId="0" borderId="35" xfId="49" applyNumberFormat="1" applyFont="1" applyFill="1" applyBorder="1" applyAlignment="1">
      <alignment horizontal="center"/>
    </xf>
    <xf numFmtId="3" fontId="0" fillId="0" borderId="23" xfId="49" applyNumberFormat="1" applyFont="1" applyFill="1" applyBorder="1" applyAlignment="1">
      <alignment horizontal="center"/>
    </xf>
    <xf numFmtId="3" fontId="0" fillId="0" borderId="22" xfId="49" applyNumberFormat="1" applyFont="1" applyFill="1" applyBorder="1" applyAlignment="1">
      <alignment horizontal="center"/>
    </xf>
    <xf numFmtId="3" fontId="0" fillId="0" borderId="31" xfId="49" applyNumberFormat="1" applyFont="1" applyFill="1" applyBorder="1" applyAlignment="1">
      <alignment horizontal="center"/>
    </xf>
    <xf numFmtId="3" fontId="0" fillId="0" borderId="36" xfId="49" applyNumberFormat="1" applyFont="1" applyFill="1" applyBorder="1" applyAlignment="1">
      <alignment horizontal="center"/>
    </xf>
    <xf numFmtId="6" fontId="0" fillId="0" borderId="0" xfId="59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" fontId="0" fillId="0" borderId="25" xfId="49" applyNumberFormat="1" applyFont="1" applyFill="1" applyBorder="1" applyAlignment="1">
      <alignment horizontal="center"/>
    </xf>
    <xf numFmtId="3" fontId="0" fillId="0" borderId="38" xfId="49" applyNumberFormat="1" applyFont="1" applyFill="1" applyBorder="1" applyAlignment="1">
      <alignment horizontal="center"/>
    </xf>
    <xf numFmtId="3" fontId="0" fillId="0" borderId="29" xfId="49" applyNumberFormat="1" applyFont="1" applyFill="1" applyBorder="1" applyAlignment="1">
      <alignment horizontal="center"/>
    </xf>
    <xf numFmtId="3" fontId="0" fillId="0" borderId="44" xfId="49" applyNumberFormat="1" applyFont="1" applyFill="1" applyBorder="1" applyAlignment="1">
      <alignment horizontal="center"/>
    </xf>
    <xf numFmtId="3" fontId="0" fillId="0" borderId="24" xfId="49" applyNumberFormat="1" applyFont="1" applyFill="1" applyBorder="1" applyAlignment="1">
      <alignment horizontal="center"/>
    </xf>
    <xf numFmtId="3" fontId="0" fillId="0" borderId="33" xfId="49" applyNumberFormat="1" applyFont="1" applyFill="1" applyBorder="1" applyAlignment="1">
      <alignment horizontal="center"/>
    </xf>
    <xf numFmtId="3" fontId="0" fillId="0" borderId="48" xfId="49" applyNumberFormat="1" applyFont="1" applyFill="1" applyBorder="1" applyAlignment="1">
      <alignment horizontal="center"/>
    </xf>
    <xf numFmtId="3" fontId="0" fillId="0" borderId="30" xfId="49" applyNumberFormat="1" applyFont="1" applyFill="1" applyBorder="1" applyAlignment="1">
      <alignment horizontal="center"/>
    </xf>
    <xf numFmtId="3" fontId="0" fillId="0" borderId="49" xfId="49" applyNumberFormat="1" applyFont="1" applyFill="1" applyBorder="1" applyAlignment="1">
      <alignment horizontal="center"/>
    </xf>
    <xf numFmtId="3" fontId="0" fillId="0" borderId="50" xfId="49" applyNumberFormat="1" applyFont="1" applyFill="1" applyBorder="1" applyAlignment="1">
      <alignment horizontal="center"/>
    </xf>
    <xf numFmtId="3" fontId="0" fillId="0" borderId="51" xfId="49" applyNumberFormat="1" applyFont="1" applyFill="1" applyBorder="1" applyAlignment="1">
      <alignment horizontal="center"/>
    </xf>
    <xf numFmtId="180" fontId="0" fillId="0" borderId="52" xfId="49" applyNumberFormat="1" applyFont="1" applyFill="1" applyBorder="1" applyAlignment="1">
      <alignment horizontal="center"/>
    </xf>
    <xf numFmtId="180" fontId="0" fillId="0" borderId="47" xfId="49" applyNumberFormat="1" applyFont="1" applyFill="1" applyBorder="1" applyAlignment="1">
      <alignment horizontal="center"/>
    </xf>
    <xf numFmtId="180" fontId="0" fillId="0" borderId="23" xfId="49" applyNumberFormat="1" applyFont="1" applyFill="1" applyBorder="1" applyAlignment="1">
      <alignment horizontal="center"/>
    </xf>
    <xf numFmtId="3" fontId="0" fillId="0" borderId="27" xfId="49" applyNumberFormat="1" applyFont="1" applyFill="1" applyBorder="1" applyAlignment="1">
      <alignment horizontal="center"/>
    </xf>
    <xf numFmtId="180" fontId="0" fillId="0" borderId="29" xfId="49" applyNumberFormat="1" applyFont="1" applyFill="1" applyBorder="1" applyAlignment="1">
      <alignment horizontal="center"/>
    </xf>
    <xf numFmtId="3" fontId="0" fillId="0" borderId="53" xfId="49" applyNumberFormat="1" applyFont="1" applyFill="1" applyBorder="1" applyAlignment="1">
      <alignment horizontal="center"/>
    </xf>
    <xf numFmtId="180" fontId="0" fillId="0" borderId="46" xfId="49" applyNumberFormat="1" applyFont="1" applyFill="1" applyBorder="1" applyAlignment="1">
      <alignment horizontal="center"/>
    </xf>
    <xf numFmtId="3" fontId="0" fillId="0" borderId="34" xfId="49" applyNumberFormat="1" applyFont="1" applyFill="1" applyBorder="1" applyAlignment="1">
      <alignment horizontal="center"/>
    </xf>
    <xf numFmtId="180" fontId="0" fillId="0" borderId="36" xfId="49" applyNumberFormat="1" applyFont="1" applyFill="1" applyBorder="1" applyAlignment="1">
      <alignment horizontal="center"/>
    </xf>
    <xf numFmtId="180" fontId="0" fillId="0" borderId="38" xfId="49" applyNumberFormat="1" applyFont="1" applyFill="1" applyBorder="1" applyAlignment="1">
      <alignment horizontal="center"/>
    </xf>
    <xf numFmtId="180" fontId="0" fillId="0" borderId="39" xfId="49" applyNumberFormat="1" applyFont="1" applyFill="1" applyBorder="1" applyAlignment="1">
      <alignment horizontal="center"/>
    </xf>
    <xf numFmtId="180" fontId="0" fillId="0" borderId="40" xfId="49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4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54" xfId="49" applyNumberFormat="1" applyFont="1" applyFill="1" applyBorder="1" applyAlignment="1">
      <alignment horizontal="center"/>
    </xf>
    <xf numFmtId="3" fontId="0" fillId="0" borderId="55" xfId="49" applyNumberFormat="1" applyFont="1" applyFill="1" applyBorder="1" applyAlignment="1">
      <alignment horizontal="center"/>
    </xf>
    <xf numFmtId="3" fontId="0" fillId="0" borderId="56" xfId="49" applyNumberFormat="1" applyFont="1" applyFill="1" applyBorder="1" applyAlignment="1">
      <alignment horizontal="center"/>
    </xf>
    <xf numFmtId="3" fontId="0" fillId="0" borderId="57" xfId="49" applyNumberFormat="1" applyFont="1" applyFill="1" applyBorder="1" applyAlignment="1">
      <alignment horizontal="center"/>
    </xf>
    <xf numFmtId="3" fontId="0" fillId="0" borderId="52" xfId="49" applyNumberFormat="1" applyFont="1" applyFill="1" applyBorder="1" applyAlignment="1">
      <alignment horizontal="center"/>
    </xf>
    <xf numFmtId="3" fontId="0" fillId="0" borderId="58" xfId="49" applyNumberFormat="1" applyFont="1" applyFill="1" applyBorder="1" applyAlignment="1">
      <alignment horizontal="center"/>
    </xf>
    <xf numFmtId="3" fontId="0" fillId="0" borderId="59" xfId="49" applyNumberFormat="1" applyFont="1" applyFill="1" applyBorder="1" applyAlignment="1">
      <alignment horizontal="center"/>
    </xf>
    <xf numFmtId="3" fontId="0" fillId="0" borderId="60" xfId="49" applyNumberFormat="1" applyFont="1" applyFill="1" applyBorder="1" applyAlignment="1">
      <alignment horizontal="center"/>
    </xf>
    <xf numFmtId="3" fontId="0" fillId="0" borderId="28" xfId="49" applyNumberFormat="1" applyFont="1" applyFill="1" applyBorder="1" applyAlignment="1">
      <alignment horizontal="center"/>
    </xf>
    <xf numFmtId="3" fontId="0" fillId="0" borderId="61" xfId="49" applyNumberFormat="1" applyFont="1" applyFill="1" applyBorder="1" applyAlignment="1">
      <alignment horizontal="center"/>
    </xf>
    <xf numFmtId="3" fontId="0" fillId="0" borderId="62" xfId="49" applyNumberFormat="1" applyFont="1" applyFill="1" applyBorder="1" applyAlignment="1">
      <alignment horizontal="center"/>
    </xf>
    <xf numFmtId="3" fontId="0" fillId="0" borderId="63" xfId="49" applyNumberFormat="1" applyFont="1" applyFill="1" applyBorder="1" applyAlignment="1">
      <alignment horizontal="center"/>
    </xf>
    <xf numFmtId="3" fontId="0" fillId="0" borderId="39" xfId="49" applyNumberFormat="1" applyFont="1" applyFill="1" applyBorder="1" applyAlignment="1">
      <alignment horizontal="center"/>
    </xf>
    <xf numFmtId="180" fontId="0" fillId="0" borderId="54" xfId="49" applyNumberFormat="1" applyFont="1" applyFill="1" applyBorder="1" applyAlignment="1">
      <alignment horizontal="center"/>
    </xf>
    <xf numFmtId="180" fontId="0" fillId="0" borderId="55" xfId="49" applyNumberFormat="1" applyFont="1" applyFill="1" applyBorder="1" applyAlignment="1">
      <alignment horizontal="center"/>
    </xf>
    <xf numFmtId="180" fontId="0" fillId="0" borderId="50" xfId="49" applyNumberFormat="1" applyFont="1" applyFill="1" applyBorder="1" applyAlignment="1">
      <alignment horizontal="center"/>
    </xf>
    <xf numFmtId="180" fontId="0" fillId="0" borderId="64" xfId="49" applyNumberFormat="1" applyFont="1" applyFill="1" applyBorder="1" applyAlignment="1">
      <alignment horizontal="center"/>
    </xf>
    <xf numFmtId="180" fontId="0" fillId="0" borderId="20" xfId="49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/>
    </xf>
    <xf numFmtId="38" fontId="0" fillId="0" borderId="42" xfId="49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57" fontId="0" fillId="0" borderId="0" xfId="59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distributed"/>
    </xf>
    <xf numFmtId="182" fontId="7" fillId="0" borderId="49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19" xfId="0" applyNumberFormat="1" applyFont="1" applyFill="1" applyBorder="1" applyAlignment="1">
      <alignment horizontal="right"/>
    </xf>
    <xf numFmtId="182" fontId="7" fillId="0" borderId="20" xfId="0" applyNumberFormat="1" applyFont="1" applyFill="1" applyBorder="1" applyAlignment="1">
      <alignment horizontal="right"/>
    </xf>
    <xf numFmtId="182" fontId="7" fillId="0" borderId="42" xfId="0" applyNumberFormat="1" applyFont="1" applyFill="1" applyBorder="1" applyAlignment="1">
      <alignment horizontal="right"/>
    </xf>
    <xf numFmtId="182" fontId="7" fillId="0" borderId="65" xfId="0" applyNumberFormat="1" applyFont="1" applyFill="1" applyBorder="1" applyAlignment="1">
      <alignment horizontal="right"/>
    </xf>
    <xf numFmtId="182" fontId="7" fillId="0" borderId="64" xfId="0" applyNumberFormat="1" applyFont="1" applyFill="1" applyBorder="1" applyAlignment="1">
      <alignment horizontal="right"/>
    </xf>
    <xf numFmtId="182" fontId="7" fillId="0" borderId="66" xfId="0" applyNumberFormat="1" applyFont="1" applyFill="1" applyBorder="1" applyAlignment="1">
      <alignment horizontal="right"/>
    </xf>
    <xf numFmtId="0" fontId="7" fillId="0" borderId="66" xfId="0" applyFont="1" applyFill="1" applyBorder="1" applyAlignment="1">
      <alignment horizontal="distributed"/>
    </xf>
    <xf numFmtId="182" fontId="7" fillId="0" borderId="67" xfId="0" applyNumberFormat="1" applyFont="1" applyFill="1" applyBorder="1" applyAlignment="1">
      <alignment horizontal="right"/>
    </xf>
    <xf numFmtId="182" fontId="7" fillId="0" borderId="68" xfId="0" applyNumberFormat="1" applyFont="1" applyFill="1" applyBorder="1" applyAlignment="1">
      <alignment horizontal="right"/>
    </xf>
    <xf numFmtId="182" fontId="7" fillId="0" borderId="69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70" xfId="0" applyNumberFormat="1" applyFont="1" applyFill="1" applyBorder="1" applyAlignment="1">
      <alignment horizontal="right"/>
    </xf>
    <xf numFmtId="182" fontId="7" fillId="0" borderId="71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distributed"/>
    </xf>
    <xf numFmtId="182" fontId="7" fillId="0" borderId="25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/>
    </xf>
    <xf numFmtId="182" fontId="7" fillId="0" borderId="26" xfId="0" applyNumberFormat="1" applyFont="1" applyFill="1" applyBorder="1" applyAlignment="1">
      <alignment horizontal="right"/>
    </xf>
    <xf numFmtId="182" fontId="7" fillId="0" borderId="12" xfId="0" applyNumberFormat="1" applyFont="1" applyFill="1" applyBorder="1" applyAlignment="1">
      <alignment horizontal="right"/>
    </xf>
    <xf numFmtId="182" fontId="7" fillId="0" borderId="11" xfId="0" applyNumberFormat="1" applyFont="1" applyFill="1" applyBorder="1" applyAlignment="1">
      <alignment horizontal="right"/>
    </xf>
    <xf numFmtId="182" fontId="7" fillId="0" borderId="40" xfId="0" applyNumberFormat="1" applyFont="1" applyFill="1" applyBorder="1" applyAlignment="1">
      <alignment horizontal="right"/>
    </xf>
    <xf numFmtId="182" fontId="7" fillId="0" borderId="39" xfId="0" applyNumberFormat="1" applyFont="1" applyFill="1" applyBorder="1" applyAlignment="1">
      <alignment horizontal="right"/>
    </xf>
    <xf numFmtId="182" fontId="7" fillId="0" borderId="72" xfId="0" applyNumberFormat="1" applyFont="1" applyFill="1" applyBorder="1" applyAlignment="1">
      <alignment horizontal="right"/>
    </xf>
    <xf numFmtId="176" fontId="7" fillId="0" borderId="49" xfId="0" applyNumberFormat="1" applyFont="1" applyFill="1" applyBorder="1" applyAlignment="1">
      <alignment horizontal="distributed"/>
    </xf>
    <xf numFmtId="177" fontId="7" fillId="0" borderId="49" xfId="0" applyNumberFormat="1" applyFont="1" applyFill="1" applyBorder="1" applyAlignment="1">
      <alignment horizontal="right"/>
    </xf>
    <xf numFmtId="177" fontId="7" fillId="0" borderId="18" xfId="0" applyNumberFormat="1" applyFont="1" applyFill="1" applyBorder="1" applyAlignment="1">
      <alignment horizontal="right"/>
    </xf>
    <xf numFmtId="177" fontId="7" fillId="0" borderId="19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7" fontId="7" fillId="0" borderId="68" xfId="0" applyNumberFormat="1" applyFont="1" applyFill="1" applyBorder="1" applyAlignment="1">
      <alignment horizontal="right"/>
    </xf>
    <xf numFmtId="177" fontId="7" fillId="0" borderId="64" xfId="0" applyNumberFormat="1" applyFont="1" applyFill="1" applyBorder="1" applyAlignment="1">
      <alignment horizontal="right"/>
    </xf>
    <xf numFmtId="176" fontId="7" fillId="0" borderId="67" xfId="0" applyNumberFormat="1" applyFont="1" applyFill="1" applyBorder="1" applyAlignment="1">
      <alignment horizontal="distributed"/>
    </xf>
    <xf numFmtId="177" fontId="7" fillId="0" borderId="67" xfId="0" applyNumberFormat="1" applyFont="1" applyFill="1" applyBorder="1" applyAlignment="1">
      <alignment horizontal="right"/>
    </xf>
    <xf numFmtId="177" fontId="7" fillId="0" borderId="66" xfId="0" applyNumberFormat="1" applyFont="1" applyFill="1" applyBorder="1" applyAlignment="1">
      <alignment horizontal="right"/>
    </xf>
    <xf numFmtId="177" fontId="7" fillId="0" borderId="69" xfId="0" applyNumberFormat="1" applyFont="1" applyFill="1" applyBorder="1" applyAlignment="1">
      <alignment horizontal="right"/>
    </xf>
    <xf numFmtId="177" fontId="7" fillId="0" borderId="71" xfId="0" applyNumberFormat="1" applyFont="1" applyFill="1" applyBorder="1" applyAlignment="1">
      <alignment horizontal="right"/>
    </xf>
    <xf numFmtId="176" fontId="7" fillId="0" borderId="25" xfId="0" applyNumberFormat="1" applyFont="1" applyFill="1" applyBorder="1" applyAlignment="1">
      <alignment horizontal="distributed"/>
    </xf>
    <xf numFmtId="177" fontId="7" fillId="0" borderId="25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77" fontId="7" fillId="0" borderId="26" xfId="0" applyNumberFormat="1" applyFont="1" applyFill="1" applyBorder="1" applyAlignment="1">
      <alignment horizontal="right"/>
    </xf>
    <xf numFmtId="177" fontId="7" fillId="0" borderId="12" xfId="0" applyNumberFormat="1" applyFont="1" applyFill="1" applyBorder="1" applyAlignment="1">
      <alignment horizontal="right"/>
    </xf>
    <xf numFmtId="177" fontId="7" fillId="0" borderId="39" xfId="0" applyNumberFormat="1" applyFont="1" applyFill="1" applyBorder="1" applyAlignment="1">
      <alignment horizontal="right"/>
    </xf>
    <xf numFmtId="177" fontId="7" fillId="0" borderId="4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76" fontId="6" fillId="0" borderId="0" xfId="0" applyNumberFormat="1" applyFont="1" applyFill="1" applyBorder="1" applyAlignment="1">
      <alignment horizontal="center" wrapText="1"/>
    </xf>
    <xf numFmtId="176" fontId="6" fillId="0" borderId="0" xfId="59" applyNumberFormat="1" applyFont="1" applyFill="1" applyBorder="1" applyAlignment="1">
      <alignment horizontal="center" wrapText="1"/>
    </xf>
    <xf numFmtId="178" fontId="6" fillId="0" borderId="51" xfId="0" applyNumberFormat="1" applyFont="1" applyFill="1" applyBorder="1" applyAlignment="1">
      <alignment horizontal="center" wrapText="1"/>
    </xf>
    <xf numFmtId="178" fontId="6" fillId="0" borderId="52" xfId="0" applyNumberFormat="1" applyFont="1" applyFill="1" applyBorder="1" applyAlignment="1">
      <alignment horizontal="center" wrapText="1"/>
    </xf>
    <xf numFmtId="178" fontId="6" fillId="0" borderId="47" xfId="0" applyNumberFormat="1" applyFont="1" applyFill="1" applyBorder="1" applyAlignment="1">
      <alignment horizontal="center" wrapText="1"/>
    </xf>
    <xf numFmtId="179" fontId="6" fillId="0" borderId="45" xfId="0" applyNumberFormat="1" applyFont="1" applyFill="1" applyBorder="1" applyAlignment="1">
      <alignment horizontal="center" wrapText="1"/>
    </xf>
    <xf numFmtId="176" fontId="6" fillId="0" borderId="49" xfId="0" applyNumberFormat="1" applyFont="1" applyFill="1" applyBorder="1" applyAlignment="1">
      <alignment horizontal="center" wrapText="1"/>
    </xf>
    <xf numFmtId="180" fontId="6" fillId="0" borderId="52" xfId="0" applyNumberFormat="1" applyFont="1" applyFill="1" applyBorder="1" applyAlignment="1">
      <alignment horizontal="center" wrapText="1"/>
    </xf>
    <xf numFmtId="180" fontId="6" fillId="0" borderId="47" xfId="0" applyNumberFormat="1" applyFont="1" applyFill="1" applyBorder="1" applyAlignment="1">
      <alignment horizontal="center" wrapText="1"/>
    </xf>
    <xf numFmtId="176" fontId="6" fillId="0" borderId="42" xfId="0" applyNumberFormat="1" applyFont="1" applyFill="1" applyBorder="1" applyAlignment="1">
      <alignment horizontal="center" wrapText="1"/>
    </xf>
    <xf numFmtId="176" fontId="6" fillId="0" borderId="19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 wrapText="1"/>
    </xf>
    <xf numFmtId="176" fontId="6" fillId="0" borderId="18" xfId="0" applyNumberFormat="1" applyFont="1" applyFill="1" applyBorder="1" applyAlignment="1">
      <alignment horizontal="center" wrapText="1"/>
    </xf>
    <xf numFmtId="177" fontId="6" fillId="0" borderId="49" xfId="0" applyNumberFormat="1" applyFont="1" applyFill="1" applyBorder="1" applyAlignment="1">
      <alignment horizontal="center" wrapText="1"/>
    </xf>
    <xf numFmtId="179" fontId="6" fillId="0" borderId="64" xfId="0" applyNumberFormat="1" applyFont="1" applyFill="1" applyBorder="1" applyAlignment="1">
      <alignment horizontal="center" wrapText="1"/>
    </xf>
    <xf numFmtId="179" fontId="6" fillId="0" borderId="46" xfId="0" applyNumberFormat="1" applyFont="1" applyFill="1" applyBorder="1" applyAlignment="1">
      <alignment horizontal="center" wrapText="1"/>
    </xf>
    <xf numFmtId="179" fontId="6" fillId="0" borderId="47" xfId="0" applyNumberFormat="1" applyFont="1" applyFill="1" applyBorder="1" applyAlignment="1">
      <alignment horizontal="center" wrapText="1"/>
    </xf>
    <xf numFmtId="179" fontId="6" fillId="0" borderId="20" xfId="0" applyNumberFormat="1" applyFont="1" applyFill="1" applyBorder="1" applyAlignment="1">
      <alignment horizontal="center" wrapText="1"/>
    </xf>
    <xf numFmtId="181" fontId="6" fillId="0" borderId="51" xfId="0" applyNumberFormat="1" applyFont="1" applyFill="1" applyBorder="1" applyAlignment="1">
      <alignment horizontal="center" wrapText="1"/>
    </xf>
    <xf numFmtId="176" fontId="6" fillId="0" borderId="51" xfId="0" applyNumberFormat="1" applyFont="1" applyFill="1" applyBorder="1" applyAlignment="1">
      <alignment horizontal="center" wrapText="1"/>
    </xf>
    <xf numFmtId="180" fontId="6" fillId="0" borderId="45" xfId="0" applyNumberFormat="1" applyFont="1" applyFill="1" applyBorder="1" applyAlignment="1">
      <alignment horizontal="center" wrapText="1"/>
    </xf>
    <xf numFmtId="180" fontId="6" fillId="0" borderId="54" xfId="0" applyNumberFormat="1" applyFont="1" applyFill="1" applyBorder="1" applyAlignment="1">
      <alignment horizontal="center" wrapText="1"/>
    </xf>
    <xf numFmtId="180" fontId="6" fillId="0" borderId="55" xfId="0" applyNumberFormat="1" applyFont="1" applyFill="1" applyBorder="1" applyAlignment="1">
      <alignment horizontal="center" wrapText="1"/>
    </xf>
    <xf numFmtId="180" fontId="6" fillId="0" borderId="73" xfId="0" applyNumberFormat="1" applyFont="1" applyFill="1" applyBorder="1" applyAlignment="1">
      <alignment horizontal="center" wrapText="1"/>
    </xf>
    <xf numFmtId="176" fontId="0" fillId="0" borderId="34" xfId="5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7" fillId="0" borderId="49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  <xf numFmtId="176" fontId="7" fillId="0" borderId="49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標準 8" xfId="69"/>
    <cellStyle name="Followed Hyperlink" xfId="70"/>
    <cellStyle name="良い" xfId="71"/>
  </cellStyles>
  <dxfs count="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133350</xdr:colOff>
      <xdr:row>2</xdr:row>
      <xdr:rowOff>104775</xdr:rowOff>
    </xdr:from>
    <xdr:to>
      <xdr:col>34</xdr:col>
      <xdr:colOff>657225</xdr:colOff>
      <xdr:row>6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22536150" y="561975"/>
          <a:ext cx="3267075" cy="676275"/>
        </a:xfrm>
        <a:prstGeom prst="wedgeRoundRectCallout">
          <a:avLst>
            <a:gd name="adj1" fmla="val -48013"/>
            <a:gd name="adj2" fmla="val 74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（市区長）、</a:t>
          </a:r>
          <a:r>
            <a:rPr lang="en-US" cap="none" sz="1400" b="0" i="0" u="none" baseline="0">
              <a:solidFill>
                <a:srgbClr val="000000"/>
              </a:solidFill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（市区議）から特別区を除いた数値を入力！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umu.go.jp/main_content/000116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例法１条"/>
      <sheetName val="改選定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view="pageBreakPreview" zoomScale="80" zoomScaleNormal="90" zoomScaleSheetLayoutView="80" zoomScalePageLayoutView="0" workbookViewId="0" topLeftCell="A1">
      <selection activeCell="AE16" sqref="AE16"/>
    </sheetView>
  </sheetViews>
  <sheetFormatPr defaultColWidth="8.625" defaultRowHeight="15" customHeight="1"/>
  <cols>
    <col min="1" max="2" width="8.625" style="18" customWidth="1"/>
    <col min="3" max="3" width="9.625" style="18" customWidth="1"/>
    <col min="4" max="7" width="8.625" style="18" customWidth="1"/>
    <col min="8" max="31" width="7.50390625" style="18" customWidth="1"/>
    <col min="32" max="42" width="5.625" style="18" customWidth="1"/>
    <col min="43" max="16384" width="8.625" style="18" customWidth="1"/>
  </cols>
  <sheetData>
    <row r="1" spans="1:31" s="249" customFormat="1" ht="25.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131"/>
      <c r="AA1" s="110"/>
      <c r="AB1" s="110"/>
      <c r="AC1" s="110"/>
      <c r="AD1" s="110"/>
      <c r="AE1" s="110"/>
    </row>
    <row r="2" spans="1:28" s="249" customFormat="1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46" ht="18.75" customHeight="1">
      <c r="A3" s="276" t="s">
        <v>1</v>
      </c>
      <c r="B3" s="276"/>
      <c r="V3" s="135"/>
      <c r="W3" s="135"/>
      <c r="X3" s="292" t="s">
        <v>103</v>
      </c>
      <c r="Y3" s="292"/>
      <c r="Z3" s="292"/>
      <c r="AA3" s="292"/>
      <c r="AB3" s="292"/>
      <c r="AC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</row>
    <row r="4" spans="1:28" s="1" customFormat="1" ht="19.5" customHeight="1">
      <c r="A4" s="277" t="s">
        <v>62</v>
      </c>
      <c r="B4" s="278"/>
      <c r="C4" s="279"/>
      <c r="D4" s="286" t="s">
        <v>2</v>
      </c>
      <c r="E4" s="283" t="s">
        <v>67</v>
      </c>
      <c r="F4" s="284"/>
      <c r="G4" s="285"/>
      <c r="H4" s="283" t="s">
        <v>68</v>
      </c>
      <c r="I4" s="284"/>
      <c r="J4" s="285"/>
      <c r="K4" s="283" t="s">
        <v>69</v>
      </c>
      <c r="L4" s="284"/>
      <c r="M4" s="285"/>
      <c r="N4" s="283" t="s">
        <v>70</v>
      </c>
      <c r="O4" s="284"/>
      <c r="P4" s="285"/>
      <c r="Q4" s="283" t="s">
        <v>101</v>
      </c>
      <c r="R4" s="284"/>
      <c r="S4" s="285"/>
      <c r="T4" s="283" t="s">
        <v>102</v>
      </c>
      <c r="U4" s="284"/>
      <c r="V4" s="285"/>
      <c r="W4" s="283" t="s">
        <v>71</v>
      </c>
      <c r="X4" s="284"/>
      <c r="Y4" s="285"/>
      <c r="Z4" s="283" t="s">
        <v>99</v>
      </c>
      <c r="AA4" s="284"/>
      <c r="AB4" s="285"/>
    </row>
    <row r="5" spans="1:28" s="1" customFormat="1" ht="19.5" customHeight="1">
      <c r="A5" s="280"/>
      <c r="B5" s="281"/>
      <c r="C5" s="282"/>
      <c r="D5" s="287"/>
      <c r="E5" s="79" t="s">
        <v>3</v>
      </c>
      <c r="F5" s="80" t="s">
        <v>4</v>
      </c>
      <c r="G5" s="81" t="s">
        <v>5</v>
      </c>
      <c r="H5" s="82" t="s">
        <v>3</v>
      </c>
      <c r="I5" s="80" t="s">
        <v>4</v>
      </c>
      <c r="J5" s="81" t="s">
        <v>5</v>
      </c>
      <c r="K5" s="82" t="s">
        <v>3</v>
      </c>
      <c r="L5" s="80" t="s">
        <v>4</v>
      </c>
      <c r="M5" s="81" t="s">
        <v>5</v>
      </c>
      <c r="N5" s="82" t="s">
        <v>3</v>
      </c>
      <c r="O5" s="80" t="s">
        <v>4</v>
      </c>
      <c r="P5" s="81" t="s">
        <v>5</v>
      </c>
      <c r="Q5" s="82" t="s">
        <v>3</v>
      </c>
      <c r="R5" s="80" t="s">
        <v>4</v>
      </c>
      <c r="S5" s="81" t="s">
        <v>5</v>
      </c>
      <c r="T5" s="82" t="s">
        <v>3</v>
      </c>
      <c r="U5" s="80" t="s">
        <v>4</v>
      </c>
      <c r="V5" s="81" t="s">
        <v>5</v>
      </c>
      <c r="W5" s="83" t="s">
        <v>3</v>
      </c>
      <c r="X5" s="80" t="s">
        <v>4</v>
      </c>
      <c r="Y5" s="81" t="s">
        <v>5</v>
      </c>
      <c r="Z5" s="82" t="s">
        <v>3</v>
      </c>
      <c r="AA5" s="80" t="s">
        <v>4</v>
      </c>
      <c r="AB5" s="81" t="s">
        <v>5</v>
      </c>
    </row>
    <row r="6" spans="1:53" ht="19.5" customHeight="1">
      <c r="A6" s="286" t="s">
        <v>6</v>
      </c>
      <c r="B6" s="286" t="s">
        <v>7</v>
      </c>
      <c r="C6" s="71">
        <v>42004</v>
      </c>
      <c r="D6" s="38">
        <v>47</v>
      </c>
      <c r="E6" s="39"/>
      <c r="F6" s="40"/>
      <c r="G6" s="41">
        <f>SUM(E6,F6)</f>
        <v>0</v>
      </c>
      <c r="H6" s="39"/>
      <c r="I6" s="40"/>
      <c r="J6" s="41">
        <f>SUM(H6,I6)</f>
        <v>0</v>
      </c>
      <c r="K6" s="39"/>
      <c r="L6" s="40"/>
      <c r="M6" s="41">
        <f>SUM(K6,L6)</f>
        <v>0</v>
      </c>
      <c r="N6" s="39"/>
      <c r="O6" s="40"/>
      <c r="P6" s="41">
        <f>SUM(N6,O6)</f>
        <v>0</v>
      </c>
      <c r="Q6" s="39"/>
      <c r="R6" s="40"/>
      <c r="S6" s="41">
        <f>SUM(Q6,R6)</f>
        <v>0</v>
      </c>
      <c r="T6" s="39"/>
      <c r="U6" s="40"/>
      <c r="V6" s="41">
        <f>SUM(T6,U6)</f>
        <v>0</v>
      </c>
      <c r="W6" s="39"/>
      <c r="X6" s="40"/>
      <c r="Y6" s="41">
        <f>SUM(W6,X6)</f>
        <v>0</v>
      </c>
      <c r="Z6" s="39"/>
      <c r="AA6" s="40"/>
      <c r="AB6" s="41">
        <f>SUM(Z6,AA6)</f>
        <v>0</v>
      </c>
      <c r="AI6" s="250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9.5" customHeight="1">
      <c r="A7" s="288"/>
      <c r="B7" s="288"/>
      <c r="C7" s="71">
        <v>42369</v>
      </c>
      <c r="D7" s="38">
        <v>47</v>
      </c>
      <c r="E7" s="39"/>
      <c r="F7" s="40"/>
      <c r="G7" s="41">
        <f>SUM(E7,F7)</f>
        <v>0</v>
      </c>
      <c r="H7" s="39"/>
      <c r="I7" s="40"/>
      <c r="J7" s="41">
        <f>SUM(H7,I7)</f>
        <v>0</v>
      </c>
      <c r="K7" s="39"/>
      <c r="L7" s="40"/>
      <c r="M7" s="41">
        <f>SUM(K7,L7)</f>
        <v>0</v>
      </c>
      <c r="N7" s="39"/>
      <c r="O7" s="40"/>
      <c r="P7" s="41">
        <f>SUM(N7,O7)</f>
        <v>0</v>
      </c>
      <c r="Q7" s="39"/>
      <c r="R7" s="40"/>
      <c r="S7" s="41">
        <f>SUM(Q7,R7)</f>
        <v>0</v>
      </c>
      <c r="T7" s="39"/>
      <c r="U7" s="40"/>
      <c r="V7" s="41">
        <f>SUM(T7,U7)</f>
        <v>0</v>
      </c>
      <c r="W7" s="39"/>
      <c r="X7" s="40"/>
      <c r="Y7" s="41">
        <f>SUM(W7,X7)</f>
        <v>0</v>
      </c>
      <c r="Z7" s="39"/>
      <c r="AA7" s="40"/>
      <c r="AB7" s="41">
        <f>SUM(Z7,AA7)</f>
        <v>0</v>
      </c>
      <c r="AI7" s="25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customHeight="1">
      <c r="A8" s="288"/>
      <c r="B8" s="287"/>
      <c r="C8" s="72" t="s">
        <v>8</v>
      </c>
      <c r="D8" s="42">
        <f aca="true" t="shared" si="0" ref="D8:J8">D7-D6</f>
        <v>0</v>
      </c>
      <c r="E8" s="43">
        <f t="shared" si="0"/>
        <v>0</v>
      </c>
      <c r="F8" s="44">
        <f t="shared" si="0"/>
        <v>0</v>
      </c>
      <c r="G8" s="45">
        <f t="shared" si="0"/>
        <v>0</v>
      </c>
      <c r="H8" s="43">
        <f t="shared" si="0"/>
        <v>0</v>
      </c>
      <c r="I8" s="47">
        <f t="shared" si="0"/>
        <v>0</v>
      </c>
      <c r="J8" s="45">
        <f t="shared" si="0"/>
        <v>0</v>
      </c>
      <c r="K8" s="46">
        <f>K7-K6</f>
        <v>0</v>
      </c>
      <c r="L8" s="47">
        <f>L7-L6</f>
        <v>0</v>
      </c>
      <c r="M8" s="48">
        <f>M7-M6</f>
        <v>0</v>
      </c>
      <c r="N8" s="46">
        <f aca="true" t="shared" si="1" ref="N8:V8">N7-N6</f>
        <v>0</v>
      </c>
      <c r="O8" s="47">
        <f t="shared" si="1"/>
        <v>0</v>
      </c>
      <c r="P8" s="48">
        <f t="shared" si="1"/>
        <v>0</v>
      </c>
      <c r="Q8" s="43">
        <f>Q7-Q6</f>
        <v>0</v>
      </c>
      <c r="R8" s="44">
        <f>R7-R6</f>
        <v>0</v>
      </c>
      <c r="S8" s="45">
        <f>S7-S6</f>
        <v>0</v>
      </c>
      <c r="T8" s="46">
        <f t="shared" si="1"/>
        <v>0</v>
      </c>
      <c r="U8" s="47">
        <f t="shared" si="1"/>
        <v>0</v>
      </c>
      <c r="V8" s="48">
        <f t="shared" si="1"/>
        <v>0</v>
      </c>
      <c r="W8" s="43">
        <f aca="true" t="shared" si="2" ref="W8:AB8">W7-W6</f>
        <v>0</v>
      </c>
      <c r="X8" s="44">
        <f t="shared" si="2"/>
        <v>0</v>
      </c>
      <c r="Y8" s="45">
        <f t="shared" si="2"/>
        <v>0</v>
      </c>
      <c r="Z8" s="43">
        <f t="shared" si="2"/>
        <v>0</v>
      </c>
      <c r="AA8" s="44">
        <f t="shared" si="2"/>
        <v>0</v>
      </c>
      <c r="AB8" s="45">
        <f t="shared" si="2"/>
        <v>0</v>
      </c>
      <c r="AI8" s="250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9.5" customHeight="1">
      <c r="A9" s="288"/>
      <c r="B9" s="286" t="s">
        <v>9</v>
      </c>
      <c r="C9" s="71">
        <v>42004</v>
      </c>
      <c r="D9" s="252"/>
      <c r="E9" s="253"/>
      <c r="F9" s="254"/>
      <c r="G9" s="255">
        <f>G6/$Y$21*100</f>
        <v>0</v>
      </c>
      <c r="H9" s="253"/>
      <c r="I9" s="254"/>
      <c r="J9" s="255">
        <f>J6/$Y$21*100</f>
        <v>0</v>
      </c>
      <c r="K9" s="253"/>
      <c r="L9" s="254"/>
      <c r="M9" s="255">
        <f>M6/$Y$21*100</f>
        <v>0</v>
      </c>
      <c r="N9" s="253"/>
      <c r="O9" s="254"/>
      <c r="P9" s="255">
        <f>P6/$Y$21*100</f>
        <v>0</v>
      </c>
      <c r="Q9" s="253"/>
      <c r="R9" s="254"/>
      <c r="S9" s="255">
        <f>S6/$Y$21*100</f>
        <v>0</v>
      </c>
      <c r="T9" s="253"/>
      <c r="U9" s="254"/>
      <c r="V9" s="255">
        <f>V6/$Y$21*100</f>
        <v>0</v>
      </c>
      <c r="W9" s="253"/>
      <c r="X9" s="254"/>
      <c r="Y9" s="255">
        <f>Y6/$Y$21*100</f>
        <v>0</v>
      </c>
      <c r="Z9" s="253"/>
      <c r="AA9" s="254"/>
      <c r="AB9" s="255">
        <f>AB6/$Y$21*100</f>
        <v>0</v>
      </c>
      <c r="AI9" s="250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customHeight="1">
      <c r="A10" s="288"/>
      <c r="B10" s="288"/>
      <c r="C10" s="71">
        <v>42369</v>
      </c>
      <c r="D10" s="49"/>
      <c r="E10" s="50"/>
      <c r="F10" s="51"/>
      <c r="G10" s="63">
        <f>G7/$Y$21*100</f>
        <v>0</v>
      </c>
      <c r="H10" s="50"/>
      <c r="I10" s="51"/>
      <c r="J10" s="52">
        <f>J7/$Y$21*100</f>
        <v>0</v>
      </c>
      <c r="K10" s="50"/>
      <c r="L10" s="51"/>
      <c r="M10" s="52">
        <f>M7/$Y$21*100</f>
        <v>0</v>
      </c>
      <c r="N10" s="50"/>
      <c r="O10" s="51"/>
      <c r="P10" s="52">
        <f>P7/$Y$21*100</f>
        <v>0</v>
      </c>
      <c r="Q10" s="50"/>
      <c r="R10" s="51"/>
      <c r="S10" s="52">
        <f>S7/$Y$21*100</f>
        <v>0</v>
      </c>
      <c r="T10" s="50"/>
      <c r="U10" s="51"/>
      <c r="V10" s="52">
        <f>V7/$Y$21*100</f>
        <v>0</v>
      </c>
      <c r="W10" s="50"/>
      <c r="X10" s="51"/>
      <c r="Y10" s="52">
        <f>Y7/$Y$21*100</f>
        <v>0</v>
      </c>
      <c r="Z10" s="50"/>
      <c r="AA10" s="51"/>
      <c r="AB10" s="52">
        <f>AB7/$Y$21*100</f>
        <v>0</v>
      </c>
      <c r="AI10" s="25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9.5" customHeight="1">
      <c r="A11" s="287"/>
      <c r="B11" s="287"/>
      <c r="C11" s="72" t="s">
        <v>8</v>
      </c>
      <c r="D11" s="53">
        <f>D10-D9</f>
        <v>0</v>
      </c>
      <c r="E11" s="54">
        <f aca="true" t="shared" si="3" ref="E11:U11">E10-E9</f>
        <v>0</v>
      </c>
      <c r="F11" s="55">
        <f t="shared" si="3"/>
        <v>0</v>
      </c>
      <c r="G11" s="56">
        <f t="shared" si="3"/>
        <v>0</v>
      </c>
      <c r="H11" s="54">
        <f t="shared" si="3"/>
        <v>0</v>
      </c>
      <c r="I11" s="55">
        <f t="shared" si="3"/>
        <v>0</v>
      </c>
      <c r="J11" s="56">
        <f>J10-J9</f>
        <v>0</v>
      </c>
      <c r="K11" s="54">
        <f>K10-K9</f>
        <v>0</v>
      </c>
      <c r="L11" s="55">
        <f>L10-L9</f>
        <v>0</v>
      </c>
      <c r="M11" s="56">
        <f>M10-M9</f>
        <v>0</v>
      </c>
      <c r="N11" s="54">
        <f t="shared" si="3"/>
        <v>0</v>
      </c>
      <c r="O11" s="55">
        <f t="shared" si="3"/>
        <v>0</v>
      </c>
      <c r="P11" s="56">
        <f>P10-P9</f>
        <v>0</v>
      </c>
      <c r="Q11" s="54">
        <f>Q10-Q9</f>
        <v>0</v>
      </c>
      <c r="R11" s="55">
        <f>R10-R9</f>
        <v>0</v>
      </c>
      <c r="S11" s="56">
        <f>S10-S9</f>
        <v>0</v>
      </c>
      <c r="T11" s="54">
        <f t="shared" si="3"/>
        <v>0</v>
      </c>
      <c r="U11" s="55">
        <f t="shared" si="3"/>
        <v>0</v>
      </c>
      <c r="V11" s="56">
        <f aca="true" t="shared" si="4" ref="V11:AB11">V10-V9</f>
        <v>0</v>
      </c>
      <c r="W11" s="54">
        <f t="shared" si="4"/>
        <v>0</v>
      </c>
      <c r="X11" s="55">
        <f t="shared" si="4"/>
        <v>0</v>
      </c>
      <c r="Y11" s="56">
        <f t="shared" si="4"/>
        <v>0</v>
      </c>
      <c r="Z11" s="54">
        <f t="shared" si="4"/>
        <v>0</v>
      </c>
      <c r="AA11" s="55">
        <f t="shared" si="4"/>
        <v>0</v>
      </c>
      <c r="AB11" s="56">
        <f t="shared" si="4"/>
        <v>0</v>
      </c>
      <c r="AI11" s="250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9.5" customHeight="1">
      <c r="A12" s="289" t="s">
        <v>10</v>
      </c>
      <c r="B12" s="286" t="s">
        <v>11</v>
      </c>
      <c r="C12" s="71">
        <v>42004</v>
      </c>
      <c r="D12" s="256">
        <v>2733</v>
      </c>
      <c r="E12" s="39">
        <v>1210</v>
      </c>
      <c r="F12" s="40">
        <v>37</v>
      </c>
      <c r="G12" s="41">
        <f>SUM(E12,F12)</f>
        <v>1247</v>
      </c>
      <c r="H12" s="39">
        <v>337</v>
      </c>
      <c r="I12" s="40">
        <v>49</v>
      </c>
      <c r="J12" s="41">
        <f>SUM(H12,I12)</f>
        <v>386</v>
      </c>
      <c r="K12" s="39">
        <v>189</v>
      </c>
      <c r="L12" s="40">
        <v>18</v>
      </c>
      <c r="M12" s="41">
        <f>SUM(K12,L12)</f>
        <v>207</v>
      </c>
      <c r="N12" s="39">
        <v>54</v>
      </c>
      <c r="O12" s="40">
        <v>58</v>
      </c>
      <c r="P12" s="41">
        <f>SUM(N12,O12)</f>
        <v>112</v>
      </c>
      <c r="Q12" s="39">
        <v>3</v>
      </c>
      <c r="R12" s="40"/>
      <c r="S12" s="41">
        <f>SUM(Q12,R12)</f>
        <v>3</v>
      </c>
      <c r="T12" s="39"/>
      <c r="U12" s="57"/>
      <c r="V12" s="58">
        <f>SUM(T12,U12)</f>
        <v>0</v>
      </c>
      <c r="W12" s="39">
        <v>34</v>
      </c>
      <c r="X12" s="40">
        <v>9</v>
      </c>
      <c r="Y12" s="41">
        <f>SUM(W12,X12)</f>
        <v>43</v>
      </c>
      <c r="Z12" s="39"/>
      <c r="AA12" s="40"/>
      <c r="AB12" s="41">
        <f>SUM(Z12,AA12)</f>
        <v>0</v>
      </c>
      <c r="AI12" s="250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9.5" customHeight="1">
      <c r="A13" s="290"/>
      <c r="B13" s="288"/>
      <c r="C13" s="136">
        <v>42369</v>
      </c>
      <c r="D13" s="38">
        <v>2687</v>
      </c>
      <c r="E13" s="39">
        <v>1296</v>
      </c>
      <c r="F13" s="40">
        <v>42</v>
      </c>
      <c r="G13" s="41">
        <f>SUM(E13,F13)</f>
        <v>1338</v>
      </c>
      <c r="H13" s="39">
        <v>262</v>
      </c>
      <c r="I13" s="40">
        <v>49</v>
      </c>
      <c r="J13" s="41">
        <f>SUM(H13,I13)</f>
        <v>311</v>
      </c>
      <c r="K13" s="39">
        <v>188</v>
      </c>
      <c r="L13" s="40">
        <v>19</v>
      </c>
      <c r="M13" s="41">
        <f>SUM(K13,L13)</f>
        <v>207</v>
      </c>
      <c r="N13" s="39">
        <v>69</v>
      </c>
      <c r="O13" s="40">
        <v>82</v>
      </c>
      <c r="P13" s="41">
        <f>SUM(N13,O13)</f>
        <v>151</v>
      </c>
      <c r="Q13" s="39">
        <v>28</v>
      </c>
      <c r="R13" s="40">
        <v>1</v>
      </c>
      <c r="S13" s="41">
        <f>SUM(Q13,R13)</f>
        <v>29</v>
      </c>
      <c r="T13" s="39"/>
      <c r="U13" s="40"/>
      <c r="V13" s="41">
        <f>SUM(T13,U13)</f>
        <v>0</v>
      </c>
      <c r="W13" s="39">
        <v>31</v>
      </c>
      <c r="X13" s="40">
        <v>8</v>
      </c>
      <c r="Y13" s="41">
        <f>SUM(W13,X13)</f>
        <v>39</v>
      </c>
      <c r="Z13" s="39">
        <v>6</v>
      </c>
      <c r="AA13" s="40"/>
      <c r="AB13" s="41">
        <f>SUM(Z13,AA13)</f>
        <v>6</v>
      </c>
      <c r="AI13" s="25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9.5" customHeight="1">
      <c r="A14" s="290"/>
      <c r="B14" s="287"/>
      <c r="C14" s="19" t="s">
        <v>8</v>
      </c>
      <c r="D14" s="59">
        <f>D13-D12</f>
        <v>-46</v>
      </c>
      <c r="E14" s="43">
        <f>E13-E12</f>
        <v>86</v>
      </c>
      <c r="F14" s="44">
        <f>F13-F12</f>
        <v>5</v>
      </c>
      <c r="G14" s="45">
        <f>G13-G12</f>
        <v>91</v>
      </c>
      <c r="H14" s="43">
        <f aca="true" t="shared" si="5" ref="H14:V14">H13-H12</f>
        <v>-75</v>
      </c>
      <c r="I14" s="44">
        <f t="shared" si="5"/>
        <v>0</v>
      </c>
      <c r="J14" s="45">
        <f t="shared" si="5"/>
        <v>-75</v>
      </c>
      <c r="K14" s="43">
        <f>K13-K12</f>
        <v>-1</v>
      </c>
      <c r="L14" s="44">
        <f>L13-L12</f>
        <v>1</v>
      </c>
      <c r="M14" s="45">
        <f>M13-M12</f>
        <v>0</v>
      </c>
      <c r="N14" s="43">
        <f t="shared" si="5"/>
        <v>15</v>
      </c>
      <c r="O14" s="44">
        <f t="shared" si="5"/>
        <v>24</v>
      </c>
      <c r="P14" s="45">
        <f t="shared" si="5"/>
        <v>39</v>
      </c>
      <c r="Q14" s="43">
        <f>Q13-Q12</f>
        <v>25</v>
      </c>
      <c r="R14" s="44">
        <f>R13-R12</f>
        <v>1</v>
      </c>
      <c r="S14" s="45">
        <f>S13-S12</f>
        <v>26</v>
      </c>
      <c r="T14" s="43">
        <f t="shared" si="5"/>
        <v>0</v>
      </c>
      <c r="U14" s="44">
        <f t="shared" si="5"/>
        <v>0</v>
      </c>
      <c r="V14" s="45">
        <f t="shared" si="5"/>
        <v>0</v>
      </c>
      <c r="W14" s="43">
        <f aca="true" t="shared" si="6" ref="W14:AB14">W13-W12</f>
        <v>-3</v>
      </c>
      <c r="X14" s="44">
        <f t="shared" si="6"/>
        <v>-1</v>
      </c>
      <c r="Y14" s="45">
        <f t="shared" si="6"/>
        <v>-4</v>
      </c>
      <c r="Z14" s="43">
        <f t="shared" si="6"/>
        <v>6</v>
      </c>
      <c r="AA14" s="44">
        <f t="shared" si="6"/>
        <v>0</v>
      </c>
      <c r="AB14" s="45">
        <f t="shared" si="6"/>
        <v>6</v>
      </c>
      <c r="AI14" s="250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9.5" customHeight="1">
      <c r="A15" s="290"/>
      <c r="B15" s="286" t="s">
        <v>9</v>
      </c>
      <c r="C15" s="71">
        <v>42004</v>
      </c>
      <c r="D15" s="60"/>
      <c r="E15" s="61"/>
      <c r="F15" s="62"/>
      <c r="G15" s="255">
        <f>G12/$Y$27*100</f>
        <v>47.72292384232683</v>
      </c>
      <c r="H15" s="61"/>
      <c r="I15" s="62"/>
      <c r="J15" s="63">
        <f>J12/$Y$27*100</f>
        <v>14.772292384232683</v>
      </c>
      <c r="K15" s="61"/>
      <c r="L15" s="62"/>
      <c r="M15" s="63">
        <f>M12/$Y$27*100</f>
        <v>7.921928817451206</v>
      </c>
      <c r="N15" s="61"/>
      <c r="O15" s="62"/>
      <c r="P15" s="63">
        <f>P12/$Y$27*100</f>
        <v>4.286261002678913</v>
      </c>
      <c r="Q15" s="257"/>
      <c r="R15" s="258"/>
      <c r="S15" s="63">
        <f>S12/$Y$27*100</f>
        <v>0.1148105625717566</v>
      </c>
      <c r="T15" s="61"/>
      <c r="U15" s="62"/>
      <c r="V15" s="63">
        <f>V12/$Y$27*100</f>
        <v>0</v>
      </c>
      <c r="W15" s="257"/>
      <c r="X15" s="258"/>
      <c r="Y15" s="63">
        <f>Y12/$Y$27*100</f>
        <v>1.6456180635285114</v>
      </c>
      <c r="Z15" s="257"/>
      <c r="AA15" s="258"/>
      <c r="AB15" s="63">
        <f>AB12/$Y$27*100</f>
        <v>0</v>
      </c>
      <c r="AI15" s="250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9.5" customHeight="1">
      <c r="A16" s="290"/>
      <c r="B16" s="288"/>
      <c r="C16" s="71">
        <v>42369</v>
      </c>
      <c r="D16" s="60"/>
      <c r="E16" s="61"/>
      <c r="F16" s="62"/>
      <c r="G16" s="63">
        <f>G13/$Y$28*100</f>
        <v>50.018691588785046</v>
      </c>
      <c r="H16" s="61"/>
      <c r="I16" s="62"/>
      <c r="J16" s="63">
        <f>J13/$Y$28*100</f>
        <v>11.626168224299066</v>
      </c>
      <c r="K16" s="61"/>
      <c r="L16" s="62"/>
      <c r="M16" s="63">
        <f>M13/$Y$28*100</f>
        <v>7.738317757009345</v>
      </c>
      <c r="N16" s="61"/>
      <c r="O16" s="62"/>
      <c r="P16" s="63">
        <f>P13/$Y$28*100</f>
        <v>5.644859813084111</v>
      </c>
      <c r="Q16" s="61"/>
      <c r="R16" s="62"/>
      <c r="S16" s="63">
        <f>S13/$Y$28*100</f>
        <v>1.0841121495327102</v>
      </c>
      <c r="T16" s="61"/>
      <c r="U16" s="62"/>
      <c r="V16" s="63">
        <f>V13/$Y$28*100</f>
        <v>0</v>
      </c>
      <c r="W16" s="61"/>
      <c r="X16" s="62"/>
      <c r="Y16" s="52">
        <f>Y13/$Y$28*100</f>
        <v>1.4579439252336448</v>
      </c>
      <c r="Z16" s="61"/>
      <c r="AA16" s="62"/>
      <c r="AB16" s="52">
        <f>AB13/$Y$28*100</f>
        <v>0.22429906542056074</v>
      </c>
      <c r="AI16" s="25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1" ht="19.5" customHeight="1">
      <c r="A17" s="291"/>
      <c r="B17" s="287"/>
      <c r="C17" s="72" t="s">
        <v>8</v>
      </c>
      <c r="D17" s="64">
        <f>D16-D15</f>
        <v>0</v>
      </c>
      <c r="E17" s="65">
        <f aca="true" t="shared" si="7" ref="E17:V17">E16-E15</f>
        <v>0</v>
      </c>
      <c r="F17" s="66">
        <f t="shared" si="7"/>
        <v>0</v>
      </c>
      <c r="G17" s="67">
        <f t="shared" si="7"/>
        <v>2.2957677464582176</v>
      </c>
      <c r="H17" s="65">
        <f t="shared" si="7"/>
        <v>0</v>
      </c>
      <c r="I17" s="66">
        <f t="shared" si="7"/>
        <v>0</v>
      </c>
      <c r="J17" s="56">
        <f t="shared" si="7"/>
        <v>-3.146124159933617</v>
      </c>
      <c r="K17" s="65">
        <f>K16-K15</f>
        <v>0</v>
      </c>
      <c r="L17" s="66">
        <f>L16-L15</f>
        <v>0</v>
      </c>
      <c r="M17" s="67">
        <f>M16-M15</f>
        <v>-0.18361106044186037</v>
      </c>
      <c r="N17" s="65">
        <f t="shared" si="7"/>
        <v>0</v>
      </c>
      <c r="O17" s="66">
        <f t="shared" si="7"/>
        <v>0</v>
      </c>
      <c r="P17" s="67">
        <f t="shared" si="7"/>
        <v>1.3585988104051987</v>
      </c>
      <c r="Q17" s="65">
        <f>Q16-Q15</f>
        <v>0</v>
      </c>
      <c r="R17" s="66">
        <f>R16-R15</f>
        <v>0</v>
      </c>
      <c r="S17" s="67">
        <f>S16-S15</f>
        <v>0.9693015869609536</v>
      </c>
      <c r="T17" s="65">
        <f t="shared" si="7"/>
        <v>0</v>
      </c>
      <c r="U17" s="66">
        <f t="shared" si="7"/>
        <v>0</v>
      </c>
      <c r="V17" s="56">
        <f t="shared" si="7"/>
        <v>0</v>
      </c>
      <c r="W17" s="65">
        <f aca="true" t="shared" si="8" ref="W17:AB17">W16-W15</f>
        <v>0</v>
      </c>
      <c r="X17" s="66">
        <f t="shared" si="8"/>
        <v>0</v>
      </c>
      <c r="Y17" s="56">
        <f t="shared" si="8"/>
        <v>-0.18767413829486657</v>
      </c>
      <c r="Z17" s="65">
        <f t="shared" si="8"/>
        <v>0</v>
      </c>
      <c r="AA17" s="66">
        <f t="shared" si="8"/>
        <v>0</v>
      </c>
      <c r="AB17" s="125">
        <f t="shared" si="8"/>
        <v>0.22429906542056074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8" ht="19.5" customHeight="1">
      <c r="A18" s="20"/>
      <c r="B18" s="20"/>
      <c r="C18" s="20"/>
      <c r="D18" s="20"/>
      <c r="E18" s="20"/>
      <c r="F18" s="20"/>
      <c r="G18" s="20"/>
      <c r="K18" s="22"/>
      <c r="L18" s="22"/>
      <c r="M18" s="22"/>
      <c r="N18" s="22"/>
      <c r="O18" s="22"/>
      <c r="P18" s="2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26" ht="19.5" customHeight="1">
      <c r="A19" s="277" t="s">
        <v>64</v>
      </c>
      <c r="B19" s="278"/>
      <c r="C19" s="279"/>
      <c r="D19" s="286" t="s">
        <v>2</v>
      </c>
      <c r="E19" s="283" t="s">
        <v>104</v>
      </c>
      <c r="F19" s="284"/>
      <c r="G19" s="285"/>
      <c r="H19" s="283" t="s">
        <v>105</v>
      </c>
      <c r="I19" s="284"/>
      <c r="J19" s="285"/>
      <c r="K19" s="283" t="s">
        <v>106</v>
      </c>
      <c r="L19" s="284"/>
      <c r="M19" s="285"/>
      <c r="N19" s="283" t="s">
        <v>98</v>
      </c>
      <c r="O19" s="284"/>
      <c r="P19" s="285"/>
      <c r="Q19" s="283" t="s">
        <v>83</v>
      </c>
      <c r="R19" s="284"/>
      <c r="S19" s="285"/>
      <c r="T19" s="283" t="s">
        <v>12</v>
      </c>
      <c r="U19" s="284"/>
      <c r="V19" s="285"/>
      <c r="W19" s="283" t="s">
        <v>13</v>
      </c>
      <c r="X19" s="284"/>
      <c r="Y19" s="285"/>
      <c r="Z19" s="286" t="s">
        <v>14</v>
      </c>
    </row>
    <row r="20" spans="1:26" ht="19.5" customHeight="1">
      <c r="A20" s="280"/>
      <c r="B20" s="281"/>
      <c r="C20" s="282"/>
      <c r="D20" s="287"/>
      <c r="E20" s="82" t="s">
        <v>3</v>
      </c>
      <c r="F20" s="80" t="s">
        <v>4</v>
      </c>
      <c r="G20" s="81" t="s">
        <v>5</v>
      </c>
      <c r="H20" s="82" t="s">
        <v>3</v>
      </c>
      <c r="I20" s="80" t="s">
        <v>4</v>
      </c>
      <c r="J20" s="81" t="s">
        <v>5</v>
      </c>
      <c r="K20" s="82" t="s">
        <v>3</v>
      </c>
      <c r="L20" s="80" t="s">
        <v>4</v>
      </c>
      <c r="M20" s="81" t="s">
        <v>5</v>
      </c>
      <c r="N20" s="82" t="s">
        <v>3</v>
      </c>
      <c r="O20" s="80" t="s">
        <v>4</v>
      </c>
      <c r="P20" s="81" t="s">
        <v>5</v>
      </c>
      <c r="Q20" s="82" t="s">
        <v>3</v>
      </c>
      <c r="R20" s="80" t="s">
        <v>4</v>
      </c>
      <c r="S20" s="81" t="s">
        <v>5</v>
      </c>
      <c r="T20" s="82" t="s">
        <v>3</v>
      </c>
      <c r="U20" s="80" t="s">
        <v>4</v>
      </c>
      <c r="V20" s="81" t="s">
        <v>5</v>
      </c>
      <c r="W20" s="83" t="s">
        <v>3</v>
      </c>
      <c r="X20" s="80" t="s">
        <v>4</v>
      </c>
      <c r="Y20" s="81" t="s">
        <v>5</v>
      </c>
      <c r="Z20" s="287"/>
    </row>
    <row r="21" spans="1:26" ht="19.5" customHeight="1">
      <c r="A21" s="286" t="s">
        <v>6</v>
      </c>
      <c r="B21" s="286" t="s">
        <v>7</v>
      </c>
      <c r="C21" s="71">
        <v>42004</v>
      </c>
      <c r="D21" s="256">
        <f>D6</f>
        <v>47</v>
      </c>
      <c r="E21" s="259"/>
      <c r="F21" s="260"/>
      <c r="G21" s="261">
        <f>SUM(E21,F21)</f>
        <v>0</v>
      </c>
      <c r="H21" s="259"/>
      <c r="I21" s="260"/>
      <c r="J21" s="261">
        <f>SUM(H21,I21)</f>
        <v>0</v>
      </c>
      <c r="K21" s="259"/>
      <c r="L21" s="260"/>
      <c r="M21" s="261">
        <f>SUM(K21,L21)</f>
        <v>0</v>
      </c>
      <c r="N21" s="259"/>
      <c r="O21" s="260"/>
      <c r="P21" s="261">
        <f>SUM(N21,O21)</f>
        <v>0</v>
      </c>
      <c r="Q21" s="262">
        <v>1</v>
      </c>
      <c r="R21" s="260"/>
      <c r="S21" s="261">
        <f>SUM(Q21,R21)</f>
        <v>1</v>
      </c>
      <c r="T21" s="262">
        <v>43</v>
      </c>
      <c r="U21" s="260">
        <v>2</v>
      </c>
      <c r="V21" s="261">
        <f>SUM(T21,U21)</f>
        <v>45</v>
      </c>
      <c r="W21" s="86">
        <f>SUM(E6,H6,K6,N6,Q6,T6,W6,H21,Q21,T21,E21,K21,N21,Z6)</f>
        <v>44</v>
      </c>
      <c r="X21" s="88">
        <f>SUM(F6,I6,L6,O6,R6,U6,X6,I21,R21,U21,F21,L21,O21,AA6)</f>
        <v>2</v>
      </c>
      <c r="Y21" s="85">
        <f>SUM(G6,J6,M6,P6,S6,V6,Y6,J21,S21,V21,G21,M21,P21,AB6)</f>
        <v>46</v>
      </c>
      <c r="Z21" s="263">
        <f>D21-Y21</f>
        <v>1</v>
      </c>
    </row>
    <row r="22" spans="1:26" ht="19.5" customHeight="1">
      <c r="A22" s="288"/>
      <c r="B22" s="288"/>
      <c r="C22" s="71">
        <v>42369</v>
      </c>
      <c r="D22" s="124">
        <f>D7</f>
        <v>47</v>
      </c>
      <c r="E22" s="68"/>
      <c r="F22" s="40"/>
      <c r="G22" s="41">
        <f>SUM(E22,F22)</f>
        <v>0</v>
      </c>
      <c r="H22" s="68"/>
      <c r="I22" s="40"/>
      <c r="J22" s="41">
        <f>SUM(H22,I22)</f>
        <v>0</v>
      </c>
      <c r="K22" s="68"/>
      <c r="L22" s="40"/>
      <c r="M22" s="41">
        <f>SUM(K22,L22)</f>
        <v>0</v>
      </c>
      <c r="N22" s="68"/>
      <c r="O22" s="40"/>
      <c r="P22" s="41">
        <f>SUM(N22,O22)</f>
        <v>0</v>
      </c>
      <c r="Q22" s="39">
        <v>1</v>
      </c>
      <c r="R22" s="40"/>
      <c r="S22" s="41">
        <f>SUM(Q22,R22)</f>
        <v>1</v>
      </c>
      <c r="T22" s="39">
        <v>44</v>
      </c>
      <c r="U22" s="40">
        <v>2</v>
      </c>
      <c r="V22" s="41">
        <f>SUM(T22,U22)</f>
        <v>46</v>
      </c>
      <c r="W22" s="86">
        <f>SUM(E7,H7,K7,N7,Q7,T7,W7,H22,Q22,T22,E22,K22,N22,Z7)</f>
        <v>45</v>
      </c>
      <c r="X22" s="88">
        <f aca="true" t="shared" si="9" ref="W22:Y23">SUM(F7,I7,L7,O7,R7,U7,X7,I22,R22,U22,F22,L22,O22,AA7)</f>
        <v>2</v>
      </c>
      <c r="Y22" s="85">
        <f>SUM(G7,J7,M7,P7,S7,V7,Y7,J22,S22,V22,G22,M22,P22,AB7)</f>
        <v>47</v>
      </c>
      <c r="Z22" s="38">
        <f>D22-Y22</f>
        <v>0</v>
      </c>
    </row>
    <row r="23" spans="1:26" ht="19.5" customHeight="1">
      <c r="A23" s="288"/>
      <c r="B23" s="287"/>
      <c r="C23" s="72" t="s">
        <v>8</v>
      </c>
      <c r="D23" s="42">
        <f>D22-D21</f>
        <v>0</v>
      </c>
      <c r="E23" s="43">
        <f>E22-E21</f>
        <v>0</v>
      </c>
      <c r="F23" s="44">
        <f>F22-F21</f>
        <v>0</v>
      </c>
      <c r="G23" s="45">
        <f>G22-G21</f>
        <v>0</v>
      </c>
      <c r="H23" s="43">
        <f aca="true" t="shared" si="10" ref="H23:V23">H22-H21</f>
        <v>0</v>
      </c>
      <c r="I23" s="44">
        <f t="shared" si="10"/>
        <v>0</v>
      </c>
      <c r="J23" s="45">
        <f t="shared" si="10"/>
        <v>0</v>
      </c>
      <c r="K23" s="43">
        <f aca="true" t="shared" si="11" ref="K23:P23">K22-K21</f>
        <v>0</v>
      </c>
      <c r="L23" s="44">
        <f t="shared" si="11"/>
        <v>0</v>
      </c>
      <c r="M23" s="45">
        <f t="shared" si="11"/>
        <v>0</v>
      </c>
      <c r="N23" s="43">
        <f t="shared" si="11"/>
        <v>0</v>
      </c>
      <c r="O23" s="44">
        <f t="shared" si="11"/>
        <v>0</v>
      </c>
      <c r="P23" s="45">
        <f t="shared" si="11"/>
        <v>0</v>
      </c>
      <c r="Q23" s="43">
        <f t="shared" si="10"/>
        <v>0</v>
      </c>
      <c r="R23" s="44">
        <f t="shared" si="10"/>
        <v>0</v>
      </c>
      <c r="S23" s="45">
        <f t="shared" si="10"/>
        <v>0</v>
      </c>
      <c r="T23" s="43">
        <f t="shared" si="10"/>
        <v>1</v>
      </c>
      <c r="U23" s="44">
        <f t="shared" si="10"/>
        <v>0</v>
      </c>
      <c r="V23" s="45">
        <f t="shared" si="10"/>
        <v>1</v>
      </c>
      <c r="W23" s="86">
        <f t="shared" si="9"/>
        <v>1</v>
      </c>
      <c r="X23" s="88">
        <f t="shared" si="9"/>
        <v>0</v>
      </c>
      <c r="Y23" s="85">
        <f t="shared" si="9"/>
        <v>1</v>
      </c>
      <c r="Z23" s="59">
        <f>Z22-Z21</f>
        <v>-1</v>
      </c>
    </row>
    <row r="24" spans="1:26" ht="19.5" customHeight="1">
      <c r="A24" s="288"/>
      <c r="B24" s="286" t="s">
        <v>9</v>
      </c>
      <c r="C24" s="71">
        <v>42004</v>
      </c>
      <c r="D24" s="252"/>
      <c r="E24" s="253"/>
      <c r="F24" s="254"/>
      <c r="G24" s="255">
        <f>G21/$Y$21*100</f>
        <v>0</v>
      </c>
      <c r="H24" s="253"/>
      <c r="I24" s="254"/>
      <c r="J24" s="255">
        <f>J21/$Y$21*100</f>
        <v>0</v>
      </c>
      <c r="K24" s="253"/>
      <c r="L24" s="254"/>
      <c r="M24" s="255">
        <f>M21/$Y$21*100</f>
        <v>0</v>
      </c>
      <c r="N24" s="253"/>
      <c r="O24" s="254"/>
      <c r="P24" s="255">
        <f>P21/$Y$21*100</f>
        <v>0</v>
      </c>
      <c r="Q24" s="253"/>
      <c r="R24" s="254"/>
      <c r="S24" s="264">
        <f>S21/$Y$21*100</f>
        <v>2.1739130434782608</v>
      </c>
      <c r="T24" s="253"/>
      <c r="U24" s="254"/>
      <c r="V24" s="264">
        <f>V21/$Y$21*100</f>
        <v>97.82608695652173</v>
      </c>
      <c r="W24" s="265">
        <f>W21/$Y$21*100</f>
        <v>95.65217391304348</v>
      </c>
      <c r="X24" s="266">
        <f>X21/$Y$21*100</f>
        <v>4.3478260869565215</v>
      </c>
      <c r="Y24" s="267">
        <f>Y21/$Y$21*100</f>
        <v>100</v>
      </c>
      <c r="Z24" s="268"/>
    </row>
    <row r="25" spans="1:26" ht="19.5" customHeight="1">
      <c r="A25" s="288"/>
      <c r="B25" s="288"/>
      <c r="C25" s="71">
        <v>42369</v>
      </c>
      <c r="D25" s="49"/>
      <c r="E25" s="50"/>
      <c r="F25" s="51"/>
      <c r="G25" s="52">
        <f>G22/$Y$21*100</f>
        <v>0</v>
      </c>
      <c r="H25" s="50"/>
      <c r="I25" s="51"/>
      <c r="J25" s="52">
        <f>J22/$Y$21*100</f>
        <v>0</v>
      </c>
      <c r="K25" s="50"/>
      <c r="L25" s="51"/>
      <c r="M25" s="52">
        <f>M22/$Y$21*100</f>
        <v>0</v>
      </c>
      <c r="N25" s="50"/>
      <c r="O25" s="51"/>
      <c r="P25" s="52">
        <f>P22/$Y$21*100</f>
        <v>0</v>
      </c>
      <c r="Q25" s="50"/>
      <c r="R25" s="51"/>
      <c r="S25" s="63">
        <f>S22/$Y$22*100</f>
        <v>2.127659574468085</v>
      </c>
      <c r="T25" s="50"/>
      <c r="U25" s="51"/>
      <c r="V25" s="63">
        <f>V22/$Y$22*100</f>
        <v>97.87234042553192</v>
      </c>
      <c r="W25" s="87">
        <f>W22/$Y$22*100</f>
        <v>95.74468085106383</v>
      </c>
      <c r="X25" s="77">
        <f>X22/$Y$22*100</f>
        <v>4.25531914893617</v>
      </c>
      <c r="Y25" s="63">
        <f>Y22/$Y$22*100</f>
        <v>100</v>
      </c>
      <c r="Z25" s="69"/>
    </row>
    <row r="26" spans="1:26" ht="19.5" customHeight="1">
      <c r="A26" s="287"/>
      <c r="B26" s="287"/>
      <c r="C26" s="72" t="s">
        <v>8</v>
      </c>
      <c r="D26" s="53">
        <f>D25-D24</f>
        <v>0</v>
      </c>
      <c r="E26" s="54">
        <f>E25-E24</f>
        <v>0</v>
      </c>
      <c r="F26" s="55">
        <f>F25-F24</f>
        <v>0</v>
      </c>
      <c r="G26" s="56">
        <f>G25-G24</f>
        <v>0</v>
      </c>
      <c r="H26" s="54">
        <f aca="true" t="shared" si="12" ref="H26:U26">H25-H24</f>
        <v>0</v>
      </c>
      <c r="I26" s="55">
        <f t="shared" si="12"/>
        <v>0</v>
      </c>
      <c r="J26" s="56">
        <f t="shared" si="12"/>
        <v>0</v>
      </c>
      <c r="K26" s="54">
        <f aca="true" t="shared" si="13" ref="K26:P26">K25-K24</f>
        <v>0</v>
      </c>
      <c r="L26" s="55">
        <f t="shared" si="13"/>
        <v>0</v>
      </c>
      <c r="M26" s="56">
        <f t="shared" si="13"/>
        <v>0</v>
      </c>
      <c r="N26" s="54">
        <f t="shared" si="13"/>
        <v>0</v>
      </c>
      <c r="O26" s="55">
        <f t="shared" si="13"/>
        <v>0</v>
      </c>
      <c r="P26" s="56">
        <f t="shared" si="13"/>
        <v>0</v>
      </c>
      <c r="Q26" s="54">
        <f t="shared" si="12"/>
        <v>0</v>
      </c>
      <c r="R26" s="55">
        <f t="shared" si="12"/>
        <v>0</v>
      </c>
      <c r="S26" s="56">
        <f t="shared" si="12"/>
        <v>-0.046253469010175685</v>
      </c>
      <c r="T26" s="54">
        <f t="shared" si="12"/>
        <v>0</v>
      </c>
      <c r="U26" s="55">
        <f t="shared" si="12"/>
        <v>0</v>
      </c>
      <c r="V26" s="56">
        <f>V25-V24</f>
        <v>0.0462534690101819</v>
      </c>
      <c r="W26" s="132">
        <f>W25-W24</f>
        <v>0.0925069380203496</v>
      </c>
      <c r="X26" s="133">
        <f>X25-X24</f>
        <v>-0.09250693802035137</v>
      </c>
      <c r="Y26" s="56">
        <f>Y25-Y24</f>
        <v>0</v>
      </c>
      <c r="Z26" s="70">
        <f>Z25-Z24</f>
        <v>0</v>
      </c>
    </row>
    <row r="27" spans="1:26" ht="19.5" customHeight="1">
      <c r="A27" s="289" t="s">
        <v>10</v>
      </c>
      <c r="B27" s="286" t="s">
        <v>11</v>
      </c>
      <c r="C27" s="71">
        <v>42004</v>
      </c>
      <c r="D27" s="269">
        <f>D12</f>
        <v>2733</v>
      </c>
      <c r="E27" s="39"/>
      <c r="F27" s="40"/>
      <c r="G27" s="41">
        <f>SUM(E27,F27)</f>
        <v>0</v>
      </c>
      <c r="H27" s="39"/>
      <c r="I27" s="40"/>
      <c r="J27" s="41">
        <f>SUM(H27,I27)</f>
        <v>0</v>
      </c>
      <c r="K27" s="39"/>
      <c r="L27" s="40"/>
      <c r="M27" s="41">
        <f>SUM(K27,L27)</f>
        <v>0</v>
      </c>
      <c r="N27" s="39"/>
      <c r="O27" s="40"/>
      <c r="P27" s="41">
        <f>SUM(N27,O27)</f>
        <v>0</v>
      </c>
      <c r="Q27" s="39">
        <v>143</v>
      </c>
      <c r="R27" s="40">
        <v>29</v>
      </c>
      <c r="S27" s="41">
        <f>SUM(Q27,R27)</f>
        <v>172</v>
      </c>
      <c r="T27" s="39">
        <v>410</v>
      </c>
      <c r="U27" s="40">
        <v>33</v>
      </c>
      <c r="V27" s="41">
        <f>SUM(T27,U27)</f>
        <v>443</v>
      </c>
      <c r="W27" s="91">
        <f>SUM(E12,H12,K12,N12,Q12,T12,W12,H27,Q27,T27,E27,K27,N27,Z12)</f>
        <v>2380</v>
      </c>
      <c r="X27" s="94">
        <f>SUM(F12,I12,L12,O12,R12,U12,X12,I27,R27,U27,F27,L27,O27,AA12)</f>
        <v>233</v>
      </c>
      <c r="Y27" s="90">
        <f>SUM(G12,J12,M12,P12,S12,V12,Y12,J27,S27,V27,G27,M27,P27,AB12)</f>
        <v>2613</v>
      </c>
      <c r="Z27" s="38">
        <f>D27-Y27</f>
        <v>120</v>
      </c>
    </row>
    <row r="28" spans="1:26" ht="19.5" customHeight="1">
      <c r="A28" s="290"/>
      <c r="B28" s="288"/>
      <c r="C28" s="71">
        <v>42369</v>
      </c>
      <c r="D28" s="124">
        <f>D13</f>
        <v>2687</v>
      </c>
      <c r="E28" s="39"/>
      <c r="F28" s="57"/>
      <c r="G28" s="58">
        <f>SUM(E28,F28)</f>
        <v>0</v>
      </c>
      <c r="H28" s="39"/>
      <c r="I28" s="57"/>
      <c r="J28" s="58">
        <f>SUM(H28,I28)</f>
        <v>0</v>
      </c>
      <c r="K28" s="39"/>
      <c r="L28" s="57"/>
      <c r="M28" s="58">
        <f>SUM(K28,L28)</f>
        <v>0</v>
      </c>
      <c r="N28" s="39"/>
      <c r="O28" s="57"/>
      <c r="P28" s="58">
        <f>SUM(N28,O28)</f>
        <v>0</v>
      </c>
      <c r="Q28" s="74">
        <v>75</v>
      </c>
      <c r="R28" s="73">
        <v>15</v>
      </c>
      <c r="S28" s="58">
        <f>SUM(Q28,R28)</f>
        <v>90</v>
      </c>
      <c r="T28" s="74">
        <v>459</v>
      </c>
      <c r="U28" s="73">
        <v>45</v>
      </c>
      <c r="V28" s="58">
        <f>SUM(T28,U28)</f>
        <v>504</v>
      </c>
      <c r="W28" s="91">
        <f aca="true" t="shared" si="14" ref="W28:Y29">SUM(E13,H13,K13,N13,Q13,T13,W13,H28,Q28,T28,E28,K28,N28,Z13)</f>
        <v>2414</v>
      </c>
      <c r="X28" s="94">
        <f t="shared" si="14"/>
        <v>261</v>
      </c>
      <c r="Y28" s="90">
        <f>SUM(G13,J13,M13,P13,S13,V13,Y13,J28,S28,V28,G28,M28,P28,AB13)</f>
        <v>2675</v>
      </c>
      <c r="Z28" s="38">
        <f>D28-Y28</f>
        <v>12</v>
      </c>
    </row>
    <row r="29" spans="1:26" ht="19.5" customHeight="1">
      <c r="A29" s="290"/>
      <c r="B29" s="287"/>
      <c r="C29" s="72" t="s">
        <v>8</v>
      </c>
      <c r="D29" s="59">
        <f>D28-D27</f>
        <v>-46</v>
      </c>
      <c r="E29" s="75">
        <f>E28-E27</f>
        <v>0</v>
      </c>
      <c r="F29" s="76">
        <f>F28-F27</f>
        <v>0</v>
      </c>
      <c r="G29" s="45">
        <f>G28-G27</f>
        <v>0</v>
      </c>
      <c r="H29" s="75">
        <f aca="true" t="shared" si="15" ref="H29:V29">H28-H27</f>
        <v>0</v>
      </c>
      <c r="I29" s="76">
        <f t="shared" si="15"/>
        <v>0</v>
      </c>
      <c r="J29" s="45">
        <f t="shared" si="15"/>
        <v>0</v>
      </c>
      <c r="K29" s="75">
        <f aca="true" t="shared" si="16" ref="K29:P29">K28-K27</f>
        <v>0</v>
      </c>
      <c r="L29" s="76">
        <f t="shared" si="16"/>
        <v>0</v>
      </c>
      <c r="M29" s="45">
        <f t="shared" si="16"/>
        <v>0</v>
      </c>
      <c r="N29" s="75">
        <f t="shared" si="16"/>
        <v>0</v>
      </c>
      <c r="O29" s="76">
        <f t="shared" si="16"/>
        <v>0</v>
      </c>
      <c r="P29" s="45">
        <f t="shared" si="16"/>
        <v>0</v>
      </c>
      <c r="Q29" s="43">
        <f t="shared" si="15"/>
        <v>-68</v>
      </c>
      <c r="R29" s="44">
        <f t="shared" si="15"/>
        <v>-14</v>
      </c>
      <c r="S29" s="45">
        <f t="shared" si="15"/>
        <v>-82</v>
      </c>
      <c r="T29" s="43">
        <f t="shared" si="15"/>
        <v>49</v>
      </c>
      <c r="U29" s="44">
        <f t="shared" si="15"/>
        <v>12</v>
      </c>
      <c r="V29" s="45">
        <f t="shared" si="15"/>
        <v>61</v>
      </c>
      <c r="W29" s="92">
        <f t="shared" si="14"/>
        <v>34</v>
      </c>
      <c r="X29" s="76">
        <f t="shared" si="14"/>
        <v>28</v>
      </c>
      <c r="Y29" s="93">
        <f t="shared" si="14"/>
        <v>62</v>
      </c>
      <c r="Z29" s="59">
        <f>Z28-Z27</f>
        <v>-108</v>
      </c>
    </row>
    <row r="30" spans="1:26" ht="19.5" customHeight="1">
      <c r="A30" s="290"/>
      <c r="B30" s="286" t="s">
        <v>9</v>
      </c>
      <c r="C30" s="71">
        <v>42004</v>
      </c>
      <c r="D30" s="60"/>
      <c r="E30" s="61"/>
      <c r="F30" s="62"/>
      <c r="G30" s="63">
        <f>G27/$Y$27*100</f>
        <v>0</v>
      </c>
      <c r="H30" s="61"/>
      <c r="I30" s="62"/>
      <c r="J30" s="63">
        <f>J27/$Y$27*100</f>
        <v>0</v>
      </c>
      <c r="K30" s="61"/>
      <c r="L30" s="62"/>
      <c r="M30" s="63">
        <f>M27/$Y$27*100</f>
        <v>0</v>
      </c>
      <c r="N30" s="61"/>
      <c r="O30" s="62"/>
      <c r="P30" s="63">
        <f>P27/$Y$27*100</f>
        <v>0</v>
      </c>
      <c r="Q30" s="61"/>
      <c r="R30" s="62"/>
      <c r="S30" s="63">
        <f>S27/$Y$27*100</f>
        <v>6.5824722541140455</v>
      </c>
      <c r="T30" s="61"/>
      <c r="U30" s="62"/>
      <c r="V30" s="270">
        <f>V27/$Y$27*100</f>
        <v>16.95369307309606</v>
      </c>
      <c r="W30" s="271">
        <f>W27/$Y$27*100</f>
        <v>91.0830463069269</v>
      </c>
      <c r="X30" s="272">
        <f>X27/$Y$27*100</f>
        <v>8.916953693073095</v>
      </c>
      <c r="Y30" s="267">
        <f>Y27/$Y$27*100</f>
        <v>100</v>
      </c>
      <c r="Z30" s="273"/>
    </row>
    <row r="31" spans="1:26" ht="19.5" customHeight="1">
      <c r="A31" s="290"/>
      <c r="B31" s="288"/>
      <c r="C31" s="71">
        <v>42369</v>
      </c>
      <c r="D31" s="60"/>
      <c r="E31" s="61"/>
      <c r="F31" s="62"/>
      <c r="G31" s="63">
        <f>G28/$Y$28*100</f>
        <v>0</v>
      </c>
      <c r="H31" s="61"/>
      <c r="I31" s="62"/>
      <c r="J31" s="63">
        <f>J28/$Y$28*100</f>
        <v>0</v>
      </c>
      <c r="K31" s="61"/>
      <c r="L31" s="62"/>
      <c r="M31" s="63">
        <f>M28/$Y$28*100</f>
        <v>0</v>
      </c>
      <c r="N31" s="61"/>
      <c r="O31" s="62"/>
      <c r="P31" s="63">
        <f>P28/$Y$28*100</f>
        <v>0</v>
      </c>
      <c r="Q31" s="61"/>
      <c r="R31" s="62"/>
      <c r="S31" s="63">
        <f>S28/$Y$28*100</f>
        <v>3.364485981308411</v>
      </c>
      <c r="T31" s="61"/>
      <c r="U31" s="62"/>
      <c r="V31" s="89">
        <f>V28/$Y$28*100</f>
        <v>18.841121495327105</v>
      </c>
      <c r="W31" s="100">
        <f>W28/$Y$28*100</f>
        <v>90.24299065420561</v>
      </c>
      <c r="X31" s="62">
        <f>X28/$Y$28*100</f>
        <v>9.757009345794392</v>
      </c>
      <c r="Y31" s="63">
        <f>Y28/$Y$28*100</f>
        <v>100</v>
      </c>
      <c r="Z31" s="63"/>
    </row>
    <row r="32" spans="1:26" ht="19.5" customHeight="1">
      <c r="A32" s="291"/>
      <c r="B32" s="287"/>
      <c r="C32" s="72" t="s">
        <v>8</v>
      </c>
      <c r="D32" s="64">
        <f>D31-D30</f>
        <v>0</v>
      </c>
      <c r="E32" s="65">
        <f>E31-E30</f>
        <v>0</v>
      </c>
      <c r="F32" s="66">
        <f>F31-F30</f>
        <v>0</v>
      </c>
      <c r="G32" s="67">
        <f>G31-G30</f>
        <v>0</v>
      </c>
      <c r="H32" s="65">
        <f aca="true" t="shared" si="17" ref="H32:U32">H31-H30</f>
        <v>0</v>
      </c>
      <c r="I32" s="66">
        <f t="shared" si="17"/>
        <v>0</v>
      </c>
      <c r="J32" s="67">
        <f t="shared" si="17"/>
        <v>0</v>
      </c>
      <c r="K32" s="65">
        <f aca="true" t="shared" si="18" ref="K32:P32">K31-K30</f>
        <v>0</v>
      </c>
      <c r="L32" s="66">
        <f t="shared" si="18"/>
        <v>0</v>
      </c>
      <c r="M32" s="67">
        <f t="shared" si="18"/>
        <v>0</v>
      </c>
      <c r="N32" s="65">
        <f t="shared" si="18"/>
        <v>0</v>
      </c>
      <c r="O32" s="66">
        <f t="shared" si="18"/>
        <v>0</v>
      </c>
      <c r="P32" s="67">
        <f t="shared" si="18"/>
        <v>0</v>
      </c>
      <c r="Q32" s="65">
        <f t="shared" si="17"/>
        <v>0</v>
      </c>
      <c r="R32" s="66">
        <f t="shared" si="17"/>
        <v>0</v>
      </c>
      <c r="S32" s="67">
        <f>S31-S30</f>
        <v>-3.2179862728056343</v>
      </c>
      <c r="T32" s="65">
        <f t="shared" si="17"/>
        <v>0</v>
      </c>
      <c r="U32" s="66">
        <f t="shared" si="17"/>
        <v>0</v>
      </c>
      <c r="V32" s="95">
        <f>V31-V30</f>
        <v>1.8874284222310465</v>
      </c>
      <c r="W32" s="96">
        <f>W31-W30</f>
        <v>-0.8400556527212899</v>
      </c>
      <c r="X32" s="97">
        <f>X31-X30</f>
        <v>0.840055652721297</v>
      </c>
      <c r="Y32" s="98">
        <f>Y31-Y30</f>
        <v>0</v>
      </c>
      <c r="Z32" s="99">
        <f>Z31-Z30</f>
        <v>0</v>
      </c>
    </row>
    <row r="33" ht="13.5" customHeight="1">
      <c r="A33" s="111" t="s">
        <v>86</v>
      </c>
    </row>
    <row r="34" ht="13.5" customHeight="1">
      <c r="A34" s="275" t="s">
        <v>114</v>
      </c>
    </row>
    <row r="35" ht="15" customHeight="1">
      <c r="A35" s="275" t="s">
        <v>112</v>
      </c>
    </row>
    <row r="36" ht="15" customHeight="1">
      <c r="A36" s="275" t="s">
        <v>113</v>
      </c>
    </row>
    <row r="37" ht="15" customHeight="1">
      <c r="A37" s="275" t="s">
        <v>111</v>
      </c>
    </row>
    <row r="38" ht="15" customHeight="1">
      <c r="A38" s="275"/>
    </row>
  </sheetData>
  <sheetProtection/>
  <mergeCells count="35">
    <mergeCell ref="X3:AB3"/>
    <mergeCell ref="Q4:S4"/>
    <mergeCell ref="T4:V4"/>
    <mergeCell ref="E4:G4"/>
    <mergeCell ref="A1:Y1"/>
    <mergeCell ref="Q19:S19"/>
    <mergeCell ref="H19:J19"/>
    <mergeCell ref="B15:B17"/>
    <mergeCell ref="N4:P4"/>
    <mergeCell ref="W19:Y19"/>
    <mergeCell ref="W4:Y4"/>
    <mergeCell ref="T19:V19"/>
    <mergeCell ref="Z19:Z20"/>
    <mergeCell ref="A21:A26"/>
    <mergeCell ref="B21:B23"/>
    <mergeCell ref="B24:B26"/>
    <mergeCell ref="A12:A17"/>
    <mergeCell ref="E19:G19"/>
    <mergeCell ref="B12:B14"/>
    <mergeCell ref="A27:A32"/>
    <mergeCell ref="B27:B29"/>
    <mergeCell ref="B30:B32"/>
    <mergeCell ref="D19:D20"/>
    <mergeCell ref="A19:C20"/>
    <mergeCell ref="H4:J4"/>
    <mergeCell ref="A3:B3"/>
    <mergeCell ref="A4:C5"/>
    <mergeCell ref="N19:P19"/>
    <mergeCell ref="K19:M19"/>
    <mergeCell ref="Z4:AB4"/>
    <mergeCell ref="D4:D5"/>
    <mergeCell ref="B6:B8"/>
    <mergeCell ref="B9:B11"/>
    <mergeCell ref="K4:M4"/>
    <mergeCell ref="A6:A11"/>
  </mergeCells>
  <conditionalFormatting sqref="A1:A4 A6:A19 R20:S27 W28:Y32 A34:G65536 B33:G33 AF1:IV1 AU3:IV3 B3:R3 X3 H33:IV65536 Z19:IV19 B2:IV2 D18:IV18 AI4:IV17 Z21:IV32 AA20:IV20 D19:D32 Q28:S32 Q19:Q27 H19:M32 B6:C18 A21:D32 D4:AB17 W19:W29 X20:Y32">
    <cfRule type="cellIs" priority="7" dxfId="58" operator="equal" stopIfTrue="1">
      <formula>0</formula>
    </cfRule>
  </conditionalFormatting>
  <conditionalFormatting sqref="T19:T27 U20:V27 T28:V32">
    <cfRule type="cellIs" priority="6" dxfId="58" operator="equal" stopIfTrue="1">
      <formula>0</formula>
    </cfRule>
  </conditionalFormatting>
  <conditionalFormatting sqref="A33">
    <cfRule type="cellIs" priority="5" dxfId="58" operator="equal" stopIfTrue="1">
      <formula>0</formula>
    </cfRule>
  </conditionalFormatting>
  <conditionalFormatting sqref="E19:G32">
    <cfRule type="cellIs" priority="2" dxfId="58" operator="equal" stopIfTrue="1">
      <formula>0</formula>
    </cfRule>
  </conditionalFormatting>
  <conditionalFormatting sqref="N19:P32">
    <cfRule type="cellIs" priority="1" dxfId="58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1"/>
  <colBreaks count="1" manualBreakCount="1">
    <brk id="3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75"/>
  <sheetViews>
    <sheetView showZeros="0" view="pageBreakPreview" zoomScale="70" zoomScaleNormal="60" zoomScaleSheetLayoutView="70" zoomScalePageLayoutView="0" workbookViewId="0" topLeftCell="A1">
      <pane xSplit="3" topLeftCell="D1" activePane="topRight" state="frozen"/>
      <selection pane="topLeft" activeCell="J20" sqref="J20"/>
      <selection pane="topRight" activeCell="K35" sqref="K35:M35"/>
    </sheetView>
  </sheetViews>
  <sheetFormatPr defaultColWidth="9.00390625" defaultRowHeight="13.5"/>
  <cols>
    <col min="1" max="2" width="10.75390625" style="138" customWidth="1"/>
    <col min="3" max="3" width="10.75390625" style="137" customWidth="1"/>
    <col min="4" max="7" width="9.75390625" style="137" customWidth="1"/>
    <col min="8" max="19" width="9.75390625" style="138" customWidth="1"/>
    <col min="20" max="20" width="9.75390625" style="139" customWidth="1"/>
    <col min="21" max="26" width="9.75390625" style="138" customWidth="1"/>
    <col min="27" max="28" width="9.75390625" style="140" customWidth="1"/>
    <col min="29" max="65" width="9.00390625" style="140" customWidth="1"/>
    <col min="66" max="16384" width="9.00390625" style="138" customWidth="1"/>
  </cols>
  <sheetData>
    <row r="1" spans="1:2" ht="21" customHeight="1">
      <c r="A1" s="112" t="s">
        <v>94</v>
      </c>
      <c r="B1" s="14"/>
    </row>
    <row r="2" spans="1:65" ht="15" customHeight="1">
      <c r="A2" s="294" t="s">
        <v>65</v>
      </c>
      <c r="B2" s="295"/>
      <c r="C2" s="296"/>
      <c r="D2" s="300" t="s">
        <v>66</v>
      </c>
      <c r="E2" s="283" t="s">
        <v>67</v>
      </c>
      <c r="F2" s="284"/>
      <c r="G2" s="285"/>
      <c r="H2" s="283" t="s">
        <v>68</v>
      </c>
      <c r="I2" s="284"/>
      <c r="J2" s="285"/>
      <c r="K2" s="283" t="s">
        <v>69</v>
      </c>
      <c r="L2" s="284"/>
      <c r="M2" s="285"/>
      <c r="N2" s="283" t="s">
        <v>70</v>
      </c>
      <c r="O2" s="284"/>
      <c r="P2" s="285"/>
      <c r="Q2" s="283" t="s">
        <v>101</v>
      </c>
      <c r="R2" s="284"/>
      <c r="S2" s="285"/>
      <c r="T2" s="283" t="s">
        <v>102</v>
      </c>
      <c r="U2" s="284"/>
      <c r="V2" s="285"/>
      <c r="W2" s="283" t="s">
        <v>100</v>
      </c>
      <c r="X2" s="284"/>
      <c r="Y2" s="285"/>
      <c r="Z2" s="283" t="s">
        <v>99</v>
      </c>
      <c r="AA2" s="284"/>
      <c r="AB2" s="285"/>
      <c r="AC2" s="138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BD2" s="138"/>
      <c r="BE2" s="138"/>
      <c r="BF2" s="138"/>
      <c r="BG2" s="138"/>
      <c r="BH2" s="138"/>
      <c r="BI2" s="138"/>
      <c r="BJ2" s="138"/>
      <c r="BK2" s="138"/>
      <c r="BL2" s="138"/>
      <c r="BM2" s="138"/>
    </row>
    <row r="3" spans="1:65" ht="15" customHeight="1">
      <c r="A3" s="297"/>
      <c r="B3" s="298"/>
      <c r="C3" s="299"/>
      <c r="D3" s="302"/>
      <c r="E3" s="101" t="s">
        <v>72</v>
      </c>
      <c r="F3" s="35" t="s">
        <v>73</v>
      </c>
      <c r="G3" s="102" t="s">
        <v>74</v>
      </c>
      <c r="H3" s="101" t="s">
        <v>72</v>
      </c>
      <c r="I3" s="35" t="s">
        <v>73</v>
      </c>
      <c r="J3" s="102" t="s">
        <v>74</v>
      </c>
      <c r="K3" s="101" t="s">
        <v>72</v>
      </c>
      <c r="L3" s="35" t="s">
        <v>73</v>
      </c>
      <c r="M3" s="103" t="s">
        <v>74</v>
      </c>
      <c r="N3" s="101" t="s">
        <v>72</v>
      </c>
      <c r="O3" s="35" t="s">
        <v>73</v>
      </c>
      <c r="P3" s="102" t="s">
        <v>74</v>
      </c>
      <c r="Q3" s="104" t="s">
        <v>72</v>
      </c>
      <c r="R3" s="28" t="s">
        <v>73</v>
      </c>
      <c r="S3" s="105" t="s">
        <v>74</v>
      </c>
      <c r="T3" s="101" t="s">
        <v>72</v>
      </c>
      <c r="U3" s="35" t="s">
        <v>73</v>
      </c>
      <c r="V3" s="102" t="s">
        <v>74</v>
      </c>
      <c r="W3" s="104" t="s">
        <v>72</v>
      </c>
      <c r="X3" s="28" t="s">
        <v>73</v>
      </c>
      <c r="Y3" s="105" t="s">
        <v>74</v>
      </c>
      <c r="Z3" s="104" t="s">
        <v>72</v>
      </c>
      <c r="AA3" s="28" t="s">
        <v>73</v>
      </c>
      <c r="AB3" s="105" t="s">
        <v>74</v>
      </c>
      <c r="A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</row>
    <row r="4" spans="1:65" ht="15" customHeight="1">
      <c r="A4" s="311" t="s">
        <v>75</v>
      </c>
      <c r="B4" s="300" t="s">
        <v>76</v>
      </c>
      <c r="C4" s="142">
        <v>42004</v>
      </c>
      <c r="D4" s="143">
        <v>790</v>
      </c>
      <c r="E4" s="144"/>
      <c r="F4" s="145"/>
      <c r="G4" s="146">
        <f>SUM(E4,F4)</f>
        <v>0</v>
      </c>
      <c r="H4" s="144"/>
      <c r="I4" s="145"/>
      <c r="J4" s="146">
        <f>SUM(H4,I4)</f>
        <v>0</v>
      </c>
      <c r="K4" s="144"/>
      <c r="L4" s="145"/>
      <c r="M4" s="147">
        <f>SUM(K4,L4)</f>
        <v>0</v>
      </c>
      <c r="N4" s="144"/>
      <c r="O4" s="145"/>
      <c r="P4" s="146">
        <f>SUM(N4,O4)</f>
        <v>0</v>
      </c>
      <c r="Q4" s="144"/>
      <c r="R4" s="145"/>
      <c r="S4" s="146">
        <f>SUM(Q4,R4)</f>
        <v>0</v>
      </c>
      <c r="T4" s="144"/>
      <c r="U4" s="145"/>
      <c r="V4" s="146">
        <f>SUM(T4,U4)</f>
        <v>0</v>
      </c>
      <c r="W4" s="144"/>
      <c r="X4" s="145"/>
      <c r="Y4" s="146">
        <f>SUM(W4,X4)</f>
        <v>0</v>
      </c>
      <c r="Z4" s="144"/>
      <c r="AA4" s="145"/>
      <c r="AB4" s="146">
        <f>SUM(Z4,AA4)</f>
        <v>0</v>
      </c>
      <c r="A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</row>
    <row r="5" spans="1:65" ht="15" customHeight="1">
      <c r="A5" s="312"/>
      <c r="B5" s="301"/>
      <c r="C5" s="142">
        <v>42369</v>
      </c>
      <c r="D5" s="143">
        <v>790</v>
      </c>
      <c r="E5" s="148"/>
      <c r="F5" s="149"/>
      <c r="G5" s="147">
        <f>SUM(E5,F5)</f>
        <v>0</v>
      </c>
      <c r="H5" s="150"/>
      <c r="I5" s="149"/>
      <c r="J5" s="147">
        <f>SUM(H5,I5)</f>
        <v>0</v>
      </c>
      <c r="K5" s="150"/>
      <c r="L5" s="149"/>
      <c r="M5" s="148">
        <f>SUM(K5,L5)</f>
        <v>0</v>
      </c>
      <c r="N5" s="150"/>
      <c r="O5" s="151"/>
      <c r="P5" s="147">
        <f>SUM(N5,O5)</f>
        <v>0</v>
      </c>
      <c r="Q5" s="152"/>
      <c r="R5" s="148"/>
      <c r="S5" s="147">
        <f>SUM(Q5,R5)</f>
        <v>0</v>
      </c>
      <c r="T5" s="152"/>
      <c r="U5" s="148"/>
      <c r="V5" s="147">
        <f>SUM(T5,U5)</f>
        <v>0</v>
      </c>
      <c r="W5" s="152"/>
      <c r="X5" s="148"/>
      <c r="Y5" s="147">
        <f>SUM(W5,X5)</f>
        <v>0</v>
      </c>
      <c r="Z5" s="152"/>
      <c r="AA5" s="148"/>
      <c r="AB5" s="147">
        <f>SUM(Z5,AA5)</f>
        <v>0</v>
      </c>
      <c r="AC5" s="138"/>
      <c r="AD5" s="153"/>
      <c r="BD5" s="138"/>
      <c r="BE5" s="138"/>
      <c r="BF5" s="138"/>
      <c r="BG5" s="138"/>
      <c r="BH5" s="138"/>
      <c r="BI5" s="138"/>
      <c r="BJ5" s="138"/>
      <c r="BK5" s="138"/>
      <c r="BL5" s="138"/>
      <c r="BM5" s="138"/>
    </row>
    <row r="6" spans="1:65" ht="15" customHeight="1">
      <c r="A6" s="312"/>
      <c r="B6" s="302"/>
      <c r="C6" s="154" t="s">
        <v>77</v>
      </c>
      <c r="D6" s="155">
        <f aca="true" t="shared" si="0" ref="D6:V6">D5-D4</f>
        <v>0</v>
      </c>
      <c r="E6" s="156">
        <f t="shared" si="0"/>
        <v>0</v>
      </c>
      <c r="F6" s="157">
        <f t="shared" si="0"/>
        <v>0</v>
      </c>
      <c r="G6" s="158">
        <f>G5-G4</f>
        <v>0</v>
      </c>
      <c r="H6" s="156">
        <f t="shared" si="0"/>
        <v>0</v>
      </c>
      <c r="I6" s="157">
        <f t="shared" si="0"/>
        <v>0</v>
      </c>
      <c r="J6" s="158">
        <f t="shared" si="0"/>
        <v>0</v>
      </c>
      <c r="K6" s="156">
        <f>K5-K4</f>
        <v>0</v>
      </c>
      <c r="L6" s="157">
        <f>L5-L4</f>
        <v>0</v>
      </c>
      <c r="M6" s="158">
        <f>M5-M4</f>
        <v>0</v>
      </c>
      <c r="N6" s="156">
        <f t="shared" si="0"/>
        <v>0</v>
      </c>
      <c r="O6" s="157">
        <f t="shared" si="0"/>
        <v>0</v>
      </c>
      <c r="P6" s="158">
        <f t="shared" si="0"/>
        <v>0</v>
      </c>
      <c r="Q6" s="156">
        <f>Q5-Q4</f>
        <v>0</v>
      </c>
      <c r="R6" s="157">
        <f>R5-R4</f>
        <v>0</v>
      </c>
      <c r="S6" s="158">
        <f>S5-S4</f>
        <v>0</v>
      </c>
      <c r="T6" s="156">
        <f t="shared" si="0"/>
        <v>0</v>
      </c>
      <c r="U6" s="157">
        <f t="shared" si="0"/>
        <v>0</v>
      </c>
      <c r="V6" s="158">
        <f t="shared" si="0"/>
        <v>0</v>
      </c>
      <c r="W6" s="156">
        <f aca="true" t="shared" si="1" ref="W6:AB6">W5-W4</f>
        <v>0</v>
      </c>
      <c r="X6" s="157">
        <f t="shared" si="1"/>
        <v>0</v>
      </c>
      <c r="Y6" s="158">
        <f t="shared" si="1"/>
        <v>0</v>
      </c>
      <c r="Z6" s="156">
        <f t="shared" si="1"/>
        <v>0</v>
      </c>
      <c r="AA6" s="157">
        <f t="shared" si="1"/>
        <v>0</v>
      </c>
      <c r="AB6" s="158">
        <f t="shared" si="1"/>
        <v>0</v>
      </c>
      <c r="A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</row>
    <row r="7" spans="1:65" ht="15" customHeight="1">
      <c r="A7" s="312"/>
      <c r="B7" s="300" t="s">
        <v>78</v>
      </c>
      <c r="C7" s="142">
        <v>42004</v>
      </c>
      <c r="D7" s="143">
        <v>19024</v>
      </c>
      <c r="E7" s="152">
        <v>1317</v>
      </c>
      <c r="F7" s="149">
        <v>76</v>
      </c>
      <c r="G7" s="159">
        <f>SUM(E7,F7)</f>
        <v>1393</v>
      </c>
      <c r="H7" s="152">
        <v>647</v>
      </c>
      <c r="I7" s="149">
        <v>102</v>
      </c>
      <c r="J7" s="159">
        <f>SUM(H7,I7)</f>
        <v>749</v>
      </c>
      <c r="K7" s="152">
        <v>1485</v>
      </c>
      <c r="L7" s="149">
        <v>627</v>
      </c>
      <c r="M7" s="147">
        <f>SUM(K7,L7)</f>
        <v>2112</v>
      </c>
      <c r="N7" s="152">
        <v>1056</v>
      </c>
      <c r="O7" s="149">
        <v>629</v>
      </c>
      <c r="P7" s="159">
        <f>SUM(N7,O7)</f>
        <v>1685</v>
      </c>
      <c r="Q7" s="152">
        <v>26</v>
      </c>
      <c r="R7" s="149">
        <v>1</v>
      </c>
      <c r="S7" s="159">
        <f>SUM(Q7,R7)</f>
        <v>27</v>
      </c>
      <c r="T7" s="152"/>
      <c r="U7" s="149"/>
      <c r="V7" s="159">
        <f>SUM(T7,U7)</f>
        <v>0</v>
      </c>
      <c r="W7" s="152">
        <v>214</v>
      </c>
      <c r="X7" s="149">
        <v>32</v>
      </c>
      <c r="Y7" s="159">
        <f>SUM(W7,X7)</f>
        <v>246</v>
      </c>
      <c r="Z7" s="152">
        <v>0</v>
      </c>
      <c r="AA7" s="149"/>
      <c r="AB7" s="159">
        <f>SUM(Z7,AA7)</f>
        <v>0</v>
      </c>
      <c r="A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</row>
    <row r="8" spans="1:65" ht="15" customHeight="1">
      <c r="A8" s="312"/>
      <c r="B8" s="301"/>
      <c r="C8" s="142">
        <v>42369</v>
      </c>
      <c r="D8" s="143">
        <v>18654</v>
      </c>
      <c r="E8" s="152">
        <v>1522</v>
      </c>
      <c r="F8" s="160">
        <v>98</v>
      </c>
      <c r="G8" s="159">
        <f>SUM(E8,F8)</f>
        <v>1620</v>
      </c>
      <c r="H8" s="150">
        <v>527</v>
      </c>
      <c r="I8" s="149">
        <v>82</v>
      </c>
      <c r="J8" s="147">
        <f>SUM(H8,I8)</f>
        <v>609</v>
      </c>
      <c r="K8" s="152">
        <v>1472</v>
      </c>
      <c r="L8" s="160">
        <v>639</v>
      </c>
      <c r="M8" s="159">
        <f>SUM(K8,L8)</f>
        <v>2111</v>
      </c>
      <c r="N8" s="150">
        <v>1121</v>
      </c>
      <c r="O8" s="149">
        <v>645</v>
      </c>
      <c r="P8" s="147">
        <f>SUM(N8,O8)</f>
        <v>1766</v>
      </c>
      <c r="Q8" s="150">
        <v>94</v>
      </c>
      <c r="R8" s="151">
        <v>9</v>
      </c>
      <c r="S8" s="147">
        <f>SUM(Q8,R8)</f>
        <v>103</v>
      </c>
      <c r="T8" s="150"/>
      <c r="U8" s="149"/>
      <c r="V8" s="147">
        <f>SUM(T8,U8)</f>
        <v>0</v>
      </c>
      <c r="W8" s="150">
        <v>185</v>
      </c>
      <c r="X8" s="151">
        <v>33</v>
      </c>
      <c r="Y8" s="147">
        <f>SUM(W8,X8)</f>
        <v>218</v>
      </c>
      <c r="Z8" s="150"/>
      <c r="AA8" s="151"/>
      <c r="AB8" s="147">
        <f>SUM(Z8,AA8)</f>
        <v>0</v>
      </c>
      <c r="AC8" s="138"/>
      <c r="AD8" s="153"/>
      <c r="BD8" s="138"/>
      <c r="BE8" s="138"/>
      <c r="BF8" s="138"/>
      <c r="BG8" s="138"/>
      <c r="BH8" s="138"/>
      <c r="BI8" s="138"/>
      <c r="BJ8" s="138"/>
      <c r="BK8" s="138"/>
      <c r="BL8" s="138"/>
      <c r="BM8" s="138"/>
    </row>
    <row r="9" spans="1:65" ht="15" customHeight="1">
      <c r="A9" s="313"/>
      <c r="B9" s="302"/>
      <c r="C9" s="154" t="s">
        <v>77</v>
      </c>
      <c r="D9" s="155">
        <f>D8-D7</f>
        <v>-370</v>
      </c>
      <c r="E9" s="156">
        <f aca="true" t="shared" si="2" ref="E9:V9">E8-E7</f>
        <v>205</v>
      </c>
      <c r="F9" s="161">
        <f t="shared" si="2"/>
        <v>22</v>
      </c>
      <c r="G9" s="162">
        <f t="shared" si="2"/>
        <v>227</v>
      </c>
      <c r="H9" s="156">
        <f t="shared" si="2"/>
        <v>-120</v>
      </c>
      <c r="I9" s="157">
        <f t="shared" si="2"/>
        <v>-20</v>
      </c>
      <c r="J9" s="158">
        <f t="shared" si="2"/>
        <v>-140</v>
      </c>
      <c r="K9" s="156">
        <f>K8-K7</f>
        <v>-13</v>
      </c>
      <c r="L9" s="157">
        <f>L8-L7</f>
        <v>12</v>
      </c>
      <c r="M9" s="158">
        <f>M8-M7</f>
        <v>-1</v>
      </c>
      <c r="N9" s="156">
        <f t="shared" si="2"/>
        <v>65</v>
      </c>
      <c r="O9" s="157">
        <f t="shared" si="2"/>
        <v>16</v>
      </c>
      <c r="P9" s="158">
        <f t="shared" si="2"/>
        <v>81</v>
      </c>
      <c r="Q9" s="156">
        <f>Q8-Q7</f>
        <v>68</v>
      </c>
      <c r="R9" s="157">
        <f>R8-R7</f>
        <v>8</v>
      </c>
      <c r="S9" s="158">
        <f>S8-S7</f>
        <v>76</v>
      </c>
      <c r="T9" s="156">
        <f t="shared" si="2"/>
        <v>0</v>
      </c>
      <c r="U9" s="157">
        <f t="shared" si="2"/>
        <v>0</v>
      </c>
      <c r="V9" s="158">
        <f t="shared" si="2"/>
        <v>0</v>
      </c>
      <c r="W9" s="156">
        <f aca="true" t="shared" si="3" ref="W9:AB9">W8-W7</f>
        <v>-29</v>
      </c>
      <c r="X9" s="157">
        <f t="shared" si="3"/>
        <v>1</v>
      </c>
      <c r="Y9" s="158">
        <f t="shared" si="3"/>
        <v>-28</v>
      </c>
      <c r="Z9" s="156">
        <f t="shared" si="3"/>
        <v>0</v>
      </c>
      <c r="AA9" s="157">
        <f t="shared" si="3"/>
        <v>0</v>
      </c>
      <c r="AB9" s="158">
        <f t="shared" si="3"/>
        <v>0</v>
      </c>
      <c r="A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</row>
    <row r="10" spans="1:65" ht="15" customHeight="1">
      <c r="A10" s="300" t="s">
        <v>79</v>
      </c>
      <c r="B10" s="300" t="s">
        <v>76</v>
      </c>
      <c r="C10" s="142">
        <v>42004</v>
      </c>
      <c r="D10" s="163">
        <v>23</v>
      </c>
      <c r="E10" s="144"/>
      <c r="F10" s="145"/>
      <c r="G10" s="146">
        <f>SUM(E10,F10)</f>
        <v>0</v>
      </c>
      <c r="H10" s="144"/>
      <c r="I10" s="145"/>
      <c r="J10" s="146">
        <f>SUM(H10,I10)</f>
        <v>0</v>
      </c>
      <c r="K10" s="144"/>
      <c r="L10" s="145"/>
      <c r="M10" s="164">
        <f>SUM(K10,L10)</f>
        <v>0</v>
      </c>
      <c r="N10" s="144"/>
      <c r="O10" s="145"/>
      <c r="P10" s="146">
        <f>SUM(N10,O10)</f>
        <v>0</v>
      </c>
      <c r="Q10" s="144"/>
      <c r="R10" s="145"/>
      <c r="S10" s="146">
        <f>SUM(Q10,R10)</f>
        <v>0</v>
      </c>
      <c r="T10" s="144"/>
      <c r="U10" s="145"/>
      <c r="V10" s="146">
        <f>SUM(T10,U10)</f>
        <v>0</v>
      </c>
      <c r="W10" s="144"/>
      <c r="X10" s="145"/>
      <c r="Y10" s="146">
        <f>SUM(W10,X10)</f>
        <v>0</v>
      </c>
      <c r="Z10" s="144"/>
      <c r="AA10" s="145"/>
      <c r="AB10" s="146">
        <f>SUM(Z10,AA10)</f>
        <v>0</v>
      </c>
      <c r="A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</row>
    <row r="11" spans="1:65" ht="15" customHeight="1">
      <c r="A11" s="301"/>
      <c r="B11" s="301"/>
      <c r="C11" s="142">
        <v>42369</v>
      </c>
      <c r="D11" s="143">
        <v>23</v>
      </c>
      <c r="E11" s="152"/>
      <c r="F11" s="149"/>
      <c r="G11" s="147">
        <f>SUM(E11,F11)</f>
        <v>0</v>
      </c>
      <c r="H11" s="152"/>
      <c r="I11" s="149"/>
      <c r="J11" s="147">
        <f>SUM(H11,I11)</f>
        <v>0</v>
      </c>
      <c r="K11" s="152"/>
      <c r="L11" s="149"/>
      <c r="M11" s="147">
        <f>SUM(K11,L11)</f>
        <v>0</v>
      </c>
      <c r="N11" s="152"/>
      <c r="O11" s="149"/>
      <c r="P11" s="147">
        <f>SUM(N11,O11)</f>
        <v>0</v>
      </c>
      <c r="Q11" s="152"/>
      <c r="R11" s="149"/>
      <c r="S11" s="147">
        <f>SUM(Q11,R11)</f>
        <v>0</v>
      </c>
      <c r="T11" s="152"/>
      <c r="U11" s="149"/>
      <c r="V11" s="147">
        <f>SUM(T11,U11)</f>
        <v>0</v>
      </c>
      <c r="W11" s="152"/>
      <c r="X11" s="149"/>
      <c r="Y11" s="147">
        <f>SUM(W11,X11)</f>
        <v>0</v>
      </c>
      <c r="Z11" s="152"/>
      <c r="AA11" s="149"/>
      <c r="AB11" s="147">
        <f>SUM(Z11,AA11)</f>
        <v>0</v>
      </c>
      <c r="AC11" s="138"/>
      <c r="AD11" s="153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</row>
    <row r="12" spans="1:65" ht="15" customHeight="1">
      <c r="A12" s="301"/>
      <c r="B12" s="302"/>
      <c r="C12" s="154" t="s">
        <v>77</v>
      </c>
      <c r="D12" s="155">
        <f>D11-D10</f>
        <v>0</v>
      </c>
      <c r="E12" s="156">
        <f aca="true" t="shared" si="4" ref="E12:V12">E11-E10</f>
        <v>0</v>
      </c>
      <c r="F12" s="157">
        <f t="shared" si="4"/>
        <v>0</v>
      </c>
      <c r="G12" s="158">
        <f t="shared" si="4"/>
        <v>0</v>
      </c>
      <c r="H12" s="156">
        <f t="shared" si="4"/>
        <v>0</v>
      </c>
      <c r="I12" s="157">
        <f t="shared" si="4"/>
        <v>0</v>
      </c>
      <c r="J12" s="158">
        <f t="shared" si="4"/>
        <v>0</v>
      </c>
      <c r="K12" s="156">
        <f>K11-K10</f>
        <v>0</v>
      </c>
      <c r="L12" s="157">
        <f>L11-L10</f>
        <v>0</v>
      </c>
      <c r="M12" s="158">
        <f>M11-M10</f>
        <v>0</v>
      </c>
      <c r="N12" s="156">
        <f t="shared" si="4"/>
        <v>0</v>
      </c>
      <c r="O12" s="157">
        <f t="shared" si="4"/>
        <v>0</v>
      </c>
      <c r="P12" s="158">
        <f t="shared" si="4"/>
        <v>0</v>
      </c>
      <c r="Q12" s="156">
        <f>Q11-Q10</f>
        <v>0</v>
      </c>
      <c r="R12" s="157">
        <f>R11-R10</f>
        <v>0</v>
      </c>
      <c r="S12" s="158">
        <f>S11-S10</f>
        <v>0</v>
      </c>
      <c r="T12" s="156">
        <f t="shared" si="4"/>
        <v>0</v>
      </c>
      <c r="U12" s="157">
        <f t="shared" si="4"/>
        <v>0</v>
      </c>
      <c r="V12" s="158">
        <f t="shared" si="4"/>
        <v>0</v>
      </c>
      <c r="W12" s="156">
        <f aca="true" t="shared" si="5" ref="W12:AB12">W11-W10</f>
        <v>0</v>
      </c>
      <c r="X12" s="157">
        <f t="shared" si="5"/>
        <v>0</v>
      </c>
      <c r="Y12" s="158">
        <f t="shared" si="5"/>
        <v>0</v>
      </c>
      <c r="Z12" s="156">
        <f t="shared" si="5"/>
        <v>0</v>
      </c>
      <c r="AA12" s="157">
        <f t="shared" si="5"/>
        <v>0</v>
      </c>
      <c r="AB12" s="158">
        <f t="shared" si="5"/>
        <v>0</v>
      </c>
      <c r="A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</row>
    <row r="13" spans="1:65" ht="15" customHeight="1">
      <c r="A13" s="301"/>
      <c r="B13" s="300" t="s">
        <v>78</v>
      </c>
      <c r="C13" s="142">
        <v>42004</v>
      </c>
      <c r="D13" s="143">
        <v>906</v>
      </c>
      <c r="E13" s="152">
        <v>252</v>
      </c>
      <c r="F13" s="149">
        <v>26</v>
      </c>
      <c r="G13" s="147">
        <f>SUM(E13,F13)</f>
        <v>278</v>
      </c>
      <c r="H13" s="152">
        <v>58</v>
      </c>
      <c r="I13" s="149">
        <v>30</v>
      </c>
      <c r="J13" s="147">
        <f>SUM(H13,I13)</f>
        <v>88</v>
      </c>
      <c r="K13" s="152">
        <v>134</v>
      </c>
      <c r="L13" s="149">
        <v>58</v>
      </c>
      <c r="M13" s="147">
        <f>SUM(K13,L13)</f>
        <v>192</v>
      </c>
      <c r="N13" s="152">
        <v>79</v>
      </c>
      <c r="O13" s="149">
        <v>52</v>
      </c>
      <c r="P13" s="147">
        <f>SUM(N13,O13)</f>
        <v>131</v>
      </c>
      <c r="Q13" s="144">
        <v>2</v>
      </c>
      <c r="R13" s="145"/>
      <c r="S13" s="146">
        <f>SUM(Q13,R13)</f>
        <v>2</v>
      </c>
      <c r="T13" s="152"/>
      <c r="U13" s="149"/>
      <c r="V13" s="147">
        <f>SUM(T13,U13)</f>
        <v>0</v>
      </c>
      <c r="W13" s="144">
        <v>4</v>
      </c>
      <c r="X13" s="145">
        <v>4</v>
      </c>
      <c r="Y13" s="146">
        <f>SUM(W13,X13)</f>
        <v>8</v>
      </c>
      <c r="Z13" s="144"/>
      <c r="AA13" s="145"/>
      <c r="AB13" s="146">
        <f>SUM(Z13,AA13)</f>
        <v>0</v>
      </c>
      <c r="A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</row>
    <row r="14" spans="1:65" ht="15" customHeight="1">
      <c r="A14" s="301"/>
      <c r="B14" s="301"/>
      <c r="C14" s="142">
        <v>42369</v>
      </c>
      <c r="D14" s="143">
        <v>902</v>
      </c>
      <c r="E14" s="152">
        <v>256</v>
      </c>
      <c r="F14" s="149">
        <v>39</v>
      </c>
      <c r="G14" s="147">
        <f>SUM(E14,F14)</f>
        <v>295</v>
      </c>
      <c r="H14" s="152">
        <v>55</v>
      </c>
      <c r="I14" s="149">
        <v>24</v>
      </c>
      <c r="J14" s="147">
        <f>SUM(H14,I14)</f>
        <v>79</v>
      </c>
      <c r="K14" s="152">
        <v>135</v>
      </c>
      <c r="L14" s="149">
        <v>55</v>
      </c>
      <c r="M14" s="147">
        <f>SUM(K14,L14)</f>
        <v>190</v>
      </c>
      <c r="N14" s="152">
        <v>89</v>
      </c>
      <c r="O14" s="149">
        <v>51</v>
      </c>
      <c r="P14" s="147">
        <f>SUM(N14,O14)</f>
        <v>140</v>
      </c>
      <c r="Q14" s="152">
        <v>24</v>
      </c>
      <c r="R14" s="149">
        <v>6</v>
      </c>
      <c r="S14" s="147">
        <f>SUM(Q14,R14)</f>
        <v>30</v>
      </c>
      <c r="T14" s="152"/>
      <c r="U14" s="149"/>
      <c r="V14" s="147">
        <f>SUM(T14,U14)</f>
        <v>0</v>
      </c>
      <c r="W14" s="152">
        <v>6</v>
      </c>
      <c r="X14" s="149">
        <v>3</v>
      </c>
      <c r="Y14" s="147">
        <f>SUM(W14,X14)</f>
        <v>9</v>
      </c>
      <c r="Z14" s="152"/>
      <c r="AA14" s="149"/>
      <c r="AB14" s="147">
        <f>SUM(Z14,AA14)</f>
        <v>0</v>
      </c>
      <c r="AC14" s="138"/>
      <c r="AD14" s="153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</row>
    <row r="15" spans="1:65" ht="15" customHeight="1">
      <c r="A15" s="302"/>
      <c r="B15" s="302"/>
      <c r="C15" s="154" t="s">
        <v>77</v>
      </c>
      <c r="D15" s="155">
        <f>D14-D13</f>
        <v>-4</v>
      </c>
      <c r="E15" s="156">
        <f aca="true" t="shared" si="6" ref="E15:V15">E14-E13</f>
        <v>4</v>
      </c>
      <c r="F15" s="157">
        <f t="shared" si="6"/>
        <v>13</v>
      </c>
      <c r="G15" s="158">
        <f t="shared" si="6"/>
        <v>17</v>
      </c>
      <c r="H15" s="156">
        <f t="shared" si="6"/>
        <v>-3</v>
      </c>
      <c r="I15" s="157">
        <f t="shared" si="6"/>
        <v>-6</v>
      </c>
      <c r="J15" s="158">
        <f t="shared" si="6"/>
        <v>-9</v>
      </c>
      <c r="K15" s="156">
        <f>K14-K13</f>
        <v>1</v>
      </c>
      <c r="L15" s="157">
        <f>L14-L13</f>
        <v>-3</v>
      </c>
      <c r="M15" s="158">
        <f>M14-M13</f>
        <v>-2</v>
      </c>
      <c r="N15" s="156">
        <f t="shared" si="6"/>
        <v>10</v>
      </c>
      <c r="O15" s="157">
        <f t="shared" si="6"/>
        <v>-1</v>
      </c>
      <c r="P15" s="158">
        <f t="shared" si="6"/>
        <v>9</v>
      </c>
      <c r="Q15" s="156">
        <f>Q14-Q13</f>
        <v>22</v>
      </c>
      <c r="R15" s="157">
        <f>R14-R13</f>
        <v>6</v>
      </c>
      <c r="S15" s="158">
        <f>S14-S13</f>
        <v>28</v>
      </c>
      <c r="T15" s="156">
        <f t="shared" si="6"/>
        <v>0</v>
      </c>
      <c r="U15" s="157">
        <f t="shared" si="6"/>
        <v>0</v>
      </c>
      <c r="V15" s="158">
        <f t="shared" si="6"/>
        <v>0</v>
      </c>
      <c r="W15" s="156">
        <f aca="true" t="shared" si="7" ref="W15:AB15">W14-W13</f>
        <v>2</v>
      </c>
      <c r="X15" s="157">
        <f t="shared" si="7"/>
        <v>-1</v>
      </c>
      <c r="Y15" s="158">
        <f t="shared" si="7"/>
        <v>1</v>
      </c>
      <c r="Z15" s="156">
        <f t="shared" si="7"/>
        <v>0</v>
      </c>
      <c r="AA15" s="157">
        <f t="shared" si="7"/>
        <v>0</v>
      </c>
      <c r="AB15" s="158">
        <f t="shared" si="7"/>
        <v>0</v>
      </c>
      <c r="A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</row>
    <row r="16" spans="1:65" ht="15" customHeight="1">
      <c r="A16" s="300" t="s">
        <v>80</v>
      </c>
      <c r="B16" s="300" t="s">
        <v>76</v>
      </c>
      <c r="C16" s="142">
        <v>42004</v>
      </c>
      <c r="D16" s="143">
        <v>928</v>
      </c>
      <c r="E16" s="152">
        <v>1</v>
      </c>
      <c r="F16" s="149"/>
      <c r="G16" s="147">
        <f>SUM(E16,F16)</f>
        <v>1</v>
      </c>
      <c r="H16" s="144"/>
      <c r="I16" s="145"/>
      <c r="J16" s="146">
        <f>SUM(H16,I16)</f>
        <v>0</v>
      </c>
      <c r="K16" s="144"/>
      <c r="L16" s="145"/>
      <c r="M16" s="164">
        <f>SUM(K16,L16)</f>
        <v>0</v>
      </c>
      <c r="N16" s="144"/>
      <c r="O16" s="145"/>
      <c r="P16" s="146">
        <f>SUM(N16,O16)</f>
        <v>0</v>
      </c>
      <c r="Q16" s="144"/>
      <c r="R16" s="145"/>
      <c r="S16" s="164">
        <f>SUM(Q16,R16)</f>
        <v>0</v>
      </c>
      <c r="T16" s="144"/>
      <c r="U16" s="145"/>
      <c r="V16" s="146">
        <f>SUM(T16,U16)</f>
        <v>0</v>
      </c>
      <c r="W16" s="144"/>
      <c r="X16" s="145"/>
      <c r="Y16" s="164">
        <f>SUM(W16,X16)</f>
        <v>0</v>
      </c>
      <c r="Z16" s="144"/>
      <c r="AA16" s="145"/>
      <c r="AB16" s="164">
        <f>SUM(Z16,AA16)</f>
        <v>0</v>
      </c>
      <c r="A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</row>
    <row r="17" spans="1:55" s="138" customFormat="1" ht="15" customHeight="1">
      <c r="A17" s="301"/>
      <c r="B17" s="301"/>
      <c r="C17" s="142">
        <v>42369</v>
      </c>
      <c r="D17" s="143">
        <v>928</v>
      </c>
      <c r="E17" s="152">
        <v>1</v>
      </c>
      <c r="F17" s="149"/>
      <c r="G17" s="147">
        <f>SUM(E17,F17)</f>
        <v>1</v>
      </c>
      <c r="H17" s="152"/>
      <c r="I17" s="149"/>
      <c r="J17" s="147">
        <f>SUM(H17,I17)</f>
        <v>0</v>
      </c>
      <c r="K17" s="152"/>
      <c r="L17" s="149"/>
      <c r="M17" s="147">
        <f>SUM(K17,L17)</f>
        <v>0</v>
      </c>
      <c r="N17" s="152"/>
      <c r="O17" s="149"/>
      <c r="P17" s="147">
        <f>SUM(N17,O17)</f>
        <v>0</v>
      </c>
      <c r="Q17" s="152"/>
      <c r="R17" s="149"/>
      <c r="S17" s="147">
        <f>SUM(Q17,R17)</f>
        <v>0</v>
      </c>
      <c r="T17" s="152"/>
      <c r="U17" s="149"/>
      <c r="V17" s="147">
        <f>SUM(T17,U17)</f>
        <v>0</v>
      </c>
      <c r="W17" s="152"/>
      <c r="X17" s="149"/>
      <c r="Y17" s="147">
        <f>SUM(W17,X17)</f>
        <v>0</v>
      </c>
      <c r="Z17" s="152"/>
      <c r="AA17" s="149"/>
      <c r="AB17" s="147">
        <f>SUM(Z17,AA17)</f>
        <v>0</v>
      </c>
      <c r="AD17" s="153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</row>
    <row r="18" spans="1:55" s="138" customFormat="1" ht="15" customHeight="1">
      <c r="A18" s="301"/>
      <c r="B18" s="302"/>
      <c r="C18" s="154" t="s">
        <v>77</v>
      </c>
      <c r="D18" s="155">
        <f>D17-D16</f>
        <v>0</v>
      </c>
      <c r="E18" s="156">
        <f aca="true" t="shared" si="8" ref="E18:V18">E17-E16</f>
        <v>0</v>
      </c>
      <c r="F18" s="157">
        <f t="shared" si="8"/>
        <v>0</v>
      </c>
      <c r="G18" s="158">
        <f t="shared" si="8"/>
        <v>0</v>
      </c>
      <c r="H18" s="156">
        <f t="shared" si="8"/>
        <v>0</v>
      </c>
      <c r="I18" s="157">
        <f t="shared" si="8"/>
        <v>0</v>
      </c>
      <c r="J18" s="158">
        <f t="shared" si="8"/>
        <v>0</v>
      </c>
      <c r="K18" s="156">
        <f>K17-K16</f>
        <v>0</v>
      </c>
      <c r="L18" s="157">
        <f>L17-L16</f>
        <v>0</v>
      </c>
      <c r="M18" s="158">
        <f>M17-M16</f>
        <v>0</v>
      </c>
      <c r="N18" s="156">
        <f t="shared" si="8"/>
        <v>0</v>
      </c>
      <c r="O18" s="157">
        <f t="shared" si="8"/>
        <v>0</v>
      </c>
      <c r="P18" s="158">
        <f t="shared" si="8"/>
        <v>0</v>
      </c>
      <c r="Q18" s="156">
        <f>Q17-Q16</f>
        <v>0</v>
      </c>
      <c r="R18" s="157">
        <f>R17-R16</f>
        <v>0</v>
      </c>
      <c r="S18" s="158">
        <f>S17-S16</f>
        <v>0</v>
      </c>
      <c r="T18" s="156">
        <f t="shared" si="8"/>
        <v>0</v>
      </c>
      <c r="U18" s="157">
        <f t="shared" si="8"/>
        <v>0</v>
      </c>
      <c r="V18" s="158">
        <f t="shared" si="8"/>
        <v>0</v>
      </c>
      <c r="W18" s="156">
        <f aca="true" t="shared" si="9" ref="W18:AB18">W17-W16</f>
        <v>0</v>
      </c>
      <c r="X18" s="157">
        <f t="shared" si="9"/>
        <v>0</v>
      </c>
      <c r="Y18" s="158">
        <f t="shared" si="9"/>
        <v>0</v>
      </c>
      <c r="Z18" s="156">
        <f t="shared" si="9"/>
        <v>0</v>
      </c>
      <c r="AA18" s="157">
        <f t="shared" si="9"/>
        <v>0</v>
      </c>
      <c r="AB18" s="158">
        <f t="shared" si="9"/>
        <v>0</v>
      </c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</row>
    <row r="19" spans="1:55" s="138" customFormat="1" ht="15" customHeight="1">
      <c r="A19" s="301"/>
      <c r="B19" s="300" t="s">
        <v>78</v>
      </c>
      <c r="C19" s="142">
        <v>42004</v>
      </c>
      <c r="D19" s="143">
        <v>11467</v>
      </c>
      <c r="E19" s="152">
        <v>88</v>
      </c>
      <c r="F19" s="149">
        <v>4</v>
      </c>
      <c r="G19" s="147">
        <f>SUM(E19,F19)</f>
        <v>92</v>
      </c>
      <c r="H19" s="152">
        <v>51</v>
      </c>
      <c r="I19" s="149">
        <v>5</v>
      </c>
      <c r="J19" s="147">
        <f>SUM(H19,I19)</f>
        <v>56</v>
      </c>
      <c r="K19" s="152">
        <v>226</v>
      </c>
      <c r="L19" s="149">
        <v>191</v>
      </c>
      <c r="M19" s="164">
        <f>SUM(K19,L19)</f>
        <v>417</v>
      </c>
      <c r="N19" s="152">
        <v>526</v>
      </c>
      <c r="O19" s="149">
        <v>224</v>
      </c>
      <c r="P19" s="147">
        <f>SUM(N19,O19)</f>
        <v>750</v>
      </c>
      <c r="Q19" s="152">
        <v>2</v>
      </c>
      <c r="R19" s="149"/>
      <c r="S19" s="147">
        <f>SUM(Q19,R19)</f>
        <v>2</v>
      </c>
      <c r="T19" s="152"/>
      <c r="U19" s="149"/>
      <c r="V19" s="147">
        <f>SUM(T19,U19)</f>
        <v>0</v>
      </c>
      <c r="W19" s="152">
        <v>25</v>
      </c>
      <c r="X19" s="149">
        <v>1</v>
      </c>
      <c r="Y19" s="147">
        <f>SUM(W19,X19)</f>
        <v>26</v>
      </c>
      <c r="Z19" s="152"/>
      <c r="AA19" s="149"/>
      <c r="AB19" s="147">
        <f>SUM(Z19,AA19)</f>
        <v>0</v>
      </c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</row>
    <row r="20" spans="1:55" s="138" customFormat="1" ht="15" customHeight="1">
      <c r="A20" s="301"/>
      <c r="B20" s="301"/>
      <c r="C20" s="142">
        <v>42369</v>
      </c>
      <c r="D20" s="274">
        <v>11271</v>
      </c>
      <c r="E20" s="150">
        <v>92</v>
      </c>
      <c r="F20" s="149">
        <v>6</v>
      </c>
      <c r="G20" s="147">
        <f>SUM(E20,F20)</f>
        <v>98</v>
      </c>
      <c r="H20" s="152">
        <v>40</v>
      </c>
      <c r="I20" s="149">
        <v>7</v>
      </c>
      <c r="J20" s="147">
        <f>SUM(H20,I20)</f>
        <v>47</v>
      </c>
      <c r="K20" s="152">
        <v>220</v>
      </c>
      <c r="L20" s="160">
        <v>193</v>
      </c>
      <c r="M20" s="164">
        <f>SUM(K20,L20)</f>
        <v>413</v>
      </c>
      <c r="N20" s="152">
        <v>535</v>
      </c>
      <c r="O20" s="149">
        <v>225</v>
      </c>
      <c r="P20" s="147">
        <f>SUM(N20,O20)</f>
        <v>760</v>
      </c>
      <c r="Q20" s="152">
        <v>4</v>
      </c>
      <c r="R20" s="149"/>
      <c r="S20" s="147">
        <f>SUM(Q20,R20)</f>
        <v>4</v>
      </c>
      <c r="T20" s="152"/>
      <c r="U20" s="160"/>
      <c r="V20" s="147">
        <f>SUM(T20,U20)</f>
        <v>0</v>
      </c>
      <c r="W20" s="152">
        <v>25</v>
      </c>
      <c r="X20" s="149">
        <v>1</v>
      </c>
      <c r="Y20" s="147">
        <f>SUM(W20,X20)</f>
        <v>26</v>
      </c>
      <c r="Z20" s="152"/>
      <c r="AA20" s="160"/>
      <c r="AB20" s="147">
        <f>SUM(Z20,AA20)</f>
        <v>0</v>
      </c>
      <c r="AC20" s="152"/>
      <c r="AD20" s="153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</row>
    <row r="21" spans="1:55" s="138" customFormat="1" ht="15" customHeight="1">
      <c r="A21" s="302"/>
      <c r="B21" s="302"/>
      <c r="C21" s="154" t="s">
        <v>77</v>
      </c>
      <c r="D21" s="169">
        <f>D20-D19</f>
        <v>-196</v>
      </c>
      <c r="E21" s="156">
        <f aca="true" t="shared" si="10" ref="E21:V21">E20-E19</f>
        <v>4</v>
      </c>
      <c r="F21" s="157">
        <f t="shared" si="10"/>
        <v>2</v>
      </c>
      <c r="G21" s="158">
        <f>G20-G19</f>
        <v>6</v>
      </c>
      <c r="H21" s="156">
        <f t="shared" si="10"/>
        <v>-11</v>
      </c>
      <c r="I21" s="157">
        <f t="shared" si="10"/>
        <v>2</v>
      </c>
      <c r="J21" s="158">
        <f t="shared" si="10"/>
        <v>-9</v>
      </c>
      <c r="K21" s="156">
        <f>K20-K19</f>
        <v>-6</v>
      </c>
      <c r="L21" s="157">
        <f>L20-L19</f>
        <v>2</v>
      </c>
      <c r="M21" s="158">
        <f>M20-M19</f>
        <v>-4</v>
      </c>
      <c r="N21" s="156">
        <f t="shared" si="10"/>
        <v>9</v>
      </c>
      <c r="O21" s="157">
        <f t="shared" si="10"/>
        <v>1</v>
      </c>
      <c r="P21" s="158">
        <f t="shared" si="10"/>
        <v>10</v>
      </c>
      <c r="Q21" s="156">
        <f>Q20-Q19</f>
        <v>2</v>
      </c>
      <c r="R21" s="157">
        <f>R20-R19</f>
        <v>0</v>
      </c>
      <c r="S21" s="158">
        <f>S20-S19</f>
        <v>2</v>
      </c>
      <c r="T21" s="156">
        <f t="shared" si="10"/>
        <v>0</v>
      </c>
      <c r="U21" s="157">
        <f t="shared" si="10"/>
        <v>0</v>
      </c>
      <c r="V21" s="158">
        <f t="shared" si="10"/>
        <v>0</v>
      </c>
      <c r="W21" s="156">
        <f aca="true" t="shared" si="11" ref="W21:AB21">W20-W19</f>
        <v>0</v>
      </c>
      <c r="X21" s="157">
        <f t="shared" si="11"/>
        <v>0</v>
      </c>
      <c r="Y21" s="158">
        <f t="shared" si="11"/>
        <v>0</v>
      </c>
      <c r="Z21" s="156">
        <f t="shared" si="11"/>
        <v>0</v>
      </c>
      <c r="AA21" s="157">
        <f t="shared" si="11"/>
        <v>0</v>
      </c>
      <c r="AB21" s="158">
        <f t="shared" si="11"/>
        <v>0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</row>
    <row r="22" spans="1:55" s="138" customFormat="1" ht="15" customHeight="1">
      <c r="A22" s="300" t="s">
        <v>81</v>
      </c>
      <c r="B22" s="300" t="s">
        <v>76</v>
      </c>
      <c r="C22" s="142">
        <v>42004</v>
      </c>
      <c r="D22" s="143">
        <f>SUM(D4+D10+D16)</f>
        <v>1741</v>
      </c>
      <c r="E22" s="152">
        <f>SUM(E4,E10,E16)</f>
        <v>1</v>
      </c>
      <c r="F22" s="149">
        <f>SUM(F4,F10,F16)</f>
        <v>0</v>
      </c>
      <c r="G22" s="147">
        <f>SUM(G4+G10+G16)</f>
        <v>1</v>
      </c>
      <c r="H22" s="152">
        <f>SUM(H4,H10,H16)</f>
        <v>0</v>
      </c>
      <c r="I22" s="149">
        <f>SUM(I4,I10,I16)</f>
        <v>0</v>
      </c>
      <c r="J22" s="147">
        <f>SUM(J4+J10+J16)</f>
        <v>0</v>
      </c>
      <c r="K22" s="152">
        <f>SUM(K4,K10,K16)</f>
        <v>0</v>
      </c>
      <c r="L22" s="149">
        <f>SUM(L4,L10,L16)</f>
        <v>0</v>
      </c>
      <c r="M22" s="146">
        <f>SUM(M4+M10+M16)</f>
        <v>0</v>
      </c>
      <c r="N22" s="152">
        <f>SUM(N4,N10,N16)</f>
        <v>0</v>
      </c>
      <c r="O22" s="149">
        <f>SUM(O4,O10,O16)</f>
        <v>0</v>
      </c>
      <c r="P22" s="147">
        <f>SUM(P4+P10+P16)</f>
        <v>0</v>
      </c>
      <c r="Q22" s="152">
        <f>SUM(Q4,Q10,Q16)</f>
        <v>0</v>
      </c>
      <c r="R22" s="149">
        <f>SUM(R4,R10,R16)</f>
        <v>0</v>
      </c>
      <c r="S22" s="164">
        <f>SUM(S4+S10+S16)</f>
        <v>0</v>
      </c>
      <c r="T22" s="152">
        <f>SUM(T4,T10,T16)</f>
        <v>0</v>
      </c>
      <c r="U22" s="149">
        <f>SUM(U4,U10,U16)</f>
        <v>0</v>
      </c>
      <c r="V22" s="147">
        <f>SUM(V4+V10+V16)</f>
        <v>0</v>
      </c>
      <c r="W22" s="152">
        <f>SUM(W4,W10,W16)</f>
        <v>0</v>
      </c>
      <c r="X22" s="149">
        <f>SUM(X4,X10,X16)</f>
        <v>0</v>
      </c>
      <c r="Y22" s="164">
        <f>SUM(Y4+Y10+Y16)</f>
        <v>0</v>
      </c>
      <c r="Z22" s="152">
        <f>SUM(Z4,Z10,Z16)</f>
        <v>0</v>
      </c>
      <c r="AA22" s="149">
        <f>SUM(AA4,AA10,AA16)</f>
        <v>0</v>
      </c>
      <c r="AB22" s="164">
        <f>SUM(AB4+AB10+AB16)</f>
        <v>0</v>
      </c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</row>
    <row r="23" spans="1:55" s="138" customFormat="1" ht="15" customHeight="1">
      <c r="A23" s="301"/>
      <c r="B23" s="301"/>
      <c r="C23" s="142">
        <v>42369</v>
      </c>
      <c r="D23" s="143">
        <f>SUM(D5+D11+D17)</f>
        <v>1741</v>
      </c>
      <c r="E23" s="152">
        <f>SUM(E5+E11+E17)</f>
        <v>1</v>
      </c>
      <c r="F23" s="149">
        <f>SUM(F5+F11+F17)</f>
        <v>0</v>
      </c>
      <c r="G23" s="147">
        <f>SUM(G5+G11+G17)</f>
        <v>1</v>
      </c>
      <c r="H23" s="152">
        <f aca="true" t="shared" si="12" ref="H23:V23">SUM(H5+H11+H17)</f>
        <v>0</v>
      </c>
      <c r="I23" s="149">
        <f t="shared" si="12"/>
        <v>0</v>
      </c>
      <c r="J23" s="147">
        <f t="shared" si="12"/>
        <v>0</v>
      </c>
      <c r="K23" s="152">
        <f>SUM(K5+K11+K17)</f>
        <v>0</v>
      </c>
      <c r="L23" s="149">
        <f>SUM(L5+L11+L17)</f>
        <v>0</v>
      </c>
      <c r="M23" s="147">
        <f>SUM(M5+M11+M17)</f>
        <v>0</v>
      </c>
      <c r="N23" s="152">
        <f t="shared" si="12"/>
        <v>0</v>
      </c>
      <c r="O23" s="149">
        <f t="shared" si="12"/>
        <v>0</v>
      </c>
      <c r="P23" s="147">
        <f t="shared" si="12"/>
        <v>0</v>
      </c>
      <c r="Q23" s="150">
        <f>SUM(Q5+Q11+Q17)</f>
        <v>0</v>
      </c>
      <c r="R23" s="151">
        <f>SUM(R5+R11+R17)</f>
        <v>0</v>
      </c>
      <c r="S23" s="147">
        <f>SUM(S5+S11+S17)</f>
        <v>0</v>
      </c>
      <c r="T23" s="150">
        <f t="shared" si="12"/>
        <v>0</v>
      </c>
      <c r="U23" s="149">
        <f t="shared" si="12"/>
        <v>0</v>
      </c>
      <c r="V23" s="147">
        <f t="shared" si="12"/>
        <v>0</v>
      </c>
      <c r="W23" s="150">
        <f>SUM(W5+W11+W17)</f>
        <v>0</v>
      </c>
      <c r="X23" s="151">
        <f>SUM(X5+X11+X17)</f>
        <v>0</v>
      </c>
      <c r="Y23" s="147">
        <f>SUM(Y5+Y11+Y17)</f>
        <v>0</v>
      </c>
      <c r="Z23" s="150">
        <f>SUM(Z5+Z11+Z17)</f>
        <v>0</v>
      </c>
      <c r="AA23" s="151">
        <f>SUM(AA5+AA11+AA17)</f>
        <v>0</v>
      </c>
      <c r="AB23" s="147">
        <f>SUM(AB5+AB11+AB17)</f>
        <v>0</v>
      </c>
      <c r="AD23" s="153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</row>
    <row r="24" spans="1:55" s="138" customFormat="1" ht="15" customHeight="1">
      <c r="A24" s="301"/>
      <c r="B24" s="302"/>
      <c r="C24" s="154" t="s">
        <v>77</v>
      </c>
      <c r="D24" s="155">
        <f>D23-D22</f>
        <v>0</v>
      </c>
      <c r="E24" s="156">
        <f>E23-E22</f>
        <v>0</v>
      </c>
      <c r="F24" s="157">
        <f>F23-F22</f>
        <v>0</v>
      </c>
      <c r="G24" s="158">
        <f>G23-G22</f>
        <v>0</v>
      </c>
      <c r="H24" s="156">
        <f aca="true" t="shared" si="13" ref="H24:V24">H23-H22</f>
        <v>0</v>
      </c>
      <c r="I24" s="157">
        <f t="shared" si="13"/>
        <v>0</v>
      </c>
      <c r="J24" s="158">
        <f t="shared" si="13"/>
        <v>0</v>
      </c>
      <c r="K24" s="156">
        <f>K23-K22</f>
        <v>0</v>
      </c>
      <c r="L24" s="157">
        <f>L23-L22</f>
        <v>0</v>
      </c>
      <c r="M24" s="158">
        <f>M23-M22</f>
        <v>0</v>
      </c>
      <c r="N24" s="156">
        <f t="shared" si="13"/>
        <v>0</v>
      </c>
      <c r="O24" s="157">
        <f t="shared" si="13"/>
        <v>0</v>
      </c>
      <c r="P24" s="158">
        <f t="shared" si="13"/>
        <v>0</v>
      </c>
      <c r="Q24" s="156">
        <f>Q23-Q22</f>
        <v>0</v>
      </c>
      <c r="R24" s="157">
        <f>R23-R22</f>
        <v>0</v>
      </c>
      <c r="S24" s="158">
        <f>S23-S22</f>
        <v>0</v>
      </c>
      <c r="T24" s="156">
        <f t="shared" si="13"/>
        <v>0</v>
      </c>
      <c r="U24" s="157">
        <f t="shared" si="13"/>
        <v>0</v>
      </c>
      <c r="V24" s="158">
        <f t="shared" si="13"/>
        <v>0</v>
      </c>
      <c r="W24" s="156">
        <f aca="true" t="shared" si="14" ref="W24:AB24">W23-W22</f>
        <v>0</v>
      </c>
      <c r="X24" s="157">
        <f t="shared" si="14"/>
        <v>0</v>
      </c>
      <c r="Y24" s="158">
        <f t="shared" si="14"/>
        <v>0</v>
      </c>
      <c r="Z24" s="156">
        <f t="shared" si="14"/>
        <v>0</v>
      </c>
      <c r="AA24" s="157">
        <f t="shared" si="14"/>
        <v>0</v>
      </c>
      <c r="AB24" s="158">
        <f t="shared" si="14"/>
        <v>0</v>
      </c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</row>
    <row r="25" spans="1:55" s="138" customFormat="1" ht="15" customHeight="1">
      <c r="A25" s="301"/>
      <c r="B25" s="300" t="s">
        <v>78</v>
      </c>
      <c r="C25" s="142">
        <v>42004</v>
      </c>
      <c r="D25" s="143">
        <v>31397</v>
      </c>
      <c r="E25" s="152">
        <f>SUM(E7,E13,E19)</f>
        <v>1657</v>
      </c>
      <c r="F25" s="149">
        <f>SUM(F7,F13,F19)</f>
        <v>106</v>
      </c>
      <c r="G25" s="147">
        <f>SUM(G7+G13+G19)</f>
        <v>1763</v>
      </c>
      <c r="H25" s="152">
        <f>SUM(H7,H13,H19)</f>
        <v>756</v>
      </c>
      <c r="I25" s="149">
        <f>SUM(I7,I13,I19)</f>
        <v>137</v>
      </c>
      <c r="J25" s="147">
        <f>SUM(J7+J13+J19)</f>
        <v>893</v>
      </c>
      <c r="K25" s="152">
        <f>SUM(K7,K13,K19)</f>
        <v>1845</v>
      </c>
      <c r="L25" s="149">
        <f>SUM(L7,L13,L19)</f>
        <v>876</v>
      </c>
      <c r="M25" s="147">
        <f>SUM(M7+M13+M19)</f>
        <v>2721</v>
      </c>
      <c r="N25" s="152">
        <f>SUM(N7,N13,N19)</f>
        <v>1661</v>
      </c>
      <c r="O25" s="149">
        <f>SUM(O7,O13,O19)</f>
        <v>905</v>
      </c>
      <c r="P25" s="147">
        <f>SUM(P7+P13+P19)</f>
        <v>2566</v>
      </c>
      <c r="Q25" s="152">
        <f>SUM(Q7,Q13,Q19)</f>
        <v>30</v>
      </c>
      <c r="R25" s="149">
        <f>SUM(R7,R13,R19)</f>
        <v>1</v>
      </c>
      <c r="S25" s="164">
        <f>SUM(S7+S13+S19)</f>
        <v>31</v>
      </c>
      <c r="T25" s="152">
        <f>SUM(T7,T13,T19)</f>
        <v>0</v>
      </c>
      <c r="U25" s="149">
        <f>SUM(U7,U13,U19)</f>
        <v>0</v>
      </c>
      <c r="V25" s="147">
        <f>SUM(V7+V13+V19)</f>
        <v>0</v>
      </c>
      <c r="W25" s="152">
        <f>SUM(W7,W13,W19)</f>
        <v>243</v>
      </c>
      <c r="X25" s="149">
        <f>SUM(X7,X13,X19)</f>
        <v>37</v>
      </c>
      <c r="Y25" s="164">
        <f>SUM(Y7+Y13+Y19)</f>
        <v>280</v>
      </c>
      <c r="Z25" s="152"/>
      <c r="AA25" s="149"/>
      <c r="AB25" s="164">
        <f>SUM(AB7+AB13+AB19)</f>
        <v>0</v>
      </c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</row>
    <row r="26" spans="1:55" s="138" customFormat="1" ht="15" customHeight="1">
      <c r="A26" s="301"/>
      <c r="B26" s="301"/>
      <c r="C26" s="142">
        <v>42369</v>
      </c>
      <c r="D26" s="143">
        <f>SUM(D8+D14+D20)</f>
        <v>30827</v>
      </c>
      <c r="E26" s="152">
        <f>SUM(E8+E14+E20)</f>
        <v>1870</v>
      </c>
      <c r="F26" s="149">
        <f>SUM(F8+F14+F20)</f>
        <v>143</v>
      </c>
      <c r="G26" s="147">
        <f>SUM(G8+G14+G20)</f>
        <v>2013</v>
      </c>
      <c r="H26" s="152">
        <f>SUM(H8+H14+H20)</f>
        <v>622</v>
      </c>
      <c r="I26" s="149">
        <f>SUM(I8+I14+I20)</f>
        <v>113</v>
      </c>
      <c r="J26" s="147">
        <f aca="true" t="shared" si="15" ref="J26:V26">SUM(J8+J14+J20)</f>
        <v>735</v>
      </c>
      <c r="K26" s="152">
        <f>SUM(K8+K14+K20)</f>
        <v>1827</v>
      </c>
      <c r="L26" s="149">
        <f>SUM(L8+L14+L20)</f>
        <v>887</v>
      </c>
      <c r="M26" s="147">
        <f>SUM(M8+M14+M20)</f>
        <v>2714</v>
      </c>
      <c r="N26" s="152">
        <f t="shared" si="15"/>
        <v>1745</v>
      </c>
      <c r="O26" s="149">
        <f t="shared" si="15"/>
        <v>921</v>
      </c>
      <c r="P26" s="147">
        <f t="shared" si="15"/>
        <v>2666</v>
      </c>
      <c r="Q26" s="152">
        <f>SUM(Q8+Q14+Q20)</f>
        <v>122</v>
      </c>
      <c r="R26" s="149">
        <f>SUM(R8+R14+R20)</f>
        <v>15</v>
      </c>
      <c r="S26" s="147">
        <f>SUM(S8+S14+S20)</f>
        <v>137</v>
      </c>
      <c r="T26" s="152">
        <f>SUM(T8+T14+T20)</f>
        <v>0</v>
      </c>
      <c r="U26" s="149">
        <f t="shared" si="15"/>
        <v>0</v>
      </c>
      <c r="V26" s="147">
        <f t="shared" si="15"/>
        <v>0</v>
      </c>
      <c r="W26" s="152">
        <f>SUM(W8+W14+W20)</f>
        <v>216</v>
      </c>
      <c r="X26" s="149">
        <f>SUM(X8+X14+X20)</f>
        <v>37</v>
      </c>
      <c r="Y26" s="147">
        <f>SUM(Y8+Y14+Y20)</f>
        <v>253</v>
      </c>
      <c r="Z26" s="152">
        <f>SUM(Z8+Z14+Z20)</f>
        <v>0</v>
      </c>
      <c r="AA26" s="149">
        <f>SUM(AA8+AA14+AA20)</f>
        <v>0</v>
      </c>
      <c r="AB26" s="147">
        <f>SUM(AB8+AB14+AB20)</f>
        <v>0</v>
      </c>
      <c r="AD26" s="153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</row>
    <row r="27" spans="1:55" s="138" customFormat="1" ht="15" customHeight="1">
      <c r="A27" s="302"/>
      <c r="B27" s="302"/>
      <c r="C27" s="154" t="s">
        <v>77</v>
      </c>
      <c r="D27" s="155">
        <f>D26-D25</f>
        <v>-570</v>
      </c>
      <c r="E27" s="156">
        <f>E26-E25</f>
        <v>213</v>
      </c>
      <c r="F27" s="157">
        <f>F26-F25</f>
        <v>37</v>
      </c>
      <c r="G27" s="158">
        <f>G26-G25</f>
        <v>250</v>
      </c>
      <c r="H27" s="156">
        <f aca="true" t="shared" si="16" ref="H27:V27">H26-H25</f>
        <v>-134</v>
      </c>
      <c r="I27" s="157">
        <f>I26-I25</f>
        <v>-24</v>
      </c>
      <c r="J27" s="158">
        <f t="shared" si="16"/>
        <v>-158</v>
      </c>
      <c r="K27" s="156">
        <f>K26-K25</f>
        <v>-18</v>
      </c>
      <c r="L27" s="157">
        <f>L26-L25</f>
        <v>11</v>
      </c>
      <c r="M27" s="147">
        <f>M26-M25</f>
        <v>-7</v>
      </c>
      <c r="N27" s="156">
        <f>N26-N25</f>
        <v>84</v>
      </c>
      <c r="O27" s="157">
        <f t="shared" si="16"/>
        <v>16</v>
      </c>
      <c r="P27" s="158">
        <f t="shared" si="16"/>
        <v>100</v>
      </c>
      <c r="Q27" s="156">
        <f>Q26-Q25</f>
        <v>92</v>
      </c>
      <c r="R27" s="157">
        <f>R26-R25</f>
        <v>14</v>
      </c>
      <c r="S27" s="158">
        <f>S26-S25</f>
        <v>106</v>
      </c>
      <c r="T27" s="156">
        <f t="shared" si="16"/>
        <v>0</v>
      </c>
      <c r="U27" s="157">
        <f t="shared" si="16"/>
        <v>0</v>
      </c>
      <c r="V27" s="158">
        <f t="shared" si="16"/>
        <v>0</v>
      </c>
      <c r="W27" s="156">
        <f aca="true" t="shared" si="17" ref="W27:AB27">W26-W25</f>
        <v>-27</v>
      </c>
      <c r="X27" s="157">
        <f t="shared" si="17"/>
        <v>0</v>
      </c>
      <c r="Y27" s="158">
        <f t="shared" si="17"/>
        <v>-27</v>
      </c>
      <c r="Z27" s="156">
        <f t="shared" si="17"/>
        <v>0</v>
      </c>
      <c r="AA27" s="157">
        <f t="shared" si="17"/>
        <v>0</v>
      </c>
      <c r="AB27" s="158">
        <f t="shared" si="17"/>
        <v>0</v>
      </c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</row>
    <row r="28" spans="1:55" s="138" customFormat="1" ht="15" customHeight="1">
      <c r="A28" s="311" t="s">
        <v>82</v>
      </c>
      <c r="B28" s="300" t="s">
        <v>76</v>
      </c>
      <c r="C28" s="142">
        <v>41639</v>
      </c>
      <c r="D28" s="165"/>
      <c r="E28" s="166"/>
      <c r="F28" s="167"/>
      <c r="G28" s="130">
        <f>G22/$Y$55*100</f>
        <v>0.05750431282346176</v>
      </c>
      <c r="H28" s="166"/>
      <c r="I28" s="167"/>
      <c r="J28" s="130">
        <f>J22/$Y$55*100</f>
        <v>0</v>
      </c>
      <c r="K28" s="166"/>
      <c r="L28" s="167"/>
      <c r="M28" s="130">
        <f>M22/$Y$55*100</f>
        <v>0</v>
      </c>
      <c r="N28" s="166"/>
      <c r="O28" s="167"/>
      <c r="P28" s="130">
        <f>P22/$Y$55*100</f>
        <v>0</v>
      </c>
      <c r="Q28" s="166"/>
      <c r="R28" s="167"/>
      <c r="S28" s="130">
        <f>S22/$Y$55*100</f>
        <v>0</v>
      </c>
      <c r="T28" s="166"/>
      <c r="U28" s="167"/>
      <c r="V28" s="130">
        <f>V22/$Y$55*100</f>
        <v>0</v>
      </c>
      <c r="W28" s="166"/>
      <c r="X28" s="167"/>
      <c r="Y28" s="130">
        <f>Y22/$Y$55*100</f>
        <v>0</v>
      </c>
      <c r="Z28" s="166"/>
      <c r="AA28" s="167"/>
      <c r="AB28" s="130">
        <f>AB22/$Y$55*100</f>
        <v>0</v>
      </c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</row>
    <row r="29" spans="1:55" s="138" customFormat="1" ht="15" customHeight="1">
      <c r="A29" s="312"/>
      <c r="B29" s="301"/>
      <c r="C29" s="142">
        <v>42004</v>
      </c>
      <c r="D29" s="143"/>
      <c r="E29" s="126"/>
      <c r="F29" s="168"/>
      <c r="G29" s="168">
        <f>G23/$Y$56*100</f>
        <v>0.05747126436781609</v>
      </c>
      <c r="H29" s="126"/>
      <c r="I29" s="168"/>
      <c r="J29" s="129">
        <f>J23/$Y$56*100</f>
        <v>0</v>
      </c>
      <c r="K29" s="126"/>
      <c r="L29" s="168"/>
      <c r="M29" s="129">
        <f>M23/$Y$56*100</f>
        <v>0</v>
      </c>
      <c r="N29" s="126"/>
      <c r="O29" s="168"/>
      <c r="P29" s="129">
        <f>P23/$Y$56*100</f>
        <v>0</v>
      </c>
      <c r="Q29" s="126"/>
      <c r="R29" s="168"/>
      <c r="S29" s="129">
        <f>S23/$Y$56*100</f>
        <v>0</v>
      </c>
      <c r="T29" s="126"/>
      <c r="U29" s="168"/>
      <c r="V29" s="129">
        <f>V23/$Y$56*100</f>
        <v>0</v>
      </c>
      <c r="W29" s="126"/>
      <c r="X29" s="168"/>
      <c r="Y29" s="129">
        <f>Y23/$Y$56*100</f>
        <v>0</v>
      </c>
      <c r="Z29" s="126"/>
      <c r="AA29" s="168"/>
      <c r="AB29" s="129">
        <f>AB23/$Y$56*100</f>
        <v>0</v>
      </c>
      <c r="AD29" s="153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</row>
    <row r="30" spans="1:55" s="138" customFormat="1" ht="15" customHeight="1">
      <c r="A30" s="312"/>
      <c r="B30" s="302"/>
      <c r="C30" s="154" t="s">
        <v>77</v>
      </c>
      <c r="D30" s="169">
        <f>D29-D28</f>
        <v>0</v>
      </c>
      <c r="E30" s="127">
        <f>E29-E28</f>
        <v>0</v>
      </c>
      <c r="F30" s="170">
        <f>F29-F28</f>
        <v>0</v>
      </c>
      <c r="G30" s="128">
        <f>G29-G28</f>
        <v>-3.304845564566783E-05</v>
      </c>
      <c r="H30" s="127">
        <f aca="true" t="shared" si="18" ref="H30:V30">H29-H28</f>
        <v>0</v>
      </c>
      <c r="I30" s="170">
        <f t="shared" si="18"/>
        <v>0</v>
      </c>
      <c r="J30" s="128">
        <f t="shared" si="18"/>
        <v>0</v>
      </c>
      <c r="K30" s="127">
        <f>K29-K28</f>
        <v>0</v>
      </c>
      <c r="L30" s="170">
        <f>L29-L28</f>
        <v>0</v>
      </c>
      <c r="M30" s="128">
        <f>M29-M28</f>
        <v>0</v>
      </c>
      <c r="N30" s="127">
        <f t="shared" si="18"/>
        <v>0</v>
      </c>
      <c r="O30" s="170">
        <f t="shared" si="18"/>
        <v>0</v>
      </c>
      <c r="P30" s="128">
        <f t="shared" si="18"/>
        <v>0</v>
      </c>
      <c r="Q30" s="127">
        <f>Q29-Q28</f>
        <v>0</v>
      </c>
      <c r="R30" s="170">
        <f>R29-R28</f>
        <v>0</v>
      </c>
      <c r="S30" s="128">
        <f>S29-S28</f>
        <v>0</v>
      </c>
      <c r="T30" s="127">
        <f t="shared" si="18"/>
        <v>0</v>
      </c>
      <c r="U30" s="170">
        <f t="shared" si="18"/>
        <v>0</v>
      </c>
      <c r="V30" s="128">
        <f t="shared" si="18"/>
        <v>0</v>
      </c>
      <c r="W30" s="127">
        <f aca="true" t="shared" si="19" ref="W30:AB30">W29-W28</f>
        <v>0</v>
      </c>
      <c r="X30" s="170">
        <f t="shared" si="19"/>
        <v>0</v>
      </c>
      <c r="Y30" s="128">
        <f t="shared" si="19"/>
        <v>0</v>
      </c>
      <c r="Z30" s="127">
        <f t="shared" si="19"/>
        <v>0</v>
      </c>
      <c r="AA30" s="170">
        <f t="shared" si="19"/>
        <v>0</v>
      </c>
      <c r="AB30" s="128">
        <f t="shared" si="19"/>
        <v>0</v>
      </c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</row>
    <row r="31" spans="1:55" s="138" customFormat="1" ht="15" customHeight="1">
      <c r="A31" s="312"/>
      <c r="B31" s="300" t="s">
        <v>78</v>
      </c>
      <c r="C31" s="142">
        <v>41639</v>
      </c>
      <c r="D31" s="171"/>
      <c r="E31" s="172"/>
      <c r="F31" s="167"/>
      <c r="G31" s="130">
        <f>G25/$Y$58*100</f>
        <v>5.719569166882948</v>
      </c>
      <c r="H31" s="172"/>
      <c r="I31" s="167"/>
      <c r="J31" s="129">
        <f>J25/$Y$58*100</f>
        <v>2.897093174150013</v>
      </c>
      <c r="K31" s="172"/>
      <c r="L31" s="167"/>
      <c r="M31" s="130">
        <f>M25/$Y$58*100</f>
        <v>8.82753698416818</v>
      </c>
      <c r="N31" s="172"/>
      <c r="O31" s="167"/>
      <c r="P31" s="129">
        <f>P25/$Y$58*100</f>
        <v>8.324682065922657</v>
      </c>
      <c r="Q31" s="172"/>
      <c r="R31" s="167"/>
      <c r="S31" s="129">
        <f>S25/$Y$58*100</f>
        <v>0.10057098364910459</v>
      </c>
      <c r="T31" s="172"/>
      <c r="U31" s="167"/>
      <c r="V31" s="130">
        <f>V25/$Y$58*100</f>
        <v>0</v>
      </c>
      <c r="W31" s="172"/>
      <c r="X31" s="167"/>
      <c r="Y31" s="129">
        <f>Y25/$Y$58*100</f>
        <v>0.9083830781209448</v>
      </c>
      <c r="Z31" s="172"/>
      <c r="AA31" s="167"/>
      <c r="AB31" s="129">
        <f>AB25/$Y$58*100</f>
        <v>0</v>
      </c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</row>
    <row r="32" spans="1:55" s="138" customFormat="1" ht="15" customHeight="1">
      <c r="A32" s="312"/>
      <c r="B32" s="301"/>
      <c r="C32" s="142">
        <v>42004</v>
      </c>
      <c r="D32" s="173"/>
      <c r="E32" s="174"/>
      <c r="F32" s="168"/>
      <c r="G32" s="129">
        <f>G26/$Y$59*100</f>
        <v>6.602164644145622</v>
      </c>
      <c r="H32" s="174"/>
      <c r="I32" s="168"/>
      <c r="J32" s="129">
        <f>J26/$Y$59*100</f>
        <v>2.4106264348966877</v>
      </c>
      <c r="K32" s="174"/>
      <c r="L32" s="168"/>
      <c r="M32" s="129">
        <f>M26/$Y$59*100</f>
        <v>8.90127910790423</v>
      </c>
      <c r="N32" s="174"/>
      <c r="O32" s="168"/>
      <c r="P32" s="129">
        <f>P26/$Y$59*100</f>
        <v>8.743850442768121</v>
      </c>
      <c r="Q32" s="174"/>
      <c r="R32" s="168"/>
      <c r="S32" s="129">
        <f>S26/$Y$59*100</f>
        <v>0.4493276484093145</v>
      </c>
      <c r="T32" s="174"/>
      <c r="U32" s="168"/>
      <c r="V32" s="129">
        <f>V26/$Y$59*100</f>
        <v>0</v>
      </c>
      <c r="W32" s="174"/>
      <c r="X32" s="168"/>
      <c r="Y32" s="129">
        <f>Y26/$Y$59*100</f>
        <v>0.8297802558215809</v>
      </c>
      <c r="Z32" s="174"/>
      <c r="AA32" s="168"/>
      <c r="AB32" s="129">
        <f>AB26/$Y$59*100</f>
        <v>0</v>
      </c>
      <c r="AD32" s="153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</row>
    <row r="33" spans="1:65" ht="15" customHeight="1">
      <c r="A33" s="313"/>
      <c r="B33" s="302"/>
      <c r="C33" s="154" t="s">
        <v>77</v>
      </c>
      <c r="D33" s="169">
        <f>D32-D31</f>
        <v>0</v>
      </c>
      <c r="E33" s="175">
        <f>E32-E31</f>
        <v>0</v>
      </c>
      <c r="F33" s="170">
        <f>F32-F31</f>
        <v>0</v>
      </c>
      <c r="G33" s="128">
        <f>G32-G31</f>
        <v>0.8825954772626741</v>
      </c>
      <c r="H33" s="175">
        <f aca="true" t="shared" si="20" ref="H33:V33">H32-H31</f>
        <v>0</v>
      </c>
      <c r="I33" s="170">
        <f t="shared" si="20"/>
        <v>0</v>
      </c>
      <c r="J33" s="128">
        <f t="shared" si="20"/>
        <v>-0.4864667392533253</v>
      </c>
      <c r="K33" s="175">
        <f>K32-K31</f>
        <v>0</v>
      </c>
      <c r="L33" s="170">
        <f>L32-L31</f>
        <v>0</v>
      </c>
      <c r="M33" s="176">
        <f>M32-M31</f>
        <v>0.07374212373605005</v>
      </c>
      <c r="N33" s="175">
        <f t="shared" si="20"/>
        <v>0</v>
      </c>
      <c r="O33" s="170">
        <f t="shared" si="20"/>
        <v>0</v>
      </c>
      <c r="P33" s="134">
        <f>P32-P31</f>
        <v>0.41916837684546415</v>
      </c>
      <c r="Q33" s="177">
        <f>Q32-Q31</f>
        <v>0</v>
      </c>
      <c r="R33" s="170">
        <f>R32-R31</f>
        <v>0</v>
      </c>
      <c r="S33" s="128">
        <f>S32-S31</f>
        <v>0.3487566647602099</v>
      </c>
      <c r="T33" s="175">
        <f t="shared" si="20"/>
        <v>0</v>
      </c>
      <c r="U33" s="170">
        <f t="shared" si="20"/>
        <v>0</v>
      </c>
      <c r="V33" s="128">
        <f t="shared" si="20"/>
        <v>0</v>
      </c>
      <c r="W33" s="177">
        <f aca="true" t="shared" si="21" ref="W33:AB33">W32-W31</f>
        <v>0</v>
      </c>
      <c r="X33" s="170">
        <f t="shared" si="21"/>
        <v>0</v>
      </c>
      <c r="Y33" s="128">
        <f t="shared" si="21"/>
        <v>-0.07860282229936388</v>
      </c>
      <c r="Z33" s="177">
        <f t="shared" si="21"/>
        <v>0</v>
      </c>
      <c r="AA33" s="170">
        <f t="shared" si="21"/>
        <v>0</v>
      </c>
      <c r="AB33" s="128">
        <f t="shared" si="21"/>
        <v>0</v>
      </c>
      <c r="A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</row>
    <row r="34" spans="8:26" ht="15" customHeight="1">
      <c r="H34" s="178"/>
      <c r="I34" s="178"/>
      <c r="J34" s="178"/>
      <c r="K34" s="179"/>
      <c r="L34" s="179"/>
      <c r="M34" s="179"/>
      <c r="N34" s="179"/>
      <c r="O34" s="179"/>
      <c r="P34" s="179"/>
      <c r="Q34" s="178"/>
      <c r="R34" s="178"/>
      <c r="S34" s="178"/>
      <c r="U34" s="180"/>
      <c r="V34" s="180"/>
      <c r="W34" s="181"/>
      <c r="X34" s="178"/>
      <c r="Y34" s="178"/>
      <c r="Z34" s="178"/>
    </row>
    <row r="35" spans="1:65" ht="15" customHeight="1">
      <c r="A35" s="294" t="s">
        <v>65</v>
      </c>
      <c r="B35" s="295"/>
      <c r="C35" s="296"/>
      <c r="D35" s="300" t="s">
        <v>66</v>
      </c>
      <c r="E35" s="283" t="s">
        <v>104</v>
      </c>
      <c r="F35" s="284"/>
      <c r="G35" s="285"/>
      <c r="H35" s="283" t="s">
        <v>105</v>
      </c>
      <c r="I35" s="284"/>
      <c r="J35" s="285"/>
      <c r="K35" s="283" t="s">
        <v>106</v>
      </c>
      <c r="L35" s="284"/>
      <c r="M35" s="285"/>
      <c r="N35" s="283" t="s">
        <v>98</v>
      </c>
      <c r="O35" s="284"/>
      <c r="P35" s="285"/>
      <c r="Q35" s="308" t="s">
        <v>83</v>
      </c>
      <c r="R35" s="309"/>
      <c r="S35" s="310"/>
      <c r="T35" s="305" t="s">
        <v>84</v>
      </c>
      <c r="U35" s="306"/>
      <c r="V35" s="307"/>
      <c r="W35" s="283" t="s">
        <v>81</v>
      </c>
      <c r="X35" s="284"/>
      <c r="Y35" s="285"/>
      <c r="Z35" s="303" t="s">
        <v>85</v>
      </c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</row>
    <row r="36" spans="1:65" ht="15" customHeight="1">
      <c r="A36" s="297"/>
      <c r="B36" s="298"/>
      <c r="C36" s="299"/>
      <c r="D36" s="302"/>
      <c r="E36" s="104" t="s">
        <v>72</v>
      </c>
      <c r="F36" s="28" t="s">
        <v>73</v>
      </c>
      <c r="G36" s="105" t="s">
        <v>74</v>
      </c>
      <c r="H36" s="104" t="s">
        <v>72</v>
      </c>
      <c r="I36" s="28" t="s">
        <v>73</v>
      </c>
      <c r="J36" s="105" t="s">
        <v>74</v>
      </c>
      <c r="K36" s="104" t="s">
        <v>72</v>
      </c>
      <c r="L36" s="28" t="s">
        <v>73</v>
      </c>
      <c r="M36" s="105" t="s">
        <v>74</v>
      </c>
      <c r="N36" s="104" t="s">
        <v>72</v>
      </c>
      <c r="O36" s="28" t="s">
        <v>73</v>
      </c>
      <c r="P36" s="105" t="s">
        <v>74</v>
      </c>
      <c r="Q36" s="107" t="s">
        <v>72</v>
      </c>
      <c r="R36" s="108" t="s">
        <v>73</v>
      </c>
      <c r="S36" s="109" t="s">
        <v>74</v>
      </c>
      <c r="T36" s="107" t="s">
        <v>72</v>
      </c>
      <c r="U36" s="108" t="s">
        <v>73</v>
      </c>
      <c r="V36" s="109" t="s">
        <v>74</v>
      </c>
      <c r="W36" s="104" t="s">
        <v>72</v>
      </c>
      <c r="X36" s="28" t="s">
        <v>73</v>
      </c>
      <c r="Y36" s="78" t="s">
        <v>74</v>
      </c>
      <c r="Z36" s="304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</row>
    <row r="37" spans="1:65" ht="15" customHeight="1">
      <c r="A37" s="300" t="s">
        <v>75</v>
      </c>
      <c r="B37" s="300" t="s">
        <v>76</v>
      </c>
      <c r="C37" s="142">
        <v>42004</v>
      </c>
      <c r="D37" s="143">
        <f>D4</f>
        <v>790</v>
      </c>
      <c r="E37" s="144"/>
      <c r="F37" s="145"/>
      <c r="G37" s="146">
        <f>SUM(E37,F37)</f>
        <v>0</v>
      </c>
      <c r="H37" s="152"/>
      <c r="I37" s="149"/>
      <c r="J37" s="147">
        <f>SUM(H37,I37)</f>
        <v>0</v>
      </c>
      <c r="K37" s="152"/>
      <c r="L37" s="149"/>
      <c r="M37" s="147">
        <f>SUM(K37,L37)</f>
        <v>0</v>
      </c>
      <c r="N37" s="152"/>
      <c r="O37" s="149"/>
      <c r="P37" s="147">
        <f>SUM(N37,O37)</f>
        <v>0</v>
      </c>
      <c r="Q37" s="152">
        <v>4</v>
      </c>
      <c r="R37" s="149"/>
      <c r="S37" s="147">
        <f>SUM(Q37,R37)</f>
        <v>4</v>
      </c>
      <c r="T37" s="152">
        <v>769</v>
      </c>
      <c r="U37" s="149">
        <v>16</v>
      </c>
      <c r="V37" s="147">
        <f>SUM(T37,U37)</f>
        <v>785</v>
      </c>
      <c r="W37" s="150">
        <f aca="true" t="shared" si="22" ref="W37:Y38">SUM(E4,H4,K4,N4,Q4,T4,W4,Z4,E37,H37,K37,N37,Q37,T37)</f>
        <v>773</v>
      </c>
      <c r="X37" s="145">
        <f t="shared" si="22"/>
        <v>16</v>
      </c>
      <c r="Y37" s="148">
        <f t="shared" si="22"/>
        <v>789</v>
      </c>
      <c r="Z37" s="165">
        <f>D4-Y37</f>
        <v>1</v>
      </c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</row>
    <row r="38" spans="1:65" ht="15" customHeight="1">
      <c r="A38" s="301"/>
      <c r="B38" s="301"/>
      <c r="C38" s="142">
        <v>42369</v>
      </c>
      <c r="D38" s="143">
        <f>D5</f>
        <v>790</v>
      </c>
      <c r="E38" s="152"/>
      <c r="F38" s="148"/>
      <c r="G38" s="147">
        <f>SUM(E38,F38)</f>
        <v>0</v>
      </c>
      <c r="H38" s="152"/>
      <c r="I38" s="149"/>
      <c r="J38" s="148">
        <f>SUM(H38,I38)</f>
        <v>0</v>
      </c>
      <c r="K38" s="152"/>
      <c r="L38" s="149"/>
      <c r="M38" s="148">
        <f>SUM(K38,L38)</f>
        <v>0</v>
      </c>
      <c r="N38" s="152"/>
      <c r="O38" s="149"/>
      <c r="P38" s="148">
        <f>SUM(N38,O38)</f>
        <v>0</v>
      </c>
      <c r="Q38" s="150">
        <v>4</v>
      </c>
      <c r="R38" s="149"/>
      <c r="S38" s="148">
        <f>SUM(Q38,R38)</f>
        <v>4</v>
      </c>
      <c r="T38" s="150">
        <v>770</v>
      </c>
      <c r="U38" s="149">
        <v>16</v>
      </c>
      <c r="V38" s="148">
        <f>SUM(T38,U38)</f>
        <v>786</v>
      </c>
      <c r="W38" s="150">
        <f t="shared" si="22"/>
        <v>774</v>
      </c>
      <c r="X38" s="149">
        <f t="shared" si="22"/>
        <v>16</v>
      </c>
      <c r="Y38" s="160">
        <f t="shared" si="22"/>
        <v>790</v>
      </c>
      <c r="Z38" s="143">
        <f>D5-Y38</f>
        <v>0</v>
      </c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</row>
    <row r="39" spans="1:65" ht="15" customHeight="1">
      <c r="A39" s="301"/>
      <c r="B39" s="302"/>
      <c r="C39" s="154" t="s">
        <v>77</v>
      </c>
      <c r="D39" s="155">
        <f aca="true" t="shared" si="23" ref="D39:Z39">D38-D37</f>
        <v>0</v>
      </c>
      <c r="E39" s="156">
        <f t="shared" si="23"/>
        <v>0</v>
      </c>
      <c r="F39" s="157">
        <f t="shared" si="23"/>
        <v>0</v>
      </c>
      <c r="G39" s="158">
        <f t="shared" si="23"/>
        <v>0</v>
      </c>
      <c r="H39" s="156">
        <f t="shared" si="23"/>
        <v>0</v>
      </c>
      <c r="I39" s="157">
        <f t="shared" si="23"/>
        <v>0</v>
      </c>
      <c r="J39" s="158">
        <f t="shared" si="23"/>
        <v>0</v>
      </c>
      <c r="K39" s="156">
        <f t="shared" si="23"/>
        <v>0</v>
      </c>
      <c r="L39" s="157">
        <f t="shared" si="23"/>
        <v>0</v>
      </c>
      <c r="M39" s="158">
        <f t="shared" si="23"/>
        <v>0</v>
      </c>
      <c r="N39" s="156">
        <f t="shared" si="23"/>
        <v>0</v>
      </c>
      <c r="O39" s="157">
        <f t="shared" si="23"/>
        <v>0</v>
      </c>
      <c r="P39" s="158">
        <f t="shared" si="23"/>
        <v>0</v>
      </c>
      <c r="Q39" s="156">
        <f t="shared" si="23"/>
        <v>0</v>
      </c>
      <c r="R39" s="157">
        <f t="shared" si="23"/>
        <v>0</v>
      </c>
      <c r="S39" s="158">
        <f t="shared" si="23"/>
        <v>0</v>
      </c>
      <c r="T39" s="156">
        <f t="shared" si="23"/>
        <v>1</v>
      </c>
      <c r="U39" s="157">
        <f t="shared" si="23"/>
        <v>0</v>
      </c>
      <c r="V39" s="158">
        <f t="shared" si="23"/>
        <v>1</v>
      </c>
      <c r="W39" s="156">
        <f t="shared" si="23"/>
        <v>1</v>
      </c>
      <c r="X39" s="157">
        <f t="shared" si="23"/>
        <v>0</v>
      </c>
      <c r="Y39" s="162">
        <f t="shared" si="23"/>
        <v>1</v>
      </c>
      <c r="Z39" s="169">
        <f t="shared" si="23"/>
        <v>-1</v>
      </c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</row>
    <row r="40" spans="1:65" ht="15" customHeight="1">
      <c r="A40" s="301"/>
      <c r="B40" s="300" t="s">
        <v>78</v>
      </c>
      <c r="C40" s="142">
        <v>42004</v>
      </c>
      <c r="D40" s="143">
        <f>D7</f>
        <v>19024</v>
      </c>
      <c r="E40" s="152"/>
      <c r="F40" s="149"/>
      <c r="G40" s="159">
        <f>SUM(E40,F40)</f>
        <v>0</v>
      </c>
      <c r="H40" s="152"/>
      <c r="I40" s="149"/>
      <c r="J40" s="147">
        <f>SUM(H40,I40)</f>
        <v>0</v>
      </c>
      <c r="K40" s="152"/>
      <c r="L40" s="149"/>
      <c r="M40" s="147">
        <f>SUM(K40,L40)</f>
        <v>0</v>
      </c>
      <c r="N40" s="152"/>
      <c r="O40" s="149"/>
      <c r="P40" s="147">
        <f>SUM(N40,O40)</f>
        <v>0</v>
      </c>
      <c r="Q40" s="152">
        <v>312</v>
      </c>
      <c r="R40" s="149">
        <v>129</v>
      </c>
      <c r="S40" s="147">
        <f>SUM(Q40,R40)</f>
        <v>441</v>
      </c>
      <c r="T40" s="152">
        <v>11182</v>
      </c>
      <c r="U40" s="149">
        <v>872</v>
      </c>
      <c r="V40" s="147">
        <f>SUM(T40,U40)</f>
        <v>12054</v>
      </c>
      <c r="W40" s="182">
        <f aca="true" t="shared" si="24" ref="W40:Y41">SUM(E7,H7,K7,N7,Q7,T7,W7,Z7,E40,H40,K40,N40,Q40,T40)</f>
        <v>16239</v>
      </c>
      <c r="X40" s="183">
        <f t="shared" si="24"/>
        <v>2468</v>
      </c>
      <c r="Y40" s="184">
        <f t="shared" si="24"/>
        <v>18707</v>
      </c>
      <c r="Z40" s="171">
        <f>D7-Y40</f>
        <v>317</v>
      </c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</row>
    <row r="41" spans="1:65" ht="15" customHeight="1">
      <c r="A41" s="301"/>
      <c r="B41" s="301"/>
      <c r="C41" s="142">
        <v>42369</v>
      </c>
      <c r="D41" s="143">
        <f>D8</f>
        <v>18654</v>
      </c>
      <c r="E41" s="150"/>
      <c r="F41" s="151"/>
      <c r="G41" s="147">
        <f>SUM(E41,F41)</f>
        <v>0</v>
      </c>
      <c r="H41" s="152">
        <v>6</v>
      </c>
      <c r="I41" s="149"/>
      <c r="J41" s="159">
        <f>SUM(H41,I41)</f>
        <v>6</v>
      </c>
      <c r="K41" s="152">
        <v>0</v>
      </c>
      <c r="L41" s="149">
        <v>1</v>
      </c>
      <c r="M41" s="159">
        <f>SUM(K41,L41)</f>
        <v>1</v>
      </c>
      <c r="N41" s="152"/>
      <c r="O41" s="149"/>
      <c r="P41" s="159">
        <f>SUM(N41,O41)</f>
        <v>0</v>
      </c>
      <c r="Q41" s="152">
        <v>218</v>
      </c>
      <c r="R41" s="149">
        <v>110</v>
      </c>
      <c r="S41" s="159">
        <f>SUM(Q41,R41)</f>
        <v>328</v>
      </c>
      <c r="T41" s="152">
        <v>10739</v>
      </c>
      <c r="U41" s="149">
        <v>942</v>
      </c>
      <c r="V41" s="159">
        <f>SUM(T41,U41)</f>
        <v>11681</v>
      </c>
      <c r="W41" s="182">
        <f t="shared" si="24"/>
        <v>15884</v>
      </c>
      <c r="X41" s="183">
        <f t="shared" si="24"/>
        <v>2559</v>
      </c>
      <c r="Y41" s="184">
        <f t="shared" si="24"/>
        <v>18443</v>
      </c>
      <c r="Z41" s="143">
        <f>D8-Y41</f>
        <v>211</v>
      </c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</row>
    <row r="42" spans="1:65" ht="15" customHeight="1">
      <c r="A42" s="302"/>
      <c r="B42" s="302"/>
      <c r="C42" s="154" t="s">
        <v>77</v>
      </c>
      <c r="D42" s="155">
        <f aca="true" t="shared" si="25" ref="D42:Y42">D41-D40</f>
        <v>-370</v>
      </c>
      <c r="E42" s="156">
        <f>E41-E40</f>
        <v>0</v>
      </c>
      <c r="F42" s="157">
        <f>F41-F40</f>
        <v>0</v>
      </c>
      <c r="G42" s="158">
        <f>G41-G40</f>
        <v>0</v>
      </c>
      <c r="H42" s="156">
        <f t="shared" si="25"/>
        <v>6</v>
      </c>
      <c r="I42" s="161">
        <f t="shared" si="25"/>
        <v>0</v>
      </c>
      <c r="J42" s="158">
        <f t="shared" si="25"/>
        <v>6</v>
      </c>
      <c r="K42" s="156">
        <f aca="true" t="shared" si="26" ref="K42:P42">K41-K40</f>
        <v>0</v>
      </c>
      <c r="L42" s="161">
        <f t="shared" si="26"/>
        <v>1</v>
      </c>
      <c r="M42" s="158">
        <f t="shared" si="26"/>
        <v>1</v>
      </c>
      <c r="N42" s="156">
        <f t="shared" si="26"/>
        <v>0</v>
      </c>
      <c r="O42" s="161">
        <f t="shared" si="26"/>
        <v>0</v>
      </c>
      <c r="P42" s="158">
        <f t="shared" si="26"/>
        <v>0</v>
      </c>
      <c r="Q42" s="185">
        <f t="shared" si="25"/>
        <v>-94</v>
      </c>
      <c r="R42" s="157">
        <f t="shared" si="25"/>
        <v>-19</v>
      </c>
      <c r="S42" s="162">
        <f t="shared" si="25"/>
        <v>-113</v>
      </c>
      <c r="T42" s="185">
        <f t="shared" si="25"/>
        <v>-443</v>
      </c>
      <c r="U42" s="157">
        <f t="shared" si="25"/>
        <v>70</v>
      </c>
      <c r="V42" s="162">
        <f t="shared" si="25"/>
        <v>-373</v>
      </c>
      <c r="W42" s="182">
        <f t="shared" si="25"/>
        <v>-355</v>
      </c>
      <c r="X42" s="183">
        <f t="shared" si="25"/>
        <v>91</v>
      </c>
      <c r="Y42" s="184">
        <f t="shared" si="25"/>
        <v>-264</v>
      </c>
      <c r="Z42" s="169">
        <f>Z41-Z40</f>
        <v>-106</v>
      </c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</row>
    <row r="43" spans="1:65" ht="15" customHeight="1">
      <c r="A43" s="300" t="s">
        <v>79</v>
      </c>
      <c r="B43" s="300" t="s">
        <v>76</v>
      </c>
      <c r="C43" s="142">
        <v>42004</v>
      </c>
      <c r="D43" s="163">
        <f>D10</f>
        <v>23</v>
      </c>
      <c r="E43" s="144"/>
      <c r="F43" s="145"/>
      <c r="G43" s="146">
        <f>SUM(E43,F43)</f>
        <v>0</v>
      </c>
      <c r="H43" s="182"/>
      <c r="I43" s="183"/>
      <c r="J43" s="164">
        <f>SUM(H43,I43)</f>
        <v>0</v>
      </c>
      <c r="K43" s="182"/>
      <c r="L43" s="183"/>
      <c r="M43" s="164">
        <f>SUM(K43,L43)</f>
        <v>0</v>
      </c>
      <c r="N43" s="182"/>
      <c r="O43" s="183"/>
      <c r="P43" s="164">
        <f>SUM(N43,O43)</f>
        <v>0</v>
      </c>
      <c r="Q43" s="144"/>
      <c r="R43" s="145"/>
      <c r="S43" s="146">
        <f>SUM(Q43,R43)</f>
        <v>0</v>
      </c>
      <c r="T43" s="186">
        <v>22</v>
      </c>
      <c r="U43" s="145">
        <v>1</v>
      </c>
      <c r="V43" s="164">
        <f>SUM(T43,U43)</f>
        <v>23</v>
      </c>
      <c r="W43" s="144">
        <f aca="true" t="shared" si="27" ref="W43:Y44">SUM(E10,H10,K10,N10,Q10,T10,W10,Z10,E43,H43,K43,N43,Q43,T43)</f>
        <v>22</v>
      </c>
      <c r="X43" s="145">
        <f t="shared" si="27"/>
        <v>1</v>
      </c>
      <c r="Y43" s="187">
        <f t="shared" si="27"/>
        <v>23</v>
      </c>
      <c r="Z43" s="165">
        <f>D10-Y43</f>
        <v>0</v>
      </c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</row>
    <row r="44" spans="1:65" ht="15" customHeight="1">
      <c r="A44" s="301"/>
      <c r="B44" s="301"/>
      <c r="C44" s="142">
        <v>42369</v>
      </c>
      <c r="D44" s="143">
        <f>D11</f>
        <v>23</v>
      </c>
      <c r="E44" s="152"/>
      <c r="F44" s="149"/>
      <c r="G44" s="147">
        <f>SUM(E44,F44)</f>
        <v>0</v>
      </c>
      <c r="H44" s="152"/>
      <c r="I44" s="149"/>
      <c r="J44" s="147">
        <f>SUM(H44,I44)</f>
        <v>0</v>
      </c>
      <c r="K44" s="152"/>
      <c r="L44" s="149"/>
      <c r="M44" s="147">
        <f>SUM(K44,L44)</f>
        <v>0</v>
      </c>
      <c r="N44" s="152"/>
      <c r="O44" s="149"/>
      <c r="P44" s="147">
        <f>SUM(N44,O44)</f>
        <v>0</v>
      </c>
      <c r="Q44" s="152"/>
      <c r="R44" s="149"/>
      <c r="S44" s="147">
        <f>SUM(Q44,R44)</f>
        <v>0</v>
      </c>
      <c r="T44" s="150">
        <v>22</v>
      </c>
      <c r="U44" s="149">
        <v>1</v>
      </c>
      <c r="V44" s="147">
        <f>SUM(T44,U44)</f>
        <v>23</v>
      </c>
      <c r="W44" s="152">
        <f t="shared" si="27"/>
        <v>22</v>
      </c>
      <c r="X44" s="149">
        <f t="shared" si="27"/>
        <v>1</v>
      </c>
      <c r="Y44" s="159">
        <f t="shared" si="27"/>
        <v>23</v>
      </c>
      <c r="Z44" s="143">
        <f>D11-Y44</f>
        <v>0</v>
      </c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</row>
    <row r="45" spans="1:65" ht="15" customHeight="1">
      <c r="A45" s="301"/>
      <c r="B45" s="302"/>
      <c r="C45" s="154" t="s">
        <v>77</v>
      </c>
      <c r="D45" s="155">
        <f aca="true" t="shared" si="28" ref="D45:Z45">D44-D43</f>
        <v>0</v>
      </c>
      <c r="E45" s="156">
        <f>E44-E43</f>
        <v>0</v>
      </c>
      <c r="F45" s="157">
        <f>F44-F43</f>
        <v>0</v>
      </c>
      <c r="G45" s="158">
        <f>G44-G43</f>
        <v>0</v>
      </c>
      <c r="H45" s="156">
        <f t="shared" si="28"/>
        <v>0</v>
      </c>
      <c r="I45" s="157">
        <f t="shared" si="28"/>
        <v>0</v>
      </c>
      <c r="J45" s="158">
        <f t="shared" si="28"/>
        <v>0</v>
      </c>
      <c r="K45" s="156">
        <f aca="true" t="shared" si="29" ref="K45:P45">K44-K43</f>
        <v>0</v>
      </c>
      <c r="L45" s="157">
        <f t="shared" si="29"/>
        <v>0</v>
      </c>
      <c r="M45" s="158">
        <f t="shared" si="29"/>
        <v>0</v>
      </c>
      <c r="N45" s="156">
        <f t="shared" si="29"/>
        <v>0</v>
      </c>
      <c r="O45" s="157">
        <f t="shared" si="29"/>
        <v>0</v>
      </c>
      <c r="P45" s="158">
        <f t="shared" si="29"/>
        <v>0</v>
      </c>
      <c r="Q45" s="156">
        <f t="shared" si="28"/>
        <v>0</v>
      </c>
      <c r="R45" s="157">
        <f t="shared" si="28"/>
        <v>0</v>
      </c>
      <c r="S45" s="158">
        <f t="shared" si="28"/>
        <v>0</v>
      </c>
      <c r="T45" s="157">
        <f t="shared" si="28"/>
        <v>0</v>
      </c>
      <c r="U45" s="157">
        <f t="shared" si="28"/>
        <v>0</v>
      </c>
      <c r="V45" s="158">
        <f t="shared" si="28"/>
        <v>0</v>
      </c>
      <c r="W45" s="182">
        <f t="shared" si="28"/>
        <v>0</v>
      </c>
      <c r="X45" s="183">
        <f t="shared" si="28"/>
        <v>0</v>
      </c>
      <c r="Y45" s="188">
        <f t="shared" si="28"/>
        <v>0</v>
      </c>
      <c r="Z45" s="169">
        <f t="shared" si="28"/>
        <v>0</v>
      </c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</row>
    <row r="46" spans="1:65" ht="15" customHeight="1">
      <c r="A46" s="301"/>
      <c r="B46" s="300" t="s">
        <v>78</v>
      </c>
      <c r="C46" s="142">
        <v>42004</v>
      </c>
      <c r="D46" s="143">
        <f>D13</f>
        <v>906</v>
      </c>
      <c r="E46" s="144"/>
      <c r="F46" s="145"/>
      <c r="G46" s="146">
        <f>SUM(E46,F46)</f>
        <v>0</v>
      </c>
      <c r="H46" s="182"/>
      <c r="I46" s="183"/>
      <c r="J46" s="164">
        <f>SUM(H46,I46)</f>
        <v>0</v>
      </c>
      <c r="K46" s="182"/>
      <c r="L46" s="183"/>
      <c r="M46" s="164">
        <f>SUM(K46,L46)</f>
        <v>0</v>
      </c>
      <c r="N46" s="182"/>
      <c r="O46" s="183"/>
      <c r="P46" s="164">
        <f>SUM(N46,O46)</f>
        <v>0</v>
      </c>
      <c r="Q46" s="144">
        <v>46</v>
      </c>
      <c r="R46" s="145">
        <v>30</v>
      </c>
      <c r="S46" s="146">
        <f>SUM(Q46,R46)</f>
        <v>76</v>
      </c>
      <c r="T46" s="186">
        <v>66</v>
      </c>
      <c r="U46" s="145">
        <v>27</v>
      </c>
      <c r="V46" s="164">
        <f>SUM(T46,U46)</f>
        <v>93</v>
      </c>
      <c r="W46" s="144">
        <f aca="true" t="shared" si="30" ref="W46:Y47">SUM(E13,H13,K13,N13,Q13,T13,W13,Z13,E46,H46,K46,N46,Q46,T46)</f>
        <v>641</v>
      </c>
      <c r="X46" s="145">
        <f t="shared" si="30"/>
        <v>227</v>
      </c>
      <c r="Y46" s="146">
        <f t="shared" si="30"/>
        <v>868</v>
      </c>
      <c r="Z46" s="189">
        <f>D13-Y46</f>
        <v>38</v>
      </c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</row>
    <row r="47" spans="1:65" ht="15" customHeight="1">
      <c r="A47" s="301"/>
      <c r="B47" s="301"/>
      <c r="C47" s="142">
        <v>42369</v>
      </c>
      <c r="D47" s="143">
        <f>D14</f>
        <v>902</v>
      </c>
      <c r="E47" s="152"/>
      <c r="F47" s="149"/>
      <c r="G47" s="147">
        <f>SUM(E47,F47)</f>
        <v>0</v>
      </c>
      <c r="H47" s="152">
        <v>2</v>
      </c>
      <c r="I47" s="149"/>
      <c r="J47" s="147">
        <f>SUM(H47,I47)</f>
        <v>2</v>
      </c>
      <c r="K47" s="152">
        <v>2</v>
      </c>
      <c r="L47" s="149">
        <v>1</v>
      </c>
      <c r="M47" s="147">
        <f>SUM(K47,L47)</f>
        <v>3</v>
      </c>
      <c r="N47" s="152"/>
      <c r="O47" s="149"/>
      <c r="P47" s="147">
        <f>SUM(N47,O47)</f>
        <v>0</v>
      </c>
      <c r="Q47" s="150">
        <v>10</v>
      </c>
      <c r="R47" s="149">
        <v>19</v>
      </c>
      <c r="S47" s="160">
        <f>SUM(Q47,R47)</f>
        <v>29</v>
      </c>
      <c r="T47" s="182">
        <v>78</v>
      </c>
      <c r="U47" s="183">
        <v>45</v>
      </c>
      <c r="V47" s="164">
        <f>SUM(T47,U47)</f>
        <v>123</v>
      </c>
      <c r="W47" s="152">
        <f t="shared" si="30"/>
        <v>657</v>
      </c>
      <c r="X47" s="149">
        <f t="shared" si="30"/>
        <v>243</v>
      </c>
      <c r="Y47" s="159">
        <f t="shared" si="30"/>
        <v>900</v>
      </c>
      <c r="Z47" s="143">
        <f>D14-Y47</f>
        <v>2</v>
      </c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</row>
    <row r="48" spans="1:65" ht="15" customHeight="1">
      <c r="A48" s="302"/>
      <c r="B48" s="302"/>
      <c r="C48" s="154" t="s">
        <v>77</v>
      </c>
      <c r="D48" s="155">
        <f aca="true" t="shared" si="31" ref="D48:Z48">D47-D46</f>
        <v>-4</v>
      </c>
      <c r="E48" s="156">
        <f>E47-E46</f>
        <v>0</v>
      </c>
      <c r="F48" s="157">
        <f>F47-F46</f>
        <v>0</v>
      </c>
      <c r="G48" s="158">
        <f>G47-G46</f>
        <v>0</v>
      </c>
      <c r="H48" s="156">
        <f t="shared" si="31"/>
        <v>2</v>
      </c>
      <c r="I48" s="157">
        <f t="shared" si="31"/>
        <v>0</v>
      </c>
      <c r="J48" s="158">
        <f t="shared" si="31"/>
        <v>2</v>
      </c>
      <c r="K48" s="156">
        <f aca="true" t="shared" si="32" ref="K48:P48">K47-K46</f>
        <v>2</v>
      </c>
      <c r="L48" s="157">
        <f t="shared" si="32"/>
        <v>1</v>
      </c>
      <c r="M48" s="158">
        <f t="shared" si="32"/>
        <v>3</v>
      </c>
      <c r="N48" s="156">
        <f t="shared" si="32"/>
        <v>0</v>
      </c>
      <c r="O48" s="157">
        <f t="shared" si="32"/>
        <v>0</v>
      </c>
      <c r="P48" s="158">
        <f t="shared" si="32"/>
        <v>0</v>
      </c>
      <c r="Q48" s="190">
        <f t="shared" si="31"/>
        <v>-36</v>
      </c>
      <c r="R48" s="157">
        <f t="shared" si="31"/>
        <v>-11</v>
      </c>
      <c r="S48" s="161">
        <f t="shared" si="31"/>
        <v>-47</v>
      </c>
      <c r="T48" s="156">
        <f t="shared" si="31"/>
        <v>12</v>
      </c>
      <c r="U48" s="157">
        <f t="shared" si="31"/>
        <v>18</v>
      </c>
      <c r="V48" s="158">
        <f t="shared" si="31"/>
        <v>30</v>
      </c>
      <c r="W48" s="156">
        <f t="shared" si="31"/>
        <v>16</v>
      </c>
      <c r="X48" s="157">
        <f t="shared" si="31"/>
        <v>16</v>
      </c>
      <c r="Y48" s="162">
        <f t="shared" si="31"/>
        <v>32</v>
      </c>
      <c r="Z48" s="169">
        <f t="shared" si="31"/>
        <v>-36</v>
      </c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</row>
    <row r="49" spans="1:50" s="138" customFormat="1" ht="15" customHeight="1">
      <c r="A49" s="300" t="s">
        <v>80</v>
      </c>
      <c r="B49" s="300" t="s">
        <v>76</v>
      </c>
      <c r="C49" s="142">
        <v>42004</v>
      </c>
      <c r="D49" s="143">
        <f>D16</f>
        <v>928</v>
      </c>
      <c r="E49" s="144"/>
      <c r="F49" s="145"/>
      <c r="G49" s="164">
        <f>SUM(E49,F49)</f>
        <v>0</v>
      </c>
      <c r="H49" s="182"/>
      <c r="I49" s="183"/>
      <c r="J49" s="164">
        <f>SUM(H49,I49)</f>
        <v>0</v>
      </c>
      <c r="K49" s="182"/>
      <c r="L49" s="183"/>
      <c r="M49" s="164">
        <f>SUM(K49,L49)</f>
        <v>0</v>
      </c>
      <c r="N49" s="182"/>
      <c r="O49" s="183"/>
      <c r="P49" s="164">
        <f>SUM(N49,O49)</f>
        <v>0</v>
      </c>
      <c r="Q49" s="150"/>
      <c r="R49" s="149"/>
      <c r="S49" s="160">
        <f>SUM(Q49,R49)</f>
        <v>0</v>
      </c>
      <c r="T49" s="152">
        <v>920</v>
      </c>
      <c r="U49" s="149">
        <v>6</v>
      </c>
      <c r="V49" s="147">
        <f>SUM(T49,U49)</f>
        <v>926</v>
      </c>
      <c r="W49" s="182">
        <f aca="true" t="shared" si="33" ref="W49:Y50">SUM(E16,H16,K16,N16,Q16,T16,W16,Z16,E49,H49,K49,N49,Q49,T49)</f>
        <v>921</v>
      </c>
      <c r="X49" s="183">
        <f t="shared" si="33"/>
        <v>6</v>
      </c>
      <c r="Y49" s="146">
        <f t="shared" si="33"/>
        <v>927</v>
      </c>
      <c r="Z49" s="159">
        <f>D16-Y49</f>
        <v>1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</row>
    <row r="50" spans="1:50" s="138" customFormat="1" ht="15" customHeight="1">
      <c r="A50" s="301"/>
      <c r="B50" s="301"/>
      <c r="C50" s="142">
        <v>42369</v>
      </c>
      <c r="D50" s="143">
        <f>D17</f>
        <v>928</v>
      </c>
      <c r="E50" s="152"/>
      <c r="F50" s="149"/>
      <c r="G50" s="147">
        <f>SUM(E50,F50)</f>
        <v>0</v>
      </c>
      <c r="H50" s="152"/>
      <c r="I50" s="149"/>
      <c r="J50" s="147">
        <f>SUM(H50,I50)</f>
        <v>0</v>
      </c>
      <c r="K50" s="152"/>
      <c r="L50" s="149"/>
      <c r="M50" s="147">
        <f>SUM(K50,L50)</f>
        <v>0</v>
      </c>
      <c r="N50" s="152"/>
      <c r="O50" s="149"/>
      <c r="P50" s="147">
        <f>SUM(N50,O50)</f>
        <v>0</v>
      </c>
      <c r="Q50" s="150"/>
      <c r="R50" s="149"/>
      <c r="S50" s="160">
        <f>SUM(Q50,R50)</f>
        <v>0</v>
      </c>
      <c r="T50" s="152">
        <v>921</v>
      </c>
      <c r="U50" s="149">
        <v>5</v>
      </c>
      <c r="V50" s="147">
        <v>926</v>
      </c>
      <c r="W50" s="152">
        <f t="shared" si="33"/>
        <v>922</v>
      </c>
      <c r="X50" s="149">
        <f t="shared" si="33"/>
        <v>5</v>
      </c>
      <c r="Y50" s="147">
        <f t="shared" si="33"/>
        <v>927</v>
      </c>
      <c r="Z50" s="159">
        <f>D17-Y50</f>
        <v>1</v>
      </c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</row>
    <row r="51" spans="1:50" s="138" customFormat="1" ht="15" customHeight="1">
      <c r="A51" s="301"/>
      <c r="B51" s="302"/>
      <c r="C51" s="154" t="s">
        <v>77</v>
      </c>
      <c r="D51" s="155">
        <f aca="true" t="shared" si="34" ref="D51:Z51">D50-D49</f>
        <v>0</v>
      </c>
      <c r="E51" s="156">
        <f>E50-E49</f>
        <v>0</v>
      </c>
      <c r="F51" s="157">
        <f>F50-F49</f>
        <v>0</v>
      </c>
      <c r="G51" s="158">
        <f>G50-G49</f>
        <v>0</v>
      </c>
      <c r="H51" s="156">
        <f t="shared" si="34"/>
        <v>0</v>
      </c>
      <c r="I51" s="157">
        <f t="shared" si="34"/>
        <v>0</v>
      </c>
      <c r="J51" s="158">
        <f t="shared" si="34"/>
        <v>0</v>
      </c>
      <c r="K51" s="156">
        <f aca="true" t="shared" si="35" ref="K51:P51">K50-K49</f>
        <v>0</v>
      </c>
      <c r="L51" s="157">
        <f t="shared" si="35"/>
        <v>0</v>
      </c>
      <c r="M51" s="158">
        <f t="shared" si="35"/>
        <v>0</v>
      </c>
      <c r="N51" s="156">
        <f t="shared" si="35"/>
        <v>0</v>
      </c>
      <c r="O51" s="157">
        <f t="shared" si="35"/>
        <v>0</v>
      </c>
      <c r="P51" s="158">
        <f t="shared" si="35"/>
        <v>0</v>
      </c>
      <c r="Q51" s="156">
        <f t="shared" si="34"/>
        <v>0</v>
      </c>
      <c r="R51" s="157">
        <f t="shared" si="34"/>
        <v>0</v>
      </c>
      <c r="S51" s="158">
        <f t="shared" si="34"/>
        <v>0</v>
      </c>
      <c r="T51" s="156">
        <f t="shared" si="34"/>
        <v>1</v>
      </c>
      <c r="U51" s="191">
        <f t="shared" si="34"/>
        <v>-1</v>
      </c>
      <c r="V51" s="158">
        <f t="shared" si="34"/>
        <v>0</v>
      </c>
      <c r="W51" s="156">
        <f t="shared" si="34"/>
        <v>1</v>
      </c>
      <c r="X51" s="157">
        <f t="shared" si="34"/>
        <v>-1</v>
      </c>
      <c r="Y51" s="158">
        <f t="shared" si="34"/>
        <v>0</v>
      </c>
      <c r="Z51" s="162">
        <f t="shared" si="34"/>
        <v>0</v>
      </c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</row>
    <row r="52" spans="1:50" s="138" customFormat="1" ht="15" customHeight="1">
      <c r="A52" s="301"/>
      <c r="B52" s="300" t="s">
        <v>78</v>
      </c>
      <c r="C52" s="142">
        <v>42004</v>
      </c>
      <c r="D52" s="143">
        <f>D19</f>
        <v>11467</v>
      </c>
      <c r="E52" s="152"/>
      <c r="F52" s="149"/>
      <c r="G52" s="147">
        <f>SUM(E52,F52)</f>
        <v>0</v>
      </c>
      <c r="H52" s="182"/>
      <c r="I52" s="183"/>
      <c r="J52" s="164">
        <f>SUM(H52,I52)</f>
        <v>0</v>
      </c>
      <c r="K52" s="182"/>
      <c r="L52" s="183"/>
      <c r="M52" s="164">
        <f>SUM(K52,L52)</f>
        <v>0</v>
      </c>
      <c r="N52" s="182"/>
      <c r="O52" s="183"/>
      <c r="P52" s="164">
        <f>SUM(N52,O52)</f>
        <v>0</v>
      </c>
      <c r="Q52" s="152">
        <v>16</v>
      </c>
      <c r="R52" s="149">
        <v>5</v>
      </c>
      <c r="S52" s="147">
        <f>SUM(Q52,R52)</f>
        <v>21</v>
      </c>
      <c r="T52" s="182">
        <v>9318</v>
      </c>
      <c r="U52" s="145">
        <v>567</v>
      </c>
      <c r="V52" s="164">
        <f>SUM(T52,U52)</f>
        <v>9885</v>
      </c>
      <c r="W52" s="182">
        <f aca="true" t="shared" si="36" ref="W52:Y53">SUM(E19,H19,K19,N19,Q19,T19,W19,Z19,E52,H52,K52,N52,Q52,T52)</f>
        <v>10252</v>
      </c>
      <c r="X52" s="183">
        <f t="shared" si="36"/>
        <v>997</v>
      </c>
      <c r="Y52" s="184">
        <f t="shared" si="36"/>
        <v>11249</v>
      </c>
      <c r="Z52" s="171">
        <f>D19-Y52</f>
        <v>218</v>
      </c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</row>
    <row r="53" spans="1:50" s="138" customFormat="1" ht="15" customHeight="1">
      <c r="A53" s="301"/>
      <c r="B53" s="301"/>
      <c r="C53" s="142">
        <v>42369</v>
      </c>
      <c r="D53" s="143">
        <f>D20</f>
        <v>11271</v>
      </c>
      <c r="E53" s="152"/>
      <c r="F53" s="149"/>
      <c r="G53" s="147">
        <f>SUM(E53,F53)</f>
        <v>0</v>
      </c>
      <c r="H53" s="152"/>
      <c r="I53" s="149">
        <v>1</v>
      </c>
      <c r="J53" s="147">
        <f>SUM(H53,I53)</f>
        <v>1</v>
      </c>
      <c r="K53" s="152"/>
      <c r="L53" s="149"/>
      <c r="M53" s="147">
        <f>SUM(K53,L53)</f>
        <v>0</v>
      </c>
      <c r="N53" s="152"/>
      <c r="O53" s="149"/>
      <c r="P53" s="147">
        <f>SUM(N53,O53)</f>
        <v>0</v>
      </c>
      <c r="Q53" s="152">
        <v>13</v>
      </c>
      <c r="R53" s="149">
        <v>8</v>
      </c>
      <c r="S53" s="147">
        <f>SUM(Q53,R53)</f>
        <v>21</v>
      </c>
      <c r="T53" s="152">
        <v>9154</v>
      </c>
      <c r="U53" s="149">
        <v>623</v>
      </c>
      <c r="V53" s="147">
        <f>SUM(T53,U53)</f>
        <v>9777</v>
      </c>
      <c r="W53" s="182">
        <f t="shared" si="36"/>
        <v>10083</v>
      </c>
      <c r="X53" s="183">
        <f t="shared" si="36"/>
        <v>1064</v>
      </c>
      <c r="Y53" s="184">
        <f t="shared" si="36"/>
        <v>11147</v>
      </c>
      <c r="Z53" s="143">
        <f>D20-Y53</f>
        <v>124</v>
      </c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</row>
    <row r="54" spans="1:50" s="138" customFormat="1" ht="15" customHeight="1">
      <c r="A54" s="302"/>
      <c r="B54" s="302"/>
      <c r="C54" s="154" t="s">
        <v>77</v>
      </c>
      <c r="D54" s="155">
        <f aca="true" t="shared" si="37" ref="D54:Y54">D53-D52</f>
        <v>-196</v>
      </c>
      <c r="E54" s="156">
        <f>E53-E52</f>
        <v>0</v>
      </c>
      <c r="F54" s="157">
        <f>F53-F52</f>
        <v>0</v>
      </c>
      <c r="G54" s="158">
        <f>G53-G52</f>
        <v>0</v>
      </c>
      <c r="H54" s="190">
        <f t="shared" si="37"/>
        <v>0</v>
      </c>
      <c r="I54" s="157">
        <f t="shared" si="37"/>
        <v>1</v>
      </c>
      <c r="J54" s="161">
        <f t="shared" si="37"/>
        <v>1</v>
      </c>
      <c r="K54" s="190">
        <f aca="true" t="shared" si="38" ref="K54:P54">K53-K52</f>
        <v>0</v>
      </c>
      <c r="L54" s="157">
        <f t="shared" si="38"/>
        <v>0</v>
      </c>
      <c r="M54" s="161">
        <f t="shared" si="38"/>
        <v>0</v>
      </c>
      <c r="N54" s="190">
        <f t="shared" si="38"/>
        <v>0</v>
      </c>
      <c r="O54" s="157">
        <f t="shared" si="38"/>
        <v>0</v>
      </c>
      <c r="P54" s="161">
        <f t="shared" si="38"/>
        <v>0</v>
      </c>
      <c r="Q54" s="156">
        <f t="shared" si="37"/>
        <v>-3</v>
      </c>
      <c r="R54" s="157">
        <f t="shared" si="37"/>
        <v>3</v>
      </c>
      <c r="S54" s="158">
        <f t="shared" si="37"/>
        <v>0</v>
      </c>
      <c r="T54" s="156">
        <f t="shared" si="37"/>
        <v>-164</v>
      </c>
      <c r="U54" s="157">
        <f t="shared" si="37"/>
        <v>56</v>
      </c>
      <c r="V54" s="158">
        <f t="shared" si="37"/>
        <v>-108</v>
      </c>
      <c r="W54" s="156">
        <f t="shared" si="37"/>
        <v>-169</v>
      </c>
      <c r="X54" s="157">
        <f t="shared" si="37"/>
        <v>67</v>
      </c>
      <c r="Y54" s="162">
        <f t="shared" si="37"/>
        <v>-102</v>
      </c>
      <c r="Z54" s="169">
        <f>Z53-Z52</f>
        <v>-94</v>
      </c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</row>
    <row r="55" spans="1:50" s="138" customFormat="1" ht="15" customHeight="1">
      <c r="A55" s="300" t="s">
        <v>81</v>
      </c>
      <c r="B55" s="300" t="s">
        <v>76</v>
      </c>
      <c r="C55" s="142">
        <v>42004</v>
      </c>
      <c r="D55" s="143">
        <f>SUM(D37,D43,D49)</f>
        <v>1741</v>
      </c>
      <c r="E55" s="152">
        <f>SUM(E37,E43,E49)</f>
        <v>0</v>
      </c>
      <c r="F55" s="149">
        <f>SUM(F37,F43,F49)</f>
        <v>0</v>
      </c>
      <c r="G55" s="164">
        <f>SUM(G37+G43+G49)</f>
        <v>0</v>
      </c>
      <c r="H55" s="182">
        <f>SUM(H37,H43,H49)</f>
        <v>0</v>
      </c>
      <c r="I55" s="183">
        <f>SUM(I37,I43,I49)</f>
        <v>0</v>
      </c>
      <c r="J55" s="164">
        <f>SUM(J37+J43+J49)</f>
        <v>0</v>
      </c>
      <c r="K55" s="182">
        <f aca="true" t="shared" si="39" ref="K55:P55">SUM(K37,K43,K49)</f>
        <v>0</v>
      </c>
      <c r="L55" s="183">
        <f t="shared" si="39"/>
        <v>0</v>
      </c>
      <c r="M55" s="164">
        <f t="shared" si="39"/>
        <v>0</v>
      </c>
      <c r="N55" s="182">
        <f t="shared" si="39"/>
        <v>0</v>
      </c>
      <c r="O55" s="183">
        <f t="shared" si="39"/>
        <v>0</v>
      </c>
      <c r="P55" s="164">
        <f t="shared" si="39"/>
        <v>0</v>
      </c>
      <c r="Q55" s="152">
        <f aca="true" t="shared" si="40" ref="Q55:V55">SUM(Q37,Q43,Q49)</f>
        <v>4</v>
      </c>
      <c r="R55" s="149">
        <f t="shared" si="40"/>
        <v>0</v>
      </c>
      <c r="S55" s="147">
        <f t="shared" si="40"/>
        <v>4</v>
      </c>
      <c r="T55" s="152">
        <f t="shared" si="40"/>
        <v>1711</v>
      </c>
      <c r="U55" s="149">
        <f t="shared" si="40"/>
        <v>23</v>
      </c>
      <c r="V55" s="147">
        <f t="shared" si="40"/>
        <v>1734</v>
      </c>
      <c r="W55" s="182">
        <f aca="true" t="shared" si="41" ref="W55:Y56">SUM(E22,H22,K22,N22,Q22,T22,W22,Z22,E55,H55,K55,N55,Q55,T55)</f>
        <v>1716</v>
      </c>
      <c r="X55" s="183">
        <f t="shared" si="41"/>
        <v>23</v>
      </c>
      <c r="Y55" s="184">
        <f t="shared" si="41"/>
        <v>1739</v>
      </c>
      <c r="Z55" s="143">
        <f>D22-Y55</f>
        <v>2</v>
      </c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</row>
    <row r="56" spans="1:50" s="138" customFormat="1" ht="15" customHeight="1">
      <c r="A56" s="301"/>
      <c r="B56" s="301"/>
      <c r="C56" s="142">
        <v>42369</v>
      </c>
      <c r="D56" s="143">
        <f>SUM(D38,D44,D50)</f>
        <v>1741</v>
      </c>
      <c r="E56" s="150">
        <f>SUM(E38+E44+E50)</f>
        <v>0</v>
      </c>
      <c r="F56" s="151">
        <f>SUM(F38+F44+F50)</f>
        <v>0</v>
      </c>
      <c r="G56" s="147">
        <f>SUM(G38+G44+G50)</f>
        <v>0</v>
      </c>
      <c r="H56" s="150">
        <f>SUM(H38+H44+H50)</f>
        <v>0</v>
      </c>
      <c r="I56" s="149">
        <f>SUM(I38+I44+I50)</f>
        <v>0</v>
      </c>
      <c r="J56" s="147">
        <f>SUM(J38+J44+J50)</f>
        <v>0</v>
      </c>
      <c r="K56" s="150">
        <f aca="true" t="shared" si="42" ref="K56:V56">SUM(K38+K44+K50)</f>
        <v>0</v>
      </c>
      <c r="L56" s="149">
        <f t="shared" si="42"/>
        <v>0</v>
      </c>
      <c r="M56" s="147">
        <f t="shared" si="42"/>
        <v>0</v>
      </c>
      <c r="N56" s="150">
        <f t="shared" si="42"/>
        <v>0</v>
      </c>
      <c r="O56" s="149">
        <f t="shared" si="42"/>
        <v>0</v>
      </c>
      <c r="P56" s="147">
        <f t="shared" si="42"/>
        <v>0</v>
      </c>
      <c r="Q56" s="150">
        <f t="shared" si="42"/>
        <v>4</v>
      </c>
      <c r="R56" s="149">
        <f t="shared" si="42"/>
        <v>0</v>
      </c>
      <c r="S56" s="159">
        <f t="shared" si="42"/>
        <v>4</v>
      </c>
      <c r="T56" s="150">
        <f t="shared" si="42"/>
        <v>1713</v>
      </c>
      <c r="U56" s="149">
        <f t="shared" si="42"/>
        <v>22</v>
      </c>
      <c r="V56" s="147">
        <f t="shared" si="42"/>
        <v>1735</v>
      </c>
      <c r="W56" s="152">
        <f t="shared" si="41"/>
        <v>1718</v>
      </c>
      <c r="X56" s="149">
        <f t="shared" si="41"/>
        <v>22</v>
      </c>
      <c r="Y56" s="160">
        <f t="shared" si="41"/>
        <v>1740</v>
      </c>
      <c r="Z56" s="143">
        <f>D23-Y56</f>
        <v>1</v>
      </c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</row>
    <row r="57" spans="1:50" s="138" customFormat="1" ht="15" customHeight="1">
      <c r="A57" s="301"/>
      <c r="B57" s="302"/>
      <c r="C57" s="154" t="s">
        <v>77</v>
      </c>
      <c r="D57" s="155">
        <f>D56-D55</f>
        <v>0</v>
      </c>
      <c r="E57" s="156">
        <f>E56-E55</f>
        <v>0</v>
      </c>
      <c r="F57" s="157">
        <f>F56-F55</f>
        <v>0</v>
      </c>
      <c r="G57" s="158">
        <f>G56-G55</f>
        <v>0</v>
      </c>
      <c r="H57" s="156">
        <f aca="true" t="shared" si="43" ref="H57:Y57">H56-H55</f>
        <v>0</v>
      </c>
      <c r="I57" s="157">
        <f t="shared" si="43"/>
        <v>0</v>
      </c>
      <c r="J57" s="158">
        <f aca="true" t="shared" si="44" ref="J57:P57">J56-J55</f>
        <v>0</v>
      </c>
      <c r="K57" s="156">
        <f t="shared" si="44"/>
        <v>0</v>
      </c>
      <c r="L57" s="157">
        <f t="shared" si="44"/>
        <v>0</v>
      </c>
      <c r="M57" s="158">
        <f t="shared" si="44"/>
        <v>0</v>
      </c>
      <c r="N57" s="156">
        <f t="shared" si="44"/>
        <v>0</v>
      </c>
      <c r="O57" s="157">
        <f t="shared" si="44"/>
        <v>0</v>
      </c>
      <c r="P57" s="158">
        <f t="shared" si="44"/>
        <v>0</v>
      </c>
      <c r="Q57" s="156">
        <f t="shared" si="43"/>
        <v>0</v>
      </c>
      <c r="R57" s="157">
        <f t="shared" si="43"/>
        <v>0</v>
      </c>
      <c r="S57" s="158">
        <f t="shared" si="43"/>
        <v>0</v>
      </c>
      <c r="T57" s="156">
        <f t="shared" si="43"/>
        <v>2</v>
      </c>
      <c r="U57" s="157">
        <f t="shared" si="43"/>
        <v>-1</v>
      </c>
      <c r="V57" s="158">
        <f t="shared" si="43"/>
        <v>1</v>
      </c>
      <c r="W57" s="156">
        <f t="shared" si="43"/>
        <v>2</v>
      </c>
      <c r="X57" s="157">
        <f t="shared" si="43"/>
        <v>-1</v>
      </c>
      <c r="Y57" s="162">
        <f t="shared" si="43"/>
        <v>1</v>
      </c>
      <c r="Z57" s="169">
        <f>Z56-Z55</f>
        <v>-1</v>
      </c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</row>
    <row r="58" spans="1:50" s="138" customFormat="1" ht="15" customHeight="1">
      <c r="A58" s="301"/>
      <c r="B58" s="300" t="s">
        <v>78</v>
      </c>
      <c r="C58" s="142">
        <v>42004</v>
      </c>
      <c r="D58" s="143">
        <f>SUM(D40,D46,D52)</f>
        <v>31397</v>
      </c>
      <c r="E58" s="152">
        <f>SUM(E40,E46,E52)</f>
        <v>0</v>
      </c>
      <c r="F58" s="149">
        <f>SUM(F40,F46,F52)</f>
        <v>0</v>
      </c>
      <c r="G58" s="164">
        <f>SUM(G40+G46+G52)</f>
        <v>0</v>
      </c>
      <c r="H58" s="182">
        <f aca="true" t="shared" si="45" ref="H58:V58">SUM(H40,H46,H52)</f>
        <v>0</v>
      </c>
      <c r="I58" s="183">
        <f t="shared" si="45"/>
        <v>0</v>
      </c>
      <c r="J58" s="164">
        <f>SUM(J40+J46+J52)</f>
        <v>0</v>
      </c>
      <c r="K58" s="182">
        <f aca="true" t="shared" si="46" ref="K58:P58">SUM(K40,K46,K52)</f>
        <v>0</v>
      </c>
      <c r="L58" s="183">
        <f t="shared" si="46"/>
        <v>0</v>
      </c>
      <c r="M58" s="164">
        <f t="shared" si="46"/>
        <v>0</v>
      </c>
      <c r="N58" s="182">
        <f t="shared" si="46"/>
        <v>0</v>
      </c>
      <c r="O58" s="183">
        <f t="shared" si="46"/>
        <v>0</v>
      </c>
      <c r="P58" s="164">
        <f t="shared" si="46"/>
        <v>0</v>
      </c>
      <c r="Q58" s="152">
        <f t="shared" si="45"/>
        <v>374</v>
      </c>
      <c r="R58" s="149">
        <f t="shared" si="45"/>
        <v>164</v>
      </c>
      <c r="S58" s="147">
        <f t="shared" si="45"/>
        <v>538</v>
      </c>
      <c r="T58" s="182">
        <f t="shared" si="45"/>
        <v>20566</v>
      </c>
      <c r="U58" s="183">
        <f t="shared" si="45"/>
        <v>1466</v>
      </c>
      <c r="V58" s="164">
        <f t="shared" si="45"/>
        <v>22032</v>
      </c>
      <c r="W58" s="182">
        <f aca="true" t="shared" si="47" ref="W58:Y59">SUM(E25,H25,K25,N25,Q25,T25,W25,Z25,E58,H58,K58,N58,Q58,T58)</f>
        <v>27132</v>
      </c>
      <c r="X58" s="183">
        <f t="shared" si="47"/>
        <v>3692</v>
      </c>
      <c r="Y58" s="146">
        <f t="shared" si="47"/>
        <v>30824</v>
      </c>
      <c r="Z58" s="159">
        <f>D25-Y58</f>
        <v>573</v>
      </c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</row>
    <row r="59" spans="1:50" s="138" customFormat="1" ht="15" customHeight="1">
      <c r="A59" s="301"/>
      <c r="B59" s="301"/>
      <c r="C59" s="142">
        <v>42369</v>
      </c>
      <c r="D59" s="143">
        <f>SUM(D41,D47,D53)</f>
        <v>30827</v>
      </c>
      <c r="E59" s="152">
        <f>SUM(E41+E47+E53)</f>
        <v>0</v>
      </c>
      <c r="F59" s="149">
        <f>SUM(F41+F47+F53)</f>
        <v>0</v>
      </c>
      <c r="G59" s="147">
        <f>SUM(G41+G47+G53)</f>
        <v>0</v>
      </c>
      <c r="H59" s="151">
        <f aca="true" t="shared" si="48" ref="H59:V59">SUM(H41+H47+H53)</f>
        <v>8</v>
      </c>
      <c r="I59" s="151">
        <f t="shared" si="48"/>
        <v>1</v>
      </c>
      <c r="J59" s="147">
        <f>SUM(J41+J47+J53)</f>
        <v>9</v>
      </c>
      <c r="K59" s="151">
        <f aca="true" t="shared" si="49" ref="K59:P59">SUM(K41+K47+K53)</f>
        <v>2</v>
      </c>
      <c r="L59" s="151">
        <f t="shared" si="49"/>
        <v>2</v>
      </c>
      <c r="M59" s="147">
        <f t="shared" si="49"/>
        <v>4</v>
      </c>
      <c r="N59" s="151">
        <f t="shared" si="49"/>
        <v>0</v>
      </c>
      <c r="O59" s="151">
        <f t="shared" si="49"/>
        <v>0</v>
      </c>
      <c r="P59" s="147">
        <f t="shared" si="49"/>
        <v>0</v>
      </c>
      <c r="Q59" s="151">
        <f t="shared" si="48"/>
        <v>241</v>
      </c>
      <c r="R59" s="149">
        <f t="shared" si="48"/>
        <v>137</v>
      </c>
      <c r="S59" s="159">
        <f t="shared" si="48"/>
        <v>378</v>
      </c>
      <c r="T59" s="151">
        <f t="shared" si="48"/>
        <v>19971</v>
      </c>
      <c r="U59" s="151">
        <f t="shared" si="48"/>
        <v>1610</v>
      </c>
      <c r="V59" s="147">
        <f t="shared" si="48"/>
        <v>21581</v>
      </c>
      <c r="W59" s="182">
        <f t="shared" si="47"/>
        <v>26624</v>
      </c>
      <c r="X59" s="183">
        <f t="shared" si="47"/>
        <v>3866</v>
      </c>
      <c r="Y59" s="164">
        <f t="shared" si="47"/>
        <v>30490</v>
      </c>
      <c r="Z59" s="159">
        <f>D26-Y59</f>
        <v>337</v>
      </c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</row>
    <row r="60" spans="1:50" s="138" customFormat="1" ht="15" customHeight="1">
      <c r="A60" s="302"/>
      <c r="B60" s="302"/>
      <c r="C60" s="154" t="s">
        <v>77</v>
      </c>
      <c r="D60" s="155">
        <f>D59-D58</f>
        <v>-570</v>
      </c>
      <c r="E60" s="156">
        <f>E59-E58</f>
        <v>0</v>
      </c>
      <c r="F60" s="157">
        <f>F59-F58</f>
        <v>0</v>
      </c>
      <c r="G60" s="158">
        <f>G59-G58</f>
        <v>0</v>
      </c>
      <c r="H60" s="190">
        <f aca="true" t="shared" si="50" ref="H60:Y60">H59-H58</f>
        <v>8</v>
      </c>
      <c r="I60" s="192">
        <f t="shared" si="50"/>
        <v>1</v>
      </c>
      <c r="J60" s="158">
        <f aca="true" t="shared" si="51" ref="J60:P60">J59-J58</f>
        <v>9</v>
      </c>
      <c r="K60" s="190">
        <f t="shared" si="51"/>
        <v>2</v>
      </c>
      <c r="L60" s="192">
        <f t="shared" si="51"/>
        <v>2</v>
      </c>
      <c r="M60" s="158">
        <f t="shared" si="51"/>
        <v>4</v>
      </c>
      <c r="N60" s="190">
        <f t="shared" si="51"/>
        <v>0</v>
      </c>
      <c r="O60" s="192">
        <f t="shared" si="51"/>
        <v>0</v>
      </c>
      <c r="P60" s="158">
        <f t="shared" si="51"/>
        <v>0</v>
      </c>
      <c r="Q60" s="152">
        <f t="shared" si="50"/>
        <v>-133</v>
      </c>
      <c r="R60" s="157">
        <f t="shared" si="50"/>
        <v>-27</v>
      </c>
      <c r="S60" s="193">
        <f t="shared" si="50"/>
        <v>-160</v>
      </c>
      <c r="T60" s="156">
        <f t="shared" si="50"/>
        <v>-595</v>
      </c>
      <c r="U60" s="157">
        <f t="shared" si="50"/>
        <v>144</v>
      </c>
      <c r="V60" s="158">
        <f t="shared" si="50"/>
        <v>-451</v>
      </c>
      <c r="W60" s="182">
        <f t="shared" si="50"/>
        <v>-508</v>
      </c>
      <c r="X60" s="183">
        <f t="shared" si="50"/>
        <v>174</v>
      </c>
      <c r="Y60" s="194">
        <f t="shared" si="50"/>
        <v>-334</v>
      </c>
      <c r="Z60" s="159">
        <f>Z59-Z58</f>
        <v>-236</v>
      </c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</row>
    <row r="61" spans="1:50" s="138" customFormat="1" ht="15" customHeight="1">
      <c r="A61" s="311" t="s">
        <v>82</v>
      </c>
      <c r="B61" s="300" t="s">
        <v>76</v>
      </c>
      <c r="C61" s="142">
        <v>42004</v>
      </c>
      <c r="D61" s="165"/>
      <c r="E61" s="166"/>
      <c r="F61" s="167"/>
      <c r="G61" s="130">
        <f>G55/$Y$55*100</f>
        <v>0</v>
      </c>
      <c r="H61" s="195"/>
      <c r="I61" s="196"/>
      <c r="J61" s="197">
        <f>J55/$Y$55*100</f>
        <v>0</v>
      </c>
      <c r="K61" s="195"/>
      <c r="L61" s="196"/>
      <c r="M61" s="197">
        <f>M55/$Y$55*100</f>
        <v>0</v>
      </c>
      <c r="N61" s="195"/>
      <c r="O61" s="196"/>
      <c r="P61" s="197">
        <f>P55/$Y$55*100</f>
        <v>0</v>
      </c>
      <c r="Q61" s="166"/>
      <c r="R61" s="167"/>
      <c r="S61" s="130">
        <f>S55/$Y$55*100</f>
        <v>0.23001725129384704</v>
      </c>
      <c r="T61" s="166"/>
      <c r="U61" s="167"/>
      <c r="V61" s="198">
        <f>V55/$Y$55*100</f>
        <v>99.71247843588269</v>
      </c>
      <c r="W61" s="172">
        <f>W55/$Y$55*100</f>
        <v>98.67740080506037</v>
      </c>
      <c r="X61" s="167">
        <f>X55/$Y$55*100</f>
        <v>1.3225991949396205</v>
      </c>
      <c r="Y61" s="199">
        <f>Y55/$Y$55*100</f>
        <v>100</v>
      </c>
      <c r="Z61" s="165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</row>
    <row r="62" spans="1:50" s="138" customFormat="1" ht="15" customHeight="1">
      <c r="A62" s="312"/>
      <c r="B62" s="301"/>
      <c r="C62" s="142">
        <v>42369</v>
      </c>
      <c r="D62" s="143"/>
      <c r="E62" s="126"/>
      <c r="F62" s="168"/>
      <c r="G62" s="129">
        <f>G56/$Y$56*100</f>
        <v>0</v>
      </c>
      <c r="H62" s="174"/>
      <c r="I62" s="168"/>
      <c r="J62" s="129">
        <f>J56/$Y$56*100</f>
        <v>0</v>
      </c>
      <c r="K62" s="174"/>
      <c r="L62" s="168"/>
      <c r="M62" s="129">
        <f>M56/$Y$56*100</f>
        <v>0</v>
      </c>
      <c r="N62" s="174"/>
      <c r="O62" s="168"/>
      <c r="P62" s="129">
        <f>P56/$Y$56*100</f>
        <v>0</v>
      </c>
      <c r="Q62" s="126"/>
      <c r="R62" s="168"/>
      <c r="S62" s="129">
        <f>S56/$Y$56*100</f>
        <v>0.22988505747126436</v>
      </c>
      <c r="T62" s="126"/>
      <c r="U62" s="168"/>
      <c r="V62" s="129">
        <f>V56/$Y$56*100</f>
        <v>99.71264367816092</v>
      </c>
      <c r="W62" s="126">
        <f>W56/$Y$56*100</f>
        <v>98.73563218390805</v>
      </c>
      <c r="X62" s="168">
        <f>X56/$Y$56*100</f>
        <v>1.264367816091954</v>
      </c>
      <c r="Y62" s="129">
        <f>Y56/$Y$56*100</f>
        <v>100</v>
      </c>
      <c r="Z62" s="143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</row>
    <row r="63" spans="1:50" s="138" customFormat="1" ht="15" customHeight="1">
      <c r="A63" s="312"/>
      <c r="B63" s="302"/>
      <c r="C63" s="154" t="s">
        <v>77</v>
      </c>
      <c r="D63" s="169">
        <f aca="true" t="shared" si="52" ref="D63:Z63">D62-D61</f>
        <v>0</v>
      </c>
      <c r="E63" s="127">
        <f>E62-E61</f>
        <v>0</v>
      </c>
      <c r="F63" s="170">
        <f>F62-F61</f>
        <v>0</v>
      </c>
      <c r="G63" s="128">
        <f>G62-G61</f>
        <v>0</v>
      </c>
      <c r="H63" s="175">
        <f t="shared" si="52"/>
        <v>0</v>
      </c>
      <c r="I63" s="170">
        <f t="shared" si="52"/>
        <v>0</v>
      </c>
      <c r="J63" s="128">
        <f t="shared" si="52"/>
        <v>0</v>
      </c>
      <c r="K63" s="175">
        <f aca="true" t="shared" si="53" ref="K63:P63">K62-K61</f>
        <v>0</v>
      </c>
      <c r="L63" s="170">
        <f t="shared" si="53"/>
        <v>0</v>
      </c>
      <c r="M63" s="128">
        <f t="shared" si="53"/>
        <v>0</v>
      </c>
      <c r="N63" s="175">
        <f t="shared" si="53"/>
        <v>0</v>
      </c>
      <c r="O63" s="170">
        <f t="shared" si="53"/>
        <v>0</v>
      </c>
      <c r="P63" s="128">
        <f t="shared" si="53"/>
        <v>0</v>
      </c>
      <c r="Q63" s="127">
        <f t="shared" si="52"/>
        <v>0</v>
      </c>
      <c r="R63" s="170">
        <f t="shared" si="52"/>
        <v>0</v>
      </c>
      <c r="S63" s="128">
        <f t="shared" si="52"/>
        <v>-0.00013219382258267132</v>
      </c>
      <c r="T63" s="127">
        <f t="shared" si="52"/>
        <v>0</v>
      </c>
      <c r="U63" s="170">
        <f t="shared" si="52"/>
        <v>0</v>
      </c>
      <c r="V63" s="128">
        <f t="shared" si="52"/>
        <v>0.0001652422782285612</v>
      </c>
      <c r="W63" s="127">
        <f>W62-W61</f>
        <v>0.058231378847679593</v>
      </c>
      <c r="X63" s="170">
        <f>X62-X61</f>
        <v>-0.05823137884766649</v>
      </c>
      <c r="Y63" s="128">
        <f>Y62-Y61</f>
        <v>0</v>
      </c>
      <c r="Z63" s="169">
        <f t="shared" si="52"/>
        <v>0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</row>
    <row r="64" spans="1:50" s="138" customFormat="1" ht="15" customHeight="1">
      <c r="A64" s="312"/>
      <c r="B64" s="300" t="s">
        <v>78</v>
      </c>
      <c r="C64" s="142">
        <v>42004</v>
      </c>
      <c r="D64" s="171"/>
      <c r="E64" s="172"/>
      <c r="F64" s="167"/>
      <c r="G64" s="129">
        <f>G58/$Y$58*100</f>
        <v>0</v>
      </c>
      <c r="H64" s="195"/>
      <c r="I64" s="196"/>
      <c r="J64" s="197">
        <f>J58/$Y$58*100</f>
        <v>0</v>
      </c>
      <c r="K64" s="195"/>
      <c r="L64" s="196"/>
      <c r="M64" s="197">
        <f>M58/$Y$58*100</f>
        <v>0</v>
      </c>
      <c r="N64" s="195"/>
      <c r="O64" s="196"/>
      <c r="P64" s="197">
        <f>P58/$Y$58*100</f>
        <v>0</v>
      </c>
      <c r="Q64" s="172"/>
      <c r="R64" s="167"/>
      <c r="S64" s="129">
        <f>S58/$Y$58*100</f>
        <v>1.745393200103815</v>
      </c>
      <c r="T64" s="172"/>
      <c r="U64" s="167"/>
      <c r="V64" s="129">
        <f>V58/$Y$58*100</f>
        <v>71.47677134700233</v>
      </c>
      <c r="W64" s="172">
        <f>W58/$Y$58*100</f>
        <v>88.02232026991955</v>
      </c>
      <c r="X64" s="167">
        <f>X58/$Y$58*100</f>
        <v>11.977679730080457</v>
      </c>
      <c r="Y64" s="129">
        <f>Y58/$Y$58*100</f>
        <v>100</v>
      </c>
      <c r="Z64" s="171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</row>
    <row r="65" spans="1:65" ht="15" customHeight="1">
      <c r="A65" s="312"/>
      <c r="B65" s="301"/>
      <c r="C65" s="142">
        <v>42369</v>
      </c>
      <c r="D65" s="143"/>
      <c r="E65" s="174"/>
      <c r="F65" s="168"/>
      <c r="G65" s="129">
        <f>G59/$Y$59*100</f>
        <v>0</v>
      </c>
      <c r="H65" s="174"/>
      <c r="I65" s="168"/>
      <c r="J65" s="129">
        <f>J59/$Y$59*100</f>
        <v>0.02951787471302066</v>
      </c>
      <c r="K65" s="174"/>
      <c r="L65" s="168"/>
      <c r="M65" s="129">
        <f>M59/$Y$59*100</f>
        <v>0.013119055428009185</v>
      </c>
      <c r="N65" s="174"/>
      <c r="O65" s="168"/>
      <c r="P65" s="129">
        <f>P59/$Y$59*100</f>
        <v>0</v>
      </c>
      <c r="Q65" s="174"/>
      <c r="R65" s="168"/>
      <c r="S65" s="129">
        <f>S59/$Y$59*100</f>
        <v>1.239750737946868</v>
      </c>
      <c r="T65" s="174"/>
      <c r="U65" s="168"/>
      <c r="V65" s="129">
        <f>V59/$Y$59*100</f>
        <v>70.78058379796654</v>
      </c>
      <c r="W65" s="174">
        <f>W59/$Y$59*100</f>
        <v>87.32043292882913</v>
      </c>
      <c r="X65" s="168">
        <f>X59/$Y$59*100</f>
        <v>12.679567071170874</v>
      </c>
      <c r="Y65" s="129">
        <f>Y59/$Y$59*100</f>
        <v>100</v>
      </c>
      <c r="Z65" s="143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</row>
    <row r="66" spans="1:65" ht="15" customHeight="1">
      <c r="A66" s="313"/>
      <c r="B66" s="302"/>
      <c r="C66" s="154" t="s">
        <v>77</v>
      </c>
      <c r="D66" s="169">
        <f aca="true" t="shared" si="54" ref="D66:Z66">D65-D64</f>
        <v>0</v>
      </c>
      <c r="E66" s="177">
        <f t="shared" si="54"/>
        <v>0</v>
      </c>
      <c r="F66" s="170">
        <f t="shared" si="54"/>
        <v>0</v>
      </c>
      <c r="G66" s="128">
        <f t="shared" si="54"/>
        <v>0</v>
      </c>
      <c r="H66" s="175">
        <f t="shared" si="54"/>
        <v>0</v>
      </c>
      <c r="I66" s="170">
        <f t="shared" si="54"/>
        <v>0</v>
      </c>
      <c r="J66" s="129">
        <f t="shared" si="54"/>
        <v>0.02951787471302066</v>
      </c>
      <c r="K66" s="175">
        <f t="shared" si="54"/>
        <v>0</v>
      </c>
      <c r="L66" s="170">
        <f t="shared" si="54"/>
        <v>0</v>
      </c>
      <c r="M66" s="129">
        <f t="shared" si="54"/>
        <v>0.013119055428009185</v>
      </c>
      <c r="N66" s="175">
        <f t="shared" si="54"/>
        <v>0</v>
      </c>
      <c r="O66" s="170">
        <f t="shared" si="54"/>
        <v>0</v>
      </c>
      <c r="P66" s="129">
        <f t="shared" si="54"/>
        <v>0</v>
      </c>
      <c r="Q66" s="175">
        <f t="shared" si="54"/>
        <v>0</v>
      </c>
      <c r="R66" s="170">
        <f t="shared" si="54"/>
        <v>0</v>
      </c>
      <c r="S66" s="128">
        <f t="shared" si="54"/>
        <v>-0.5056424621569471</v>
      </c>
      <c r="T66" s="175">
        <f t="shared" si="54"/>
        <v>0</v>
      </c>
      <c r="U66" s="170">
        <f t="shared" si="54"/>
        <v>0</v>
      </c>
      <c r="V66" s="128">
        <f t="shared" si="54"/>
        <v>-0.6961875490357841</v>
      </c>
      <c r="W66" s="175">
        <f t="shared" si="54"/>
        <v>-0.7018873410904121</v>
      </c>
      <c r="X66" s="170">
        <f t="shared" si="54"/>
        <v>0.7018873410904174</v>
      </c>
      <c r="Y66" s="128">
        <f t="shared" si="54"/>
        <v>0</v>
      </c>
      <c r="Z66" s="169">
        <f t="shared" si="54"/>
        <v>0</v>
      </c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</row>
    <row r="67" spans="1:26" ht="15" customHeight="1">
      <c r="A67" s="200" t="s">
        <v>86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2"/>
      <c r="U67" s="203"/>
      <c r="V67" s="203"/>
      <c r="W67" s="203"/>
      <c r="X67" s="203"/>
      <c r="Y67" s="203"/>
      <c r="Z67" s="203"/>
    </row>
    <row r="72" ht="12.75">
      <c r="J72" s="140"/>
    </row>
    <row r="73" ht="12.75">
      <c r="J73" s="204"/>
    </row>
    <row r="74" ht="12.75">
      <c r="J74" s="204"/>
    </row>
    <row r="75" ht="12.75">
      <c r="J75" s="140"/>
    </row>
  </sheetData>
  <sheetProtection/>
  <mergeCells count="50">
    <mergeCell ref="A61:A66"/>
    <mergeCell ref="B61:B63"/>
    <mergeCell ref="B64:B66"/>
    <mergeCell ref="A37:A42"/>
    <mergeCell ref="B37:B39"/>
    <mergeCell ref="A10:A15"/>
    <mergeCell ref="B10:B12"/>
    <mergeCell ref="B13:B15"/>
    <mergeCell ref="A49:A54"/>
    <mergeCell ref="A16:A21"/>
    <mergeCell ref="W35:Y35"/>
    <mergeCell ref="H35:J35"/>
    <mergeCell ref="D35:D36"/>
    <mergeCell ref="B43:B45"/>
    <mergeCell ref="A22:A27"/>
    <mergeCell ref="A35:C36"/>
    <mergeCell ref="A43:A48"/>
    <mergeCell ref="B22:B24"/>
    <mergeCell ref="B25:B27"/>
    <mergeCell ref="A28:A33"/>
    <mergeCell ref="B16:B18"/>
    <mergeCell ref="A55:A60"/>
    <mergeCell ref="B55:B57"/>
    <mergeCell ref="B58:B60"/>
    <mergeCell ref="B46:B48"/>
    <mergeCell ref="A4:A9"/>
    <mergeCell ref="B7:B9"/>
    <mergeCell ref="B49:B51"/>
    <mergeCell ref="B52:B54"/>
    <mergeCell ref="B19:B21"/>
    <mergeCell ref="B28:B30"/>
    <mergeCell ref="B40:B42"/>
    <mergeCell ref="T35:V35"/>
    <mergeCell ref="Q2:S2"/>
    <mergeCell ref="Q35:S35"/>
    <mergeCell ref="E2:G2"/>
    <mergeCell ref="N2:P2"/>
    <mergeCell ref="K2:M2"/>
    <mergeCell ref="T2:V2"/>
    <mergeCell ref="H2:J2"/>
    <mergeCell ref="Z2:AB2"/>
    <mergeCell ref="N35:P35"/>
    <mergeCell ref="K35:M35"/>
    <mergeCell ref="W2:Y2"/>
    <mergeCell ref="E35:G35"/>
    <mergeCell ref="A2:C3"/>
    <mergeCell ref="B4:B6"/>
    <mergeCell ref="B31:B33"/>
    <mergeCell ref="D2:D3"/>
    <mergeCell ref="Z35:Z36"/>
  </mergeCells>
  <conditionalFormatting sqref="H35 R36:S36 A1:A2 A4:A35 Z35 T35:T36 T61:Y66 Q35:Q36 Z37:Z66 T39 U35:V39 T42 U41:V42 A68:G65536 B67:G67 Q57:S58 Q37:V38 Q43:S55 Q60:S66 AD2:IV33 B1:IV1 D34:IV34 W43:W60 X43:Y66 E33:J33 D2:J32 K31:O33 H67:IV65536 AA35:IV66 D35:G66 Q2:Y33 K2:P30 Q40:S40 Q41:V41 Q59:V59 Q56:V56 H36:J42 D20:Z20 B4:C34 A37:D66">
    <cfRule type="cellIs" priority="34" dxfId="58" operator="equal" stopIfTrue="1">
      <formula>0</formula>
    </cfRule>
  </conditionalFormatting>
  <conditionalFormatting sqref="Q5:S5">
    <cfRule type="cellIs" priority="33" dxfId="58" operator="equal" stopIfTrue="1">
      <formula>0</formula>
    </cfRule>
  </conditionalFormatting>
  <conditionalFormatting sqref="E38:G38">
    <cfRule type="cellIs" priority="32" dxfId="58" operator="equal" stopIfTrue="1">
      <formula>0</formula>
    </cfRule>
  </conditionalFormatting>
  <conditionalFormatting sqref="C4:C5">
    <cfRule type="cellIs" priority="31" dxfId="58" operator="equal" stopIfTrue="1">
      <formula>0</formula>
    </cfRule>
  </conditionalFormatting>
  <conditionalFormatting sqref="C7:C8">
    <cfRule type="cellIs" priority="30" dxfId="58" operator="equal" stopIfTrue="1">
      <formula>0</formula>
    </cfRule>
  </conditionalFormatting>
  <conditionalFormatting sqref="C7:C8">
    <cfRule type="cellIs" priority="29" dxfId="58" operator="equal" stopIfTrue="1">
      <formula>0</formula>
    </cfRule>
  </conditionalFormatting>
  <conditionalFormatting sqref="C10:C11">
    <cfRule type="cellIs" priority="28" dxfId="58" operator="equal" stopIfTrue="1">
      <formula>0</formula>
    </cfRule>
  </conditionalFormatting>
  <conditionalFormatting sqref="C13:C14">
    <cfRule type="cellIs" priority="27" dxfId="58" operator="equal" stopIfTrue="1">
      <formula>0</formula>
    </cfRule>
  </conditionalFormatting>
  <conditionalFormatting sqref="C16:C17">
    <cfRule type="cellIs" priority="26" dxfId="58" operator="equal" stopIfTrue="1">
      <formula>0</formula>
    </cfRule>
  </conditionalFormatting>
  <conditionalFormatting sqref="C19:C20">
    <cfRule type="cellIs" priority="25" dxfId="58" operator="equal" stopIfTrue="1">
      <formula>0</formula>
    </cfRule>
  </conditionalFormatting>
  <conditionalFormatting sqref="C22:C23 C28:C29 C31:C32 C25:C26">
    <cfRule type="cellIs" priority="24" dxfId="58" operator="equal" stopIfTrue="1">
      <formula>0</formula>
    </cfRule>
  </conditionalFormatting>
  <conditionalFormatting sqref="C37:C38 C40:C41 C43:C44 C46:C47 C49:C50 C52:C53 C55:C56 C58:C59 C61:C62 C64:C65">
    <cfRule type="cellIs" priority="23" dxfId="58" operator="equal" stopIfTrue="1">
      <formula>0</formula>
    </cfRule>
  </conditionalFormatting>
  <conditionalFormatting sqref="W35:Y36">
    <cfRule type="cellIs" priority="21" dxfId="58" operator="equal" stopIfTrue="1">
      <formula>0</formula>
    </cfRule>
  </conditionalFormatting>
  <conditionalFormatting sqref="H59:J59 H56:J56">
    <cfRule type="cellIs" priority="19" dxfId="58" operator="equal" stopIfTrue="1">
      <formula>0</formula>
    </cfRule>
  </conditionalFormatting>
  <conditionalFormatting sqref="W37:Y42">
    <cfRule type="cellIs" priority="18" dxfId="58" operator="equal" stopIfTrue="1">
      <formula>0</formula>
    </cfRule>
  </conditionalFormatting>
  <conditionalFormatting sqref="W5:Y5">
    <cfRule type="cellIs" priority="17" dxfId="58" operator="equal" stopIfTrue="1">
      <formula>0</formula>
    </cfRule>
  </conditionalFormatting>
  <conditionalFormatting sqref="P31">
    <cfRule type="cellIs" priority="13" dxfId="58" operator="equal" stopIfTrue="1">
      <formula>0</formula>
    </cfRule>
  </conditionalFormatting>
  <conditionalFormatting sqref="P32">
    <cfRule type="cellIs" priority="12" dxfId="58" operator="equal" stopIfTrue="1">
      <formula>0</formula>
    </cfRule>
  </conditionalFormatting>
  <conditionalFormatting sqref="P33">
    <cfRule type="cellIs" priority="10" dxfId="58" operator="equal" stopIfTrue="1">
      <formula>0</formula>
    </cfRule>
  </conditionalFormatting>
  <conditionalFormatting sqref="A67">
    <cfRule type="cellIs" priority="9" dxfId="58" operator="equal" stopIfTrue="1">
      <formula>0</formula>
    </cfRule>
  </conditionalFormatting>
  <conditionalFormatting sqref="Z5:AB5">
    <cfRule type="cellIs" priority="7" dxfId="58" operator="equal" stopIfTrue="1">
      <formula>0</formula>
    </cfRule>
  </conditionalFormatting>
  <conditionalFormatting sqref="Z2:AB33 AA20:AC20">
    <cfRule type="cellIs" priority="8" dxfId="58" operator="equal" stopIfTrue="1">
      <formula>0</formula>
    </cfRule>
  </conditionalFormatting>
  <conditionalFormatting sqref="N35 N36:P42">
    <cfRule type="cellIs" priority="6" dxfId="58" operator="equal" stopIfTrue="1">
      <formula>0</formula>
    </cfRule>
  </conditionalFormatting>
  <conditionalFormatting sqref="N59:P59 N56:P56">
    <cfRule type="cellIs" priority="5" dxfId="58" operator="equal" stopIfTrue="1">
      <formula>0</formula>
    </cfRule>
  </conditionalFormatting>
  <conditionalFormatting sqref="K35 K36:M42">
    <cfRule type="cellIs" priority="4" dxfId="58" operator="equal" stopIfTrue="1">
      <formula>0</formula>
    </cfRule>
  </conditionalFormatting>
  <conditionalFormatting sqref="K59:M59 K56:M56">
    <cfRule type="cellIs" priority="3" dxfId="58" operator="equal" stopIfTrue="1">
      <formula>0</formula>
    </cfRule>
  </conditionalFormatting>
  <conditionalFormatting sqref="C10:C11">
    <cfRule type="cellIs" priority="2" dxfId="58" operator="equal" stopIfTrue="1">
      <formula>0</formula>
    </cfRule>
  </conditionalFormatting>
  <conditionalFormatting sqref="D20">
    <cfRule type="cellIs" priority="1" dxfId="58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AV51"/>
  <sheetViews>
    <sheetView view="pageBreakPreview" zoomScale="50" zoomScaleSheetLayoutView="50" zoomScalePageLayoutView="0" workbookViewId="0" topLeftCell="A1">
      <pane xSplit="2" ySplit="3" topLeftCell="C4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Q20" sqref="Q20"/>
    </sheetView>
  </sheetViews>
  <sheetFormatPr defaultColWidth="9.00390625" defaultRowHeight="12.75" customHeight="1"/>
  <cols>
    <col min="1" max="1" width="12.50390625" style="6" customWidth="1"/>
    <col min="2" max="48" width="5.75390625" style="5" customWidth="1"/>
    <col min="49" max="16384" width="9.00390625" style="5" customWidth="1"/>
  </cols>
  <sheetData>
    <row r="1" spans="1:12" s="2" customFormat="1" ht="22.5" customHeight="1">
      <c r="A1" s="37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48" s="3" customFormat="1" ht="18.75" customHeight="1">
      <c r="A2" s="283" t="s">
        <v>87</v>
      </c>
      <c r="B2" s="285"/>
      <c r="C2" s="314" t="s">
        <v>67</v>
      </c>
      <c r="D2" s="314"/>
      <c r="E2" s="314"/>
      <c r="F2" s="314" t="s">
        <v>68</v>
      </c>
      <c r="G2" s="314"/>
      <c r="H2" s="314"/>
      <c r="I2" s="314" t="s">
        <v>69</v>
      </c>
      <c r="J2" s="314"/>
      <c r="K2" s="314"/>
      <c r="L2" s="314" t="s">
        <v>70</v>
      </c>
      <c r="M2" s="314"/>
      <c r="N2" s="314"/>
      <c r="O2" s="314" t="s">
        <v>101</v>
      </c>
      <c r="P2" s="314"/>
      <c r="Q2" s="314"/>
      <c r="R2" s="314" t="s">
        <v>102</v>
      </c>
      <c r="S2" s="314"/>
      <c r="T2" s="314"/>
      <c r="U2" s="283" t="s">
        <v>71</v>
      </c>
      <c r="V2" s="284"/>
      <c r="W2" s="285"/>
      <c r="X2" s="283" t="s">
        <v>99</v>
      </c>
      <c r="Y2" s="284"/>
      <c r="Z2" s="285"/>
      <c r="AA2" s="283" t="s">
        <v>104</v>
      </c>
      <c r="AB2" s="284"/>
      <c r="AC2" s="285"/>
      <c r="AD2" s="283" t="s">
        <v>105</v>
      </c>
      <c r="AE2" s="284"/>
      <c r="AF2" s="285"/>
      <c r="AG2" s="283" t="s">
        <v>106</v>
      </c>
      <c r="AH2" s="284"/>
      <c r="AI2" s="285"/>
      <c r="AJ2" s="283" t="s">
        <v>98</v>
      </c>
      <c r="AK2" s="284"/>
      <c r="AL2" s="285"/>
      <c r="AM2" s="283" t="s">
        <v>83</v>
      </c>
      <c r="AN2" s="284"/>
      <c r="AO2" s="285"/>
      <c r="AP2" s="283" t="s">
        <v>84</v>
      </c>
      <c r="AQ2" s="284"/>
      <c r="AR2" s="285"/>
      <c r="AS2" s="283" t="s">
        <v>81</v>
      </c>
      <c r="AT2" s="284"/>
      <c r="AU2" s="285"/>
      <c r="AV2" s="315" t="s">
        <v>85</v>
      </c>
    </row>
    <row r="3" spans="1:48" s="4" customFormat="1" ht="18.75" customHeight="1">
      <c r="A3" s="33" t="s">
        <v>88</v>
      </c>
      <c r="B3" s="34" t="s">
        <v>66</v>
      </c>
      <c r="C3" s="33" t="s">
        <v>72</v>
      </c>
      <c r="D3" s="35" t="s">
        <v>73</v>
      </c>
      <c r="E3" s="26" t="s">
        <v>74</v>
      </c>
      <c r="F3" s="36" t="s">
        <v>72</v>
      </c>
      <c r="G3" s="35" t="s">
        <v>73</v>
      </c>
      <c r="H3" s="36" t="s">
        <v>74</v>
      </c>
      <c r="I3" s="33" t="s">
        <v>72</v>
      </c>
      <c r="J3" s="35" t="s">
        <v>73</v>
      </c>
      <c r="K3" s="26" t="s">
        <v>74</v>
      </c>
      <c r="L3" s="36" t="s">
        <v>72</v>
      </c>
      <c r="M3" s="35" t="s">
        <v>73</v>
      </c>
      <c r="N3" s="36" t="s">
        <v>74</v>
      </c>
      <c r="O3" s="101" t="s">
        <v>72</v>
      </c>
      <c r="P3" s="35" t="s">
        <v>73</v>
      </c>
      <c r="Q3" s="36" t="s">
        <v>74</v>
      </c>
      <c r="R3" s="101" t="s">
        <v>72</v>
      </c>
      <c r="S3" s="35" t="s">
        <v>73</v>
      </c>
      <c r="T3" s="36" t="s">
        <v>74</v>
      </c>
      <c r="U3" s="33" t="s">
        <v>72</v>
      </c>
      <c r="V3" s="35" t="s">
        <v>73</v>
      </c>
      <c r="W3" s="26" t="s">
        <v>74</v>
      </c>
      <c r="X3" s="33" t="s">
        <v>72</v>
      </c>
      <c r="Y3" s="35" t="s">
        <v>73</v>
      </c>
      <c r="Z3" s="26" t="s">
        <v>74</v>
      </c>
      <c r="AA3" s="33" t="s">
        <v>72</v>
      </c>
      <c r="AB3" s="35" t="s">
        <v>73</v>
      </c>
      <c r="AC3" s="26" t="s">
        <v>74</v>
      </c>
      <c r="AD3" s="33" t="s">
        <v>72</v>
      </c>
      <c r="AE3" s="35" t="s">
        <v>73</v>
      </c>
      <c r="AF3" s="26" t="s">
        <v>74</v>
      </c>
      <c r="AG3" s="33" t="s">
        <v>72</v>
      </c>
      <c r="AH3" s="35" t="s">
        <v>73</v>
      </c>
      <c r="AI3" s="26" t="s">
        <v>74</v>
      </c>
      <c r="AJ3" s="33" t="s">
        <v>72</v>
      </c>
      <c r="AK3" s="35" t="s">
        <v>73</v>
      </c>
      <c r="AL3" s="26" t="s">
        <v>74</v>
      </c>
      <c r="AM3" s="33" t="s">
        <v>72</v>
      </c>
      <c r="AN3" s="35" t="s">
        <v>73</v>
      </c>
      <c r="AO3" s="26" t="s">
        <v>74</v>
      </c>
      <c r="AP3" s="33" t="s">
        <v>72</v>
      </c>
      <c r="AQ3" s="35" t="s">
        <v>73</v>
      </c>
      <c r="AR3" s="26" t="s">
        <v>74</v>
      </c>
      <c r="AS3" s="33" t="s">
        <v>72</v>
      </c>
      <c r="AT3" s="35" t="s">
        <v>73</v>
      </c>
      <c r="AU3" s="26" t="s">
        <v>74</v>
      </c>
      <c r="AV3" s="316"/>
    </row>
    <row r="4" spans="1:48" ht="18.75" customHeight="1">
      <c r="A4" s="205" t="s">
        <v>15</v>
      </c>
      <c r="B4" s="206">
        <v>1</v>
      </c>
      <c r="C4" s="207"/>
      <c r="D4" s="208"/>
      <c r="E4" s="209">
        <f>SUM(C4:D4)</f>
        <v>0</v>
      </c>
      <c r="F4" s="210"/>
      <c r="G4" s="208"/>
      <c r="H4" s="210">
        <f>SUM(F4:G4)</f>
        <v>0</v>
      </c>
      <c r="I4" s="207"/>
      <c r="J4" s="208"/>
      <c r="K4" s="209">
        <f aca="true" t="shared" si="0" ref="K4:K50">SUM(I4:J4)</f>
        <v>0</v>
      </c>
      <c r="L4" s="210"/>
      <c r="M4" s="208"/>
      <c r="N4" s="210">
        <f aca="true" t="shared" si="1" ref="N4:N50">SUM(L4:M4)</f>
        <v>0</v>
      </c>
      <c r="O4" s="211"/>
      <c r="P4" s="208"/>
      <c r="Q4" s="210">
        <f aca="true" t="shared" si="2" ref="Q4:Q50">SUM(O4:P4)</f>
        <v>0</v>
      </c>
      <c r="R4" s="211"/>
      <c r="S4" s="208"/>
      <c r="T4" s="210">
        <f aca="true" t="shared" si="3" ref="T4:T50">SUM(R4:S4)</f>
        <v>0</v>
      </c>
      <c r="U4" s="207"/>
      <c r="V4" s="208"/>
      <c r="W4" s="209">
        <f aca="true" t="shared" si="4" ref="W4:W50">SUM(U4:V4)</f>
        <v>0</v>
      </c>
      <c r="X4" s="211"/>
      <c r="Y4" s="208"/>
      <c r="Z4" s="212">
        <f aca="true" t="shared" si="5" ref="Z4:Z50">SUM(X4:Y4)</f>
        <v>0</v>
      </c>
      <c r="AA4" s="211"/>
      <c r="AB4" s="208"/>
      <c r="AC4" s="212">
        <f aca="true" t="shared" si="6" ref="AC4:AC50">SUM(AA4:AB4)</f>
        <v>0</v>
      </c>
      <c r="AD4" s="211"/>
      <c r="AE4" s="208"/>
      <c r="AF4" s="212">
        <f aca="true" t="shared" si="7" ref="AF4:AF50">SUM(AD4:AE4)</f>
        <v>0</v>
      </c>
      <c r="AG4" s="207"/>
      <c r="AH4" s="208"/>
      <c r="AI4" s="209">
        <f aca="true" t="shared" si="8" ref="AI4:AI50">SUM(AG4:AH4)</f>
        <v>0</v>
      </c>
      <c r="AJ4" s="207"/>
      <c r="AK4" s="208"/>
      <c r="AL4" s="209">
        <f aca="true" t="shared" si="9" ref="AL4:AL50">SUM(AJ4:AK4)</f>
        <v>0</v>
      </c>
      <c r="AM4" s="207"/>
      <c r="AN4" s="208"/>
      <c r="AO4" s="209">
        <f aca="true" t="shared" si="10" ref="AO4:AO50">SUM(AM4:AN4)</f>
        <v>0</v>
      </c>
      <c r="AP4" s="207"/>
      <c r="AQ4" s="208">
        <v>1</v>
      </c>
      <c r="AR4" s="209">
        <f aca="true" t="shared" si="11" ref="AR4:AR50">SUM(AP4:AQ4)</f>
        <v>1</v>
      </c>
      <c r="AS4" s="213">
        <f aca="true" t="shared" si="12" ref="AS4:AT6">SUM(C4,F4,I4,L4,O4,R4,U4,X4,AA4,AD4,AG4,AJ4,AM4,AP4)</f>
        <v>0</v>
      </c>
      <c r="AT4" s="208">
        <f t="shared" si="12"/>
        <v>1</v>
      </c>
      <c r="AU4" s="209">
        <f>SUM(AT4,AS4)</f>
        <v>1</v>
      </c>
      <c r="AV4" s="206">
        <f aca="true" t="shared" si="13" ref="AV4:AV50">B4-AU4</f>
        <v>0</v>
      </c>
    </row>
    <row r="5" spans="1:48" ht="18.75" customHeight="1">
      <c r="A5" s="214" t="s">
        <v>16</v>
      </c>
      <c r="B5" s="215">
        <v>1</v>
      </c>
      <c r="C5" s="213"/>
      <c r="D5" s="216"/>
      <c r="E5" s="217">
        <f aca="true" t="shared" si="14" ref="E5:E50">SUM(C5:D5)</f>
        <v>0</v>
      </c>
      <c r="F5" s="218"/>
      <c r="G5" s="216"/>
      <c r="H5" s="218">
        <f aca="true" t="shared" si="15" ref="H5:H50">SUM(F5:G5)</f>
        <v>0</v>
      </c>
      <c r="I5" s="213"/>
      <c r="J5" s="216"/>
      <c r="K5" s="217">
        <f t="shared" si="0"/>
        <v>0</v>
      </c>
      <c r="L5" s="218"/>
      <c r="M5" s="216"/>
      <c r="N5" s="218">
        <f t="shared" si="1"/>
        <v>0</v>
      </c>
      <c r="O5" s="219"/>
      <c r="P5" s="216"/>
      <c r="Q5" s="218">
        <f t="shared" si="2"/>
        <v>0</v>
      </c>
      <c r="R5" s="219"/>
      <c r="S5" s="216"/>
      <c r="T5" s="218">
        <f t="shared" si="3"/>
        <v>0</v>
      </c>
      <c r="U5" s="213"/>
      <c r="V5" s="216"/>
      <c r="W5" s="217">
        <f t="shared" si="4"/>
        <v>0</v>
      </c>
      <c r="X5" s="219"/>
      <c r="Y5" s="216"/>
      <c r="Z5" s="220">
        <f t="shared" si="5"/>
        <v>0</v>
      </c>
      <c r="AA5" s="219"/>
      <c r="AB5" s="216"/>
      <c r="AC5" s="220">
        <f t="shared" si="6"/>
        <v>0</v>
      </c>
      <c r="AD5" s="219"/>
      <c r="AE5" s="216"/>
      <c r="AF5" s="220">
        <f t="shared" si="7"/>
        <v>0</v>
      </c>
      <c r="AG5" s="213"/>
      <c r="AH5" s="216"/>
      <c r="AI5" s="217">
        <f t="shared" si="8"/>
        <v>0</v>
      </c>
      <c r="AJ5" s="213"/>
      <c r="AK5" s="216"/>
      <c r="AL5" s="217">
        <f t="shared" si="9"/>
        <v>0</v>
      </c>
      <c r="AM5" s="213"/>
      <c r="AN5" s="216"/>
      <c r="AO5" s="217">
        <f t="shared" si="10"/>
        <v>0</v>
      </c>
      <c r="AP5" s="213">
        <v>1</v>
      </c>
      <c r="AQ5" s="216"/>
      <c r="AR5" s="217">
        <f t="shared" si="11"/>
        <v>1</v>
      </c>
      <c r="AS5" s="213">
        <f t="shared" si="12"/>
        <v>1</v>
      </c>
      <c r="AT5" s="216">
        <f t="shared" si="12"/>
        <v>0</v>
      </c>
      <c r="AU5" s="217">
        <f aca="true" t="shared" si="16" ref="AU5:AU50">SUM(AT5,AS5)</f>
        <v>1</v>
      </c>
      <c r="AV5" s="215">
        <f t="shared" si="13"/>
        <v>0</v>
      </c>
    </row>
    <row r="6" spans="1:48" ht="18.75" customHeight="1">
      <c r="A6" s="214" t="s">
        <v>17</v>
      </c>
      <c r="B6" s="215">
        <v>1</v>
      </c>
      <c r="C6" s="213"/>
      <c r="D6" s="216"/>
      <c r="E6" s="217">
        <f t="shared" si="14"/>
        <v>0</v>
      </c>
      <c r="F6" s="218"/>
      <c r="G6" s="216"/>
      <c r="H6" s="218">
        <f t="shared" si="15"/>
        <v>0</v>
      </c>
      <c r="I6" s="213"/>
      <c r="J6" s="216"/>
      <c r="K6" s="217">
        <f t="shared" si="0"/>
        <v>0</v>
      </c>
      <c r="L6" s="218"/>
      <c r="M6" s="216"/>
      <c r="N6" s="218">
        <f t="shared" si="1"/>
        <v>0</v>
      </c>
      <c r="O6" s="219"/>
      <c r="P6" s="216"/>
      <c r="Q6" s="218">
        <f t="shared" si="2"/>
        <v>0</v>
      </c>
      <c r="R6" s="219"/>
      <c r="S6" s="216"/>
      <c r="T6" s="218">
        <f t="shared" si="3"/>
        <v>0</v>
      </c>
      <c r="U6" s="213"/>
      <c r="V6" s="216"/>
      <c r="W6" s="217">
        <f t="shared" si="4"/>
        <v>0</v>
      </c>
      <c r="X6" s="219"/>
      <c r="Y6" s="216"/>
      <c r="Z6" s="220">
        <f t="shared" si="5"/>
        <v>0</v>
      </c>
      <c r="AA6" s="219"/>
      <c r="AB6" s="216"/>
      <c r="AC6" s="220">
        <f t="shared" si="6"/>
        <v>0</v>
      </c>
      <c r="AD6" s="219"/>
      <c r="AE6" s="216"/>
      <c r="AF6" s="220">
        <f t="shared" si="7"/>
        <v>0</v>
      </c>
      <c r="AG6" s="213"/>
      <c r="AH6" s="216"/>
      <c r="AI6" s="217">
        <f t="shared" si="8"/>
        <v>0</v>
      </c>
      <c r="AJ6" s="213"/>
      <c r="AK6" s="216"/>
      <c r="AL6" s="217">
        <f t="shared" si="9"/>
        <v>0</v>
      </c>
      <c r="AM6" s="213"/>
      <c r="AN6" s="216"/>
      <c r="AO6" s="217">
        <f t="shared" si="10"/>
        <v>0</v>
      </c>
      <c r="AP6" s="213">
        <v>1</v>
      </c>
      <c r="AQ6" s="216"/>
      <c r="AR6" s="217">
        <f t="shared" si="11"/>
        <v>1</v>
      </c>
      <c r="AS6" s="213">
        <f t="shared" si="12"/>
        <v>1</v>
      </c>
      <c r="AT6" s="216">
        <f t="shared" si="12"/>
        <v>0</v>
      </c>
      <c r="AU6" s="217">
        <f t="shared" si="16"/>
        <v>1</v>
      </c>
      <c r="AV6" s="215">
        <f t="shared" si="13"/>
        <v>0</v>
      </c>
    </row>
    <row r="7" spans="1:48" ht="18.75" customHeight="1">
      <c r="A7" s="214" t="s">
        <v>18</v>
      </c>
      <c r="B7" s="215">
        <v>1</v>
      </c>
      <c r="C7" s="213"/>
      <c r="D7" s="216"/>
      <c r="E7" s="217">
        <f t="shared" si="14"/>
        <v>0</v>
      </c>
      <c r="F7" s="218"/>
      <c r="G7" s="216"/>
      <c r="H7" s="218">
        <f t="shared" si="15"/>
        <v>0</v>
      </c>
      <c r="I7" s="213"/>
      <c r="J7" s="216"/>
      <c r="K7" s="217">
        <f t="shared" si="0"/>
        <v>0</v>
      </c>
      <c r="L7" s="218"/>
      <c r="M7" s="216"/>
      <c r="N7" s="218">
        <f t="shared" si="1"/>
        <v>0</v>
      </c>
      <c r="O7" s="219"/>
      <c r="P7" s="216"/>
      <c r="Q7" s="218">
        <f t="shared" si="2"/>
        <v>0</v>
      </c>
      <c r="R7" s="219"/>
      <c r="S7" s="216"/>
      <c r="T7" s="218">
        <f t="shared" si="3"/>
        <v>0</v>
      </c>
      <c r="U7" s="213"/>
      <c r="V7" s="216"/>
      <c r="W7" s="217">
        <f t="shared" si="4"/>
        <v>0</v>
      </c>
      <c r="X7" s="219"/>
      <c r="Y7" s="216"/>
      <c r="Z7" s="220">
        <f t="shared" si="5"/>
        <v>0</v>
      </c>
      <c r="AA7" s="219"/>
      <c r="AB7" s="216"/>
      <c r="AC7" s="220">
        <f t="shared" si="6"/>
        <v>0</v>
      </c>
      <c r="AD7" s="219"/>
      <c r="AE7" s="216"/>
      <c r="AF7" s="220">
        <f t="shared" si="7"/>
        <v>0</v>
      </c>
      <c r="AG7" s="213"/>
      <c r="AH7" s="216"/>
      <c r="AI7" s="217">
        <f t="shared" si="8"/>
        <v>0</v>
      </c>
      <c r="AJ7" s="213"/>
      <c r="AK7" s="216"/>
      <c r="AL7" s="217">
        <f t="shared" si="9"/>
        <v>0</v>
      </c>
      <c r="AM7" s="213"/>
      <c r="AN7" s="216"/>
      <c r="AO7" s="217">
        <f t="shared" si="10"/>
        <v>0</v>
      </c>
      <c r="AP7" s="213">
        <v>1</v>
      </c>
      <c r="AQ7" s="216"/>
      <c r="AR7" s="217">
        <f t="shared" si="11"/>
        <v>1</v>
      </c>
      <c r="AS7" s="213">
        <f aca="true" t="shared" si="17" ref="AS7:AT50">SUM(C7,F7,I7,L7,O7,R7,U7,X7,AA7,AD7,AG7,AJ7,AM7,AP7)</f>
        <v>1</v>
      </c>
      <c r="AT7" s="216">
        <f t="shared" si="17"/>
        <v>0</v>
      </c>
      <c r="AU7" s="217">
        <f t="shared" si="16"/>
        <v>1</v>
      </c>
      <c r="AV7" s="215">
        <f t="shared" si="13"/>
        <v>0</v>
      </c>
    </row>
    <row r="8" spans="1:48" ht="18.75" customHeight="1">
      <c r="A8" s="214" t="s">
        <v>19</v>
      </c>
      <c r="B8" s="215">
        <v>1</v>
      </c>
      <c r="C8" s="213"/>
      <c r="D8" s="216"/>
      <c r="E8" s="217">
        <f t="shared" si="14"/>
        <v>0</v>
      </c>
      <c r="F8" s="218"/>
      <c r="G8" s="216"/>
      <c r="H8" s="218">
        <f t="shared" si="15"/>
        <v>0</v>
      </c>
      <c r="I8" s="213"/>
      <c r="J8" s="216"/>
      <c r="K8" s="217">
        <f t="shared" si="0"/>
        <v>0</v>
      </c>
      <c r="L8" s="218"/>
      <c r="M8" s="216"/>
      <c r="N8" s="218">
        <f t="shared" si="1"/>
        <v>0</v>
      </c>
      <c r="O8" s="219"/>
      <c r="P8" s="216"/>
      <c r="Q8" s="218">
        <f t="shared" si="2"/>
        <v>0</v>
      </c>
      <c r="R8" s="219"/>
      <c r="S8" s="216"/>
      <c r="T8" s="218">
        <f t="shared" si="3"/>
        <v>0</v>
      </c>
      <c r="U8" s="213"/>
      <c r="V8" s="216"/>
      <c r="W8" s="217">
        <f t="shared" si="4"/>
        <v>0</v>
      </c>
      <c r="X8" s="219"/>
      <c r="Y8" s="216"/>
      <c r="Z8" s="220">
        <f t="shared" si="5"/>
        <v>0</v>
      </c>
      <c r="AA8" s="219"/>
      <c r="AB8" s="216"/>
      <c r="AC8" s="220">
        <f t="shared" si="6"/>
        <v>0</v>
      </c>
      <c r="AD8" s="219"/>
      <c r="AE8" s="216"/>
      <c r="AF8" s="220">
        <f t="shared" si="7"/>
        <v>0</v>
      </c>
      <c r="AG8" s="213"/>
      <c r="AH8" s="216"/>
      <c r="AI8" s="217">
        <f t="shared" si="8"/>
        <v>0</v>
      </c>
      <c r="AJ8" s="213"/>
      <c r="AK8" s="216"/>
      <c r="AL8" s="217">
        <f t="shared" si="9"/>
        <v>0</v>
      </c>
      <c r="AM8" s="213"/>
      <c r="AN8" s="216"/>
      <c r="AO8" s="217">
        <f t="shared" si="10"/>
        <v>0</v>
      </c>
      <c r="AP8" s="213">
        <v>1</v>
      </c>
      <c r="AQ8" s="216"/>
      <c r="AR8" s="217">
        <f t="shared" si="11"/>
        <v>1</v>
      </c>
      <c r="AS8" s="213">
        <f t="shared" si="17"/>
        <v>1</v>
      </c>
      <c r="AT8" s="216">
        <f t="shared" si="17"/>
        <v>0</v>
      </c>
      <c r="AU8" s="217">
        <f t="shared" si="16"/>
        <v>1</v>
      </c>
      <c r="AV8" s="215">
        <f t="shared" si="13"/>
        <v>0</v>
      </c>
    </row>
    <row r="9" spans="1:48" ht="18.75" customHeight="1">
      <c r="A9" s="214" t="s">
        <v>20</v>
      </c>
      <c r="B9" s="215">
        <v>1</v>
      </c>
      <c r="C9" s="213"/>
      <c r="D9" s="216"/>
      <c r="E9" s="217">
        <f t="shared" si="14"/>
        <v>0</v>
      </c>
      <c r="F9" s="218"/>
      <c r="G9" s="216"/>
      <c r="H9" s="218">
        <f t="shared" si="15"/>
        <v>0</v>
      </c>
      <c r="I9" s="213"/>
      <c r="J9" s="216"/>
      <c r="K9" s="217">
        <f t="shared" si="0"/>
        <v>0</v>
      </c>
      <c r="L9" s="218"/>
      <c r="M9" s="216"/>
      <c r="N9" s="218">
        <f t="shared" si="1"/>
        <v>0</v>
      </c>
      <c r="O9" s="219"/>
      <c r="P9" s="216"/>
      <c r="Q9" s="218">
        <f t="shared" si="2"/>
        <v>0</v>
      </c>
      <c r="R9" s="219"/>
      <c r="S9" s="216"/>
      <c r="T9" s="218">
        <f t="shared" si="3"/>
        <v>0</v>
      </c>
      <c r="U9" s="213"/>
      <c r="V9" s="216"/>
      <c r="W9" s="217">
        <f t="shared" si="4"/>
        <v>0</v>
      </c>
      <c r="X9" s="219"/>
      <c r="Y9" s="216"/>
      <c r="Z9" s="220">
        <f t="shared" si="5"/>
        <v>0</v>
      </c>
      <c r="AA9" s="219"/>
      <c r="AB9" s="216"/>
      <c r="AC9" s="220">
        <f t="shared" si="6"/>
        <v>0</v>
      </c>
      <c r="AD9" s="219"/>
      <c r="AE9" s="216"/>
      <c r="AF9" s="220">
        <f t="shared" si="7"/>
        <v>0</v>
      </c>
      <c r="AG9" s="213"/>
      <c r="AH9" s="216"/>
      <c r="AI9" s="217">
        <f t="shared" si="8"/>
        <v>0</v>
      </c>
      <c r="AJ9" s="213"/>
      <c r="AK9" s="216"/>
      <c r="AL9" s="217">
        <f t="shared" si="9"/>
        <v>0</v>
      </c>
      <c r="AM9" s="213"/>
      <c r="AN9" s="216"/>
      <c r="AO9" s="217">
        <f t="shared" si="10"/>
        <v>0</v>
      </c>
      <c r="AP9" s="213"/>
      <c r="AQ9" s="216">
        <v>1</v>
      </c>
      <c r="AR9" s="217">
        <f t="shared" si="11"/>
        <v>1</v>
      </c>
      <c r="AS9" s="213">
        <f t="shared" si="17"/>
        <v>0</v>
      </c>
      <c r="AT9" s="216">
        <f t="shared" si="17"/>
        <v>1</v>
      </c>
      <c r="AU9" s="217">
        <f t="shared" si="16"/>
        <v>1</v>
      </c>
      <c r="AV9" s="215">
        <f t="shared" si="13"/>
        <v>0</v>
      </c>
    </row>
    <row r="10" spans="1:48" ht="18.75" customHeight="1">
      <c r="A10" s="221" t="s">
        <v>21</v>
      </c>
      <c r="B10" s="222">
        <v>1</v>
      </c>
      <c r="C10" s="223"/>
      <c r="D10" s="224"/>
      <c r="E10" s="225">
        <f t="shared" si="14"/>
        <v>0</v>
      </c>
      <c r="F10" s="226"/>
      <c r="G10" s="224"/>
      <c r="H10" s="226">
        <f t="shared" si="15"/>
        <v>0</v>
      </c>
      <c r="I10" s="223"/>
      <c r="J10" s="224"/>
      <c r="K10" s="225">
        <f t="shared" si="0"/>
        <v>0</v>
      </c>
      <c r="L10" s="226"/>
      <c r="M10" s="224"/>
      <c r="N10" s="226">
        <f t="shared" si="1"/>
        <v>0</v>
      </c>
      <c r="O10" s="227"/>
      <c r="P10" s="224"/>
      <c r="Q10" s="226">
        <f t="shared" si="2"/>
        <v>0</v>
      </c>
      <c r="R10" s="227"/>
      <c r="S10" s="224"/>
      <c r="T10" s="226">
        <f t="shared" si="3"/>
        <v>0</v>
      </c>
      <c r="U10" s="223"/>
      <c r="V10" s="224"/>
      <c r="W10" s="225">
        <f t="shared" si="4"/>
        <v>0</v>
      </c>
      <c r="X10" s="227"/>
      <c r="Y10" s="224"/>
      <c r="Z10" s="228">
        <f t="shared" si="5"/>
        <v>0</v>
      </c>
      <c r="AA10" s="227"/>
      <c r="AB10" s="224"/>
      <c r="AC10" s="228">
        <f t="shared" si="6"/>
        <v>0</v>
      </c>
      <c r="AD10" s="227"/>
      <c r="AE10" s="224"/>
      <c r="AF10" s="228">
        <f t="shared" si="7"/>
        <v>0</v>
      </c>
      <c r="AG10" s="223"/>
      <c r="AH10" s="224"/>
      <c r="AI10" s="225">
        <f t="shared" si="8"/>
        <v>0</v>
      </c>
      <c r="AJ10" s="223"/>
      <c r="AK10" s="224"/>
      <c r="AL10" s="225">
        <f t="shared" si="9"/>
        <v>0</v>
      </c>
      <c r="AM10" s="223"/>
      <c r="AN10" s="224"/>
      <c r="AO10" s="225">
        <f t="shared" si="10"/>
        <v>0</v>
      </c>
      <c r="AP10" s="223">
        <v>1</v>
      </c>
      <c r="AQ10" s="224"/>
      <c r="AR10" s="225">
        <f t="shared" si="11"/>
        <v>1</v>
      </c>
      <c r="AS10" s="227">
        <f t="shared" si="17"/>
        <v>1</v>
      </c>
      <c r="AT10" s="216">
        <f t="shared" si="17"/>
        <v>0</v>
      </c>
      <c r="AU10" s="225">
        <f t="shared" si="16"/>
        <v>1</v>
      </c>
      <c r="AV10" s="222">
        <f t="shared" si="13"/>
        <v>0</v>
      </c>
    </row>
    <row r="11" spans="1:48" ht="18.75" customHeight="1">
      <c r="A11" s="214" t="s">
        <v>22</v>
      </c>
      <c r="B11" s="215">
        <v>1</v>
      </c>
      <c r="C11" s="213"/>
      <c r="D11" s="216"/>
      <c r="E11" s="217">
        <f t="shared" si="14"/>
        <v>0</v>
      </c>
      <c r="F11" s="218"/>
      <c r="G11" s="216"/>
      <c r="H11" s="218">
        <f t="shared" si="15"/>
        <v>0</v>
      </c>
      <c r="I11" s="213"/>
      <c r="J11" s="216"/>
      <c r="K11" s="217">
        <f t="shared" si="0"/>
        <v>0</v>
      </c>
      <c r="L11" s="218"/>
      <c r="M11" s="216"/>
      <c r="N11" s="218">
        <f t="shared" si="1"/>
        <v>0</v>
      </c>
      <c r="O11" s="219"/>
      <c r="P11" s="216"/>
      <c r="Q11" s="218">
        <f t="shared" si="2"/>
        <v>0</v>
      </c>
      <c r="R11" s="219"/>
      <c r="S11" s="216"/>
      <c r="T11" s="218">
        <f t="shared" si="3"/>
        <v>0</v>
      </c>
      <c r="U11" s="213"/>
      <c r="V11" s="216"/>
      <c r="W11" s="217">
        <f t="shared" si="4"/>
        <v>0</v>
      </c>
      <c r="X11" s="219"/>
      <c r="Y11" s="216"/>
      <c r="Z11" s="220">
        <f t="shared" si="5"/>
        <v>0</v>
      </c>
      <c r="AA11" s="219"/>
      <c r="AB11" s="216"/>
      <c r="AC11" s="220">
        <f t="shared" si="6"/>
        <v>0</v>
      </c>
      <c r="AD11" s="219"/>
      <c r="AE11" s="216"/>
      <c r="AF11" s="220">
        <f t="shared" si="7"/>
        <v>0</v>
      </c>
      <c r="AG11" s="213"/>
      <c r="AH11" s="216"/>
      <c r="AI11" s="217">
        <f t="shared" si="8"/>
        <v>0</v>
      </c>
      <c r="AJ11" s="213"/>
      <c r="AK11" s="216"/>
      <c r="AL11" s="217">
        <f t="shared" si="9"/>
        <v>0</v>
      </c>
      <c r="AM11" s="213"/>
      <c r="AN11" s="216"/>
      <c r="AO11" s="217">
        <f t="shared" si="10"/>
        <v>0</v>
      </c>
      <c r="AP11" s="213">
        <v>1</v>
      </c>
      <c r="AQ11" s="216"/>
      <c r="AR11" s="217">
        <f t="shared" si="11"/>
        <v>1</v>
      </c>
      <c r="AS11" s="213">
        <f t="shared" si="17"/>
        <v>1</v>
      </c>
      <c r="AT11" s="208">
        <f t="shared" si="17"/>
        <v>0</v>
      </c>
      <c r="AU11" s="217">
        <f t="shared" si="16"/>
        <v>1</v>
      </c>
      <c r="AV11" s="215">
        <f t="shared" si="13"/>
        <v>0</v>
      </c>
    </row>
    <row r="12" spans="1:48" ht="18.75" customHeight="1">
      <c r="A12" s="214" t="s">
        <v>23</v>
      </c>
      <c r="B12" s="215">
        <v>1</v>
      </c>
      <c r="C12" s="213"/>
      <c r="D12" s="216"/>
      <c r="E12" s="217">
        <f t="shared" si="14"/>
        <v>0</v>
      </c>
      <c r="F12" s="218"/>
      <c r="G12" s="216"/>
      <c r="H12" s="218">
        <f t="shared" si="15"/>
        <v>0</v>
      </c>
      <c r="I12" s="213"/>
      <c r="J12" s="216"/>
      <c r="K12" s="217">
        <f t="shared" si="0"/>
        <v>0</v>
      </c>
      <c r="L12" s="218"/>
      <c r="M12" s="216"/>
      <c r="N12" s="218">
        <f t="shared" si="1"/>
        <v>0</v>
      </c>
      <c r="O12" s="219"/>
      <c r="P12" s="216"/>
      <c r="Q12" s="218">
        <f t="shared" si="2"/>
        <v>0</v>
      </c>
      <c r="R12" s="219"/>
      <c r="S12" s="216"/>
      <c r="T12" s="218">
        <f t="shared" si="3"/>
        <v>0</v>
      </c>
      <c r="U12" s="213"/>
      <c r="V12" s="216"/>
      <c r="W12" s="217">
        <f t="shared" si="4"/>
        <v>0</v>
      </c>
      <c r="X12" s="219"/>
      <c r="Y12" s="216"/>
      <c r="Z12" s="220">
        <f t="shared" si="5"/>
        <v>0</v>
      </c>
      <c r="AA12" s="219"/>
      <c r="AB12" s="216"/>
      <c r="AC12" s="220">
        <f t="shared" si="6"/>
        <v>0</v>
      </c>
      <c r="AD12" s="219"/>
      <c r="AE12" s="216"/>
      <c r="AF12" s="220">
        <f t="shared" si="7"/>
        <v>0</v>
      </c>
      <c r="AG12" s="213"/>
      <c r="AH12" s="216"/>
      <c r="AI12" s="217">
        <f t="shared" si="8"/>
        <v>0</v>
      </c>
      <c r="AJ12" s="213"/>
      <c r="AK12" s="216"/>
      <c r="AL12" s="217">
        <f t="shared" si="9"/>
        <v>0</v>
      </c>
      <c r="AM12" s="213"/>
      <c r="AN12" s="216"/>
      <c r="AO12" s="217">
        <f t="shared" si="10"/>
        <v>0</v>
      </c>
      <c r="AP12" s="213">
        <v>1</v>
      </c>
      <c r="AQ12" s="216"/>
      <c r="AR12" s="217">
        <f t="shared" si="11"/>
        <v>1</v>
      </c>
      <c r="AS12" s="213">
        <f t="shared" si="17"/>
        <v>1</v>
      </c>
      <c r="AT12" s="216">
        <f t="shared" si="17"/>
        <v>0</v>
      </c>
      <c r="AU12" s="217">
        <f t="shared" si="16"/>
        <v>1</v>
      </c>
      <c r="AV12" s="215">
        <f t="shared" si="13"/>
        <v>0</v>
      </c>
    </row>
    <row r="13" spans="1:48" ht="18.75" customHeight="1">
      <c r="A13" s="214" t="s">
        <v>24</v>
      </c>
      <c r="B13" s="215">
        <v>1</v>
      </c>
      <c r="C13" s="213"/>
      <c r="D13" s="216"/>
      <c r="E13" s="217">
        <f t="shared" si="14"/>
        <v>0</v>
      </c>
      <c r="F13" s="218"/>
      <c r="G13" s="216"/>
      <c r="H13" s="218">
        <f t="shared" si="15"/>
        <v>0</v>
      </c>
      <c r="I13" s="213"/>
      <c r="J13" s="216"/>
      <c r="K13" s="217">
        <f t="shared" si="0"/>
        <v>0</v>
      </c>
      <c r="L13" s="218"/>
      <c r="M13" s="216"/>
      <c r="N13" s="218">
        <f t="shared" si="1"/>
        <v>0</v>
      </c>
      <c r="O13" s="219"/>
      <c r="P13" s="216"/>
      <c r="Q13" s="218">
        <f t="shared" si="2"/>
        <v>0</v>
      </c>
      <c r="R13" s="219"/>
      <c r="S13" s="216"/>
      <c r="T13" s="218">
        <f t="shared" si="3"/>
        <v>0</v>
      </c>
      <c r="U13" s="213"/>
      <c r="V13" s="216"/>
      <c r="W13" s="217">
        <f t="shared" si="4"/>
        <v>0</v>
      </c>
      <c r="X13" s="219"/>
      <c r="Y13" s="216"/>
      <c r="Z13" s="220">
        <f t="shared" si="5"/>
        <v>0</v>
      </c>
      <c r="AA13" s="219"/>
      <c r="AB13" s="216"/>
      <c r="AC13" s="220">
        <f t="shared" si="6"/>
        <v>0</v>
      </c>
      <c r="AD13" s="219"/>
      <c r="AE13" s="216"/>
      <c r="AF13" s="220">
        <f t="shared" si="7"/>
        <v>0</v>
      </c>
      <c r="AG13" s="213"/>
      <c r="AH13" s="216"/>
      <c r="AI13" s="217">
        <f t="shared" si="8"/>
        <v>0</v>
      </c>
      <c r="AJ13" s="213"/>
      <c r="AK13" s="216"/>
      <c r="AL13" s="217">
        <f t="shared" si="9"/>
        <v>0</v>
      </c>
      <c r="AM13" s="213"/>
      <c r="AN13" s="216"/>
      <c r="AO13" s="217">
        <f t="shared" si="10"/>
        <v>0</v>
      </c>
      <c r="AP13" s="213">
        <v>1</v>
      </c>
      <c r="AQ13" s="216"/>
      <c r="AR13" s="217">
        <f t="shared" si="11"/>
        <v>1</v>
      </c>
      <c r="AS13" s="213">
        <f t="shared" si="17"/>
        <v>1</v>
      </c>
      <c r="AT13" s="216">
        <f t="shared" si="17"/>
        <v>0</v>
      </c>
      <c r="AU13" s="217">
        <f t="shared" si="16"/>
        <v>1</v>
      </c>
      <c r="AV13" s="215">
        <f t="shared" si="13"/>
        <v>0</v>
      </c>
    </row>
    <row r="14" spans="1:48" ht="18.75" customHeight="1">
      <c r="A14" s="214" t="s">
        <v>25</v>
      </c>
      <c r="B14" s="215">
        <v>1</v>
      </c>
      <c r="C14" s="213"/>
      <c r="D14" s="216"/>
      <c r="E14" s="217">
        <f t="shared" si="14"/>
        <v>0</v>
      </c>
      <c r="F14" s="218"/>
      <c r="G14" s="216"/>
      <c r="H14" s="218">
        <f>SUM(F14:G14)</f>
        <v>0</v>
      </c>
      <c r="I14" s="213"/>
      <c r="J14" s="216"/>
      <c r="K14" s="217">
        <f t="shared" si="0"/>
        <v>0</v>
      </c>
      <c r="L14" s="218"/>
      <c r="M14" s="216"/>
      <c r="N14" s="218">
        <f t="shared" si="1"/>
        <v>0</v>
      </c>
      <c r="O14" s="219"/>
      <c r="P14" s="216"/>
      <c r="Q14" s="218">
        <f t="shared" si="2"/>
        <v>0</v>
      </c>
      <c r="R14" s="219"/>
      <c r="S14" s="216"/>
      <c r="T14" s="218">
        <f t="shared" si="3"/>
        <v>0</v>
      </c>
      <c r="U14" s="213"/>
      <c r="V14" s="216"/>
      <c r="W14" s="217">
        <f t="shared" si="4"/>
        <v>0</v>
      </c>
      <c r="X14" s="219"/>
      <c r="Y14" s="216"/>
      <c r="Z14" s="220">
        <f t="shared" si="5"/>
        <v>0</v>
      </c>
      <c r="AA14" s="219"/>
      <c r="AB14" s="216"/>
      <c r="AC14" s="220">
        <f t="shared" si="6"/>
        <v>0</v>
      </c>
      <c r="AD14" s="219"/>
      <c r="AE14" s="216"/>
      <c r="AF14" s="220">
        <f t="shared" si="7"/>
        <v>0</v>
      </c>
      <c r="AG14" s="213"/>
      <c r="AH14" s="216"/>
      <c r="AI14" s="217">
        <f t="shared" si="8"/>
        <v>0</v>
      </c>
      <c r="AJ14" s="213"/>
      <c r="AK14" s="216"/>
      <c r="AL14" s="217">
        <f t="shared" si="9"/>
        <v>0</v>
      </c>
      <c r="AM14" s="213"/>
      <c r="AN14" s="216"/>
      <c r="AO14" s="217">
        <f t="shared" si="10"/>
        <v>0</v>
      </c>
      <c r="AP14" s="213">
        <v>1</v>
      </c>
      <c r="AQ14" s="216"/>
      <c r="AR14" s="217">
        <f t="shared" si="11"/>
        <v>1</v>
      </c>
      <c r="AS14" s="213">
        <f t="shared" si="17"/>
        <v>1</v>
      </c>
      <c r="AT14" s="216">
        <f t="shared" si="17"/>
        <v>0</v>
      </c>
      <c r="AU14" s="217">
        <f t="shared" si="16"/>
        <v>1</v>
      </c>
      <c r="AV14" s="215">
        <f t="shared" si="13"/>
        <v>0</v>
      </c>
    </row>
    <row r="15" spans="1:48" ht="18.75" customHeight="1">
      <c r="A15" s="214" t="s">
        <v>26</v>
      </c>
      <c r="B15" s="215">
        <v>1</v>
      </c>
      <c r="C15" s="213"/>
      <c r="D15" s="216"/>
      <c r="E15" s="217">
        <f t="shared" si="14"/>
        <v>0</v>
      </c>
      <c r="F15" s="218"/>
      <c r="G15" s="216"/>
      <c r="H15" s="218">
        <f t="shared" si="15"/>
        <v>0</v>
      </c>
      <c r="I15" s="213"/>
      <c r="J15" s="216"/>
      <c r="K15" s="217">
        <f t="shared" si="0"/>
        <v>0</v>
      </c>
      <c r="L15" s="218"/>
      <c r="M15" s="216"/>
      <c r="N15" s="218">
        <f t="shared" si="1"/>
        <v>0</v>
      </c>
      <c r="O15" s="219"/>
      <c r="P15" s="216"/>
      <c r="Q15" s="218">
        <f t="shared" si="2"/>
        <v>0</v>
      </c>
      <c r="R15" s="219"/>
      <c r="S15" s="216"/>
      <c r="T15" s="218">
        <f t="shared" si="3"/>
        <v>0</v>
      </c>
      <c r="U15" s="213"/>
      <c r="V15" s="216"/>
      <c r="W15" s="217">
        <f t="shared" si="4"/>
        <v>0</v>
      </c>
      <c r="X15" s="219"/>
      <c r="Y15" s="216"/>
      <c r="Z15" s="220">
        <f t="shared" si="5"/>
        <v>0</v>
      </c>
      <c r="AA15" s="219"/>
      <c r="AB15" s="216"/>
      <c r="AC15" s="220">
        <f t="shared" si="6"/>
        <v>0</v>
      </c>
      <c r="AD15" s="219"/>
      <c r="AE15" s="216"/>
      <c r="AF15" s="220">
        <f t="shared" si="7"/>
        <v>0</v>
      </c>
      <c r="AG15" s="213"/>
      <c r="AH15" s="216"/>
      <c r="AI15" s="217">
        <f t="shared" si="8"/>
        <v>0</v>
      </c>
      <c r="AJ15" s="213"/>
      <c r="AK15" s="216"/>
      <c r="AL15" s="217">
        <f t="shared" si="9"/>
        <v>0</v>
      </c>
      <c r="AM15" s="213"/>
      <c r="AN15" s="216"/>
      <c r="AO15" s="217">
        <f t="shared" si="10"/>
        <v>0</v>
      </c>
      <c r="AP15" s="213">
        <v>1</v>
      </c>
      <c r="AQ15" s="216"/>
      <c r="AR15" s="217">
        <f t="shared" si="11"/>
        <v>1</v>
      </c>
      <c r="AS15" s="213">
        <f t="shared" si="17"/>
        <v>1</v>
      </c>
      <c r="AT15" s="216">
        <f t="shared" si="17"/>
        <v>0</v>
      </c>
      <c r="AU15" s="217">
        <f t="shared" si="16"/>
        <v>1</v>
      </c>
      <c r="AV15" s="215">
        <f t="shared" si="13"/>
        <v>0</v>
      </c>
    </row>
    <row r="16" spans="1:48" ht="18.75" customHeight="1">
      <c r="A16" s="214" t="s">
        <v>27</v>
      </c>
      <c r="B16" s="215">
        <v>1</v>
      </c>
      <c r="C16" s="213"/>
      <c r="D16" s="216"/>
      <c r="E16" s="217">
        <f t="shared" si="14"/>
        <v>0</v>
      </c>
      <c r="F16" s="218"/>
      <c r="G16" s="216"/>
      <c r="H16" s="218">
        <f t="shared" si="15"/>
        <v>0</v>
      </c>
      <c r="I16" s="213"/>
      <c r="J16" s="216"/>
      <c r="K16" s="217">
        <f t="shared" si="0"/>
        <v>0</v>
      </c>
      <c r="L16" s="218"/>
      <c r="M16" s="216"/>
      <c r="N16" s="218">
        <f t="shared" si="1"/>
        <v>0</v>
      </c>
      <c r="O16" s="219"/>
      <c r="P16" s="216"/>
      <c r="Q16" s="218">
        <f t="shared" si="2"/>
        <v>0</v>
      </c>
      <c r="R16" s="219"/>
      <c r="S16" s="216"/>
      <c r="T16" s="218">
        <f t="shared" si="3"/>
        <v>0</v>
      </c>
      <c r="U16" s="213"/>
      <c r="V16" s="216"/>
      <c r="W16" s="217">
        <f t="shared" si="4"/>
        <v>0</v>
      </c>
      <c r="X16" s="219"/>
      <c r="Y16" s="216"/>
      <c r="Z16" s="220">
        <f t="shared" si="5"/>
        <v>0</v>
      </c>
      <c r="AA16" s="219"/>
      <c r="AB16" s="216"/>
      <c r="AC16" s="220">
        <f t="shared" si="6"/>
        <v>0</v>
      </c>
      <c r="AD16" s="219"/>
      <c r="AE16" s="216"/>
      <c r="AF16" s="220">
        <f t="shared" si="7"/>
        <v>0</v>
      </c>
      <c r="AG16" s="213"/>
      <c r="AH16" s="216"/>
      <c r="AI16" s="217">
        <f t="shared" si="8"/>
        <v>0</v>
      </c>
      <c r="AJ16" s="213"/>
      <c r="AK16" s="216"/>
      <c r="AL16" s="217">
        <f t="shared" si="9"/>
        <v>0</v>
      </c>
      <c r="AM16" s="213"/>
      <c r="AN16" s="216"/>
      <c r="AO16" s="217">
        <f t="shared" si="10"/>
        <v>0</v>
      </c>
      <c r="AP16" s="213">
        <v>1</v>
      </c>
      <c r="AQ16" s="216"/>
      <c r="AR16" s="217">
        <f t="shared" si="11"/>
        <v>1</v>
      </c>
      <c r="AS16" s="213">
        <f t="shared" si="17"/>
        <v>1</v>
      </c>
      <c r="AT16" s="216">
        <f t="shared" si="17"/>
        <v>0</v>
      </c>
      <c r="AU16" s="217">
        <f t="shared" si="16"/>
        <v>1</v>
      </c>
      <c r="AV16" s="215">
        <f t="shared" si="13"/>
        <v>0</v>
      </c>
    </row>
    <row r="17" spans="1:48" ht="18.75" customHeight="1">
      <c r="A17" s="221" t="s">
        <v>28</v>
      </c>
      <c r="B17" s="222">
        <v>1</v>
      </c>
      <c r="C17" s="223"/>
      <c r="D17" s="224"/>
      <c r="E17" s="225">
        <f t="shared" si="14"/>
        <v>0</v>
      </c>
      <c r="F17" s="226"/>
      <c r="G17" s="224"/>
      <c r="H17" s="226">
        <f t="shared" si="15"/>
        <v>0</v>
      </c>
      <c r="I17" s="223"/>
      <c r="J17" s="224"/>
      <c r="K17" s="225">
        <f t="shared" si="0"/>
        <v>0</v>
      </c>
      <c r="L17" s="226"/>
      <c r="M17" s="224"/>
      <c r="N17" s="226">
        <f t="shared" si="1"/>
        <v>0</v>
      </c>
      <c r="O17" s="227"/>
      <c r="P17" s="224"/>
      <c r="Q17" s="226">
        <f t="shared" si="2"/>
        <v>0</v>
      </c>
      <c r="R17" s="227"/>
      <c r="S17" s="224"/>
      <c r="T17" s="226">
        <f t="shared" si="3"/>
        <v>0</v>
      </c>
      <c r="U17" s="223"/>
      <c r="V17" s="224"/>
      <c r="W17" s="225">
        <f t="shared" si="4"/>
        <v>0</v>
      </c>
      <c r="X17" s="227"/>
      <c r="Y17" s="224"/>
      <c r="Z17" s="228">
        <f t="shared" si="5"/>
        <v>0</v>
      </c>
      <c r="AA17" s="227"/>
      <c r="AB17" s="224"/>
      <c r="AC17" s="228">
        <f t="shared" si="6"/>
        <v>0</v>
      </c>
      <c r="AD17" s="227"/>
      <c r="AE17" s="224"/>
      <c r="AF17" s="228">
        <f t="shared" si="7"/>
        <v>0</v>
      </c>
      <c r="AG17" s="223"/>
      <c r="AH17" s="224"/>
      <c r="AI17" s="225">
        <f t="shared" si="8"/>
        <v>0</v>
      </c>
      <c r="AJ17" s="223"/>
      <c r="AK17" s="224"/>
      <c r="AL17" s="225">
        <f t="shared" si="9"/>
        <v>0</v>
      </c>
      <c r="AM17" s="223"/>
      <c r="AN17" s="224"/>
      <c r="AO17" s="225">
        <f t="shared" si="10"/>
        <v>0</v>
      </c>
      <c r="AP17" s="223">
        <v>1</v>
      </c>
      <c r="AQ17" s="224"/>
      <c r="AR17" s="225">
        <f t="shared" si="11"/>
        <v>1</v>
      </c>
      <c r="AS17" s="227">
        <f t="shared" si="17"/>
        <v>1</v>
      </c>
      <c r="AT17" s="216">
        <f t="shared" si="17"/>
        <v>0</v>
      </c>
      <c r="AU17" s="225">
        <f t="shared" si="16"/>
        <v>1</v>
      </c>
      <c r="AV17" s="215">
        <f t="shared" si="13"/>
        <v>0</v>
      </c>
    </row>
    <row r="18" spans="1:48" ht="18.75" customHeight="1">
      <c r="A18" s="214" t="s">
        <v>29</v>
      </c>
      <c r="B18" s="215">
        <v>1</v>
      </c>
      <c r="C18" s="213"/>
      <c r="D18" s="216"/>
      <c r="E18" s="217">
        <f t="shared" si="14"/>
        <v>0</v>
      </c>
      <c r="F18" s="218"/>
      <c r="G18" s="216"/>
      <c r="H18" s="218">
        <f t="shared" si="15"/>
        <v>0</v>
      </c>
      <c r="I18" s="213"/>
      <c r="J18" s="216"/>
      <c r="K18" s="217">
        <f t="shared" si="0"/>
        <v>0</v>
      </c>
      <c r="L18" s="218"/>
      <c r="M18" s="216"/>
      <c r="N18" s="218">
        <f t="shared" si="1"/>
        <v>0</v>
      </c>
      <c r="O18" s="219"/>
      <c r="P18" s="216"/>
      <c r="Q18" s="218">
        <f t="shared" si="2"/>
        <v>0</v>
      </c>
      <c r="R18" s="219"/>
      <c r="S18" s="216"/>
      <c r="T18" s="218">
        <f t="shared" si="3"/>
        <v>0</v>
      </c>
      <c r="U18" s="213"/>
      <c r="V18" s="216"/>
      <c r="W18" s="217">
        <f t="shared" si="4"/>
        <v>0</v>
      </c>
      <c r="X18" s="219"/>
      <c r="Y18" s="216"/>
      <c r="Z18" s="220">
        <f t="shared" si="5"/>
        <v>0</v>
      </c>
      <c r="AA18" s="219"/>
      <c r="AB18" s="216"/>
      <c r="AC18" s="220">
        <f t="shared" si="6"/>
        <v>0</v>
      </c>
      <c r="AD18" s="219"/>
      <c r="AE18" s="216"/>
      <c r="AF18" s="220">
        <f t="shared" si="7"/>
        <v>0</v>
      </c>
      <c r="AG18" s="213"/>
      <c r="AH18" s="216"/>
      <c r="AI18" s="217">
        <f t="shared" si="8"/>
        <v>0</v>
      </c>
      <c r="AJ18" s="213"/>
      <c r="AK18" s="216"/>
      <c r="AL18" s="217">
        <f t="shared" si="9"/>
        <v>0</v>
      </c>
      <c r="AM18" s="213"/>
      <c r="AN18" s="216"/>
      <c r="AO18" s="217">
        <f t="shared" si="10"/>
        <v>0</v>
      </c>
      <c r="AP18" s="213">
        <v>1</v>
      </c>
      <c r="AQ18" s="216"/>
      <c r="AR18" s="217">
        <f t="shared" si="11"/>
        <v>1</v>
      </c>
      <c r="AS18" s="213">
        <f t="shared" si="17"/>
        <v>1</v>
      </c>
      <c r="AT18" s="208">
        <f t="shared" si="17"/>
        <v>0</v>
      </c>
      <c r="AU18" s="217">
        <f t="shared" si="16"/>
        <v>1</v>
      </c>
      <c r="AV18" s="206">
        <f t="shared" si="13"/>
        <v>0</v>
      </c>
    </row>
    <row r="19" spans="1:48" ht="18.75" customHeight="1">
      <c r="A19" s="214" t="s">
        <v>30</v>
      </c>
      <c r="B19" s="215">
        <v>1</v>
      </c>
      <c r="C19" s="213"/>
      <c r="D19" s="216"/>
      <c r="E19" s="217">
        <f t="shared" si="14"/>
        <v>0</v>
      </c>
      <c r="F19" s="218"/>
      <c r="G19" s="216"/>
      <c r="H19" s="218">
        <f t="shared" si="15"/>
        <v>0</v>
      </c>
      <c r="I19" s="213"/>
      <c r="J19" s="216"/>
      <c r="K19" s="217">
        <f t="shared" si="0"/>
        <v>0</v>
      </c>
      <c r="L19" s="218"/>
      <c r="M19" s="216"/>
      <c r="N19" s="218">
        <f t="shared" si="1"/>
        <v>0</v>
      </c>
      <c r="O19" s="219"/>
      <c r="P19" s="216"/>
      <c r="Q19" s="218">
        <f t="shared" si="2"/>
        <v>0</v>
      </c>
      <c r="R19" s="219"/>
      <c r="S19" s="216"/>
      <c r="T19" s="218">
        <f t="shared" si="3"/>
        <v>0</v>
      </c>
      <c r="U19" s="213"/>
      <c r="V19" s="216"/>
      <c r="W19" s="217">
        <f t="shared" si="4"/>
        <v>0</v>
      </c>
      <c r="X19" s="219"/>
      <c r="Y19" s="216"/>
      <c r="Z19" s="220">
        <f t="shared" si="5"/>
        <v>0</v>
      </c>
      <c r="AA19" s="219"/>
      <c r="AB19" s="216"/>
      <c r="AC19" s="220">
        <f t="shared" si="6"/>
        <v>0</v>
      </c>
      <c r="AD19" s="219"/>
      <c r="AE19" s="216"/>
      <c r="AF19" s="220">
        <f t="shared" si="7"/>
        <v>0</v>
      </c>
      <c r="AG19" s="213"/>
      <c r="AH19" s="216"/>
      <c r="AI19" s="217">
        <f t="shared" si="8"/>
        <v>0</v>
      </c>
      <c r="AJ19" s="213"/>
      <c r="AK19" s="216"/>
      <c r="AL19" s="217">
        <f t="shared" si="9"/>
        <v>0</v>
      </c>
      <c r="AM19" s="213"/>
      <c r="AN19" s="216"/>
      <c r="AO19" s="217">
        <f t="shared" si="10"/>
        <v>0</v>
      </c>
      <c r="AP19" s="213">
        <v>1</v>
      </c>
      <c r="AQ19" s="216"/>
      <c r="AR19" s="217">
        <f t="shared" si="11"/>
        <v>1</v>
      </c>
      <c r="AS19" s="213">
        <f t="shared" si="17"/>
        <v>1</v>
      </c>
      <c r="AT19" s="216">
        <f t="shared" si="17"/>
        <v>0</v>
      </c>
      <c r="AU19" s="217">
        <f t="shared" si="16"/>
        <v>1</v>
      </c>
      <c r="AV19" s="215">
        <f t="shared" si="13"/>
        <v>0</v>
      </c>
    </row>
    <row r="20" spans="1:48" ht="18.75" customHeight="1">
      <c r="A20" s="214" t="s">
        <v>31</v>
      </c>
      <c r="B20" s="215">
        <v>1</v>
      </c>
      <c r="C20" s="213"/>
      <c r="D20" s="216"/>
      <c r="E20" s="217">
        <f t="shared" si="14"/>
        <v>0</v>
      </c>
      <c r="F20" s="218"/>
      <c r="G20" s="216"/>
      <c r="H20" s="218">
        <f t="shared" si="15"/>
        <v>0</v>
      </c>
      <c r="I20" s="213"/>
      <c r="J20" s="216"/>
      <c r="K20" s="217">
        <f t="shared" si="0"/>
        <v>0</v>
      </c>
      <c r="L20" s="218"/>
      <c r="M20" s="216"/>
      <c r="N20" s="218">
        <f t="shared" si="1"/>
        <v>0</v>
      </c>
      <c r="O20" s="219"/>
      <c r="P20" s="216"/>
      <c r="Q20" s="218">
        <f t="shared" si="2"/>
        <v>0</v>
      </c>
      <c r="R20" s="219"/>
      <c r="S20" s="216"/>
      <c r="T20" s="218">
        <f t="shared" si="3"/>
        <v>0</v>
      </c>
      <c r="U20" s="213"/>
      <c r="V20" s="216"/>
      <c r="W20" s="217">
        <f t="shared" si="4"/>
        <v>0</v>
      </c>
      <c r="X20" s="219"/>
      <c r="Y20" s="216"/>
      <c r="Z20" s="220">
        <f t="shared" si="5"/>
        <v>0</v>
      </c>
      <c r="AA20" s="219"/>
      <c r="AB20" s="216"/>
      <c r="AC20" s="220">
        <f t="shared" si="6"/>
        <v>0</v>
      </c>
      <c r="AD20" s="219"/>
      <c r="AE20" s="216"/>
      <c r="AF20" s="220">
        <f t="shared" si="7"/>
        <v>0</v>
      </c>
      <c r="AG20" s="213"/>
      <c r="AH20" s="216"/>
      <c r="AI20" s="217">
        <f t="shared" si="8"/>
        <v>0</v>
      </c>
      <c r="AJ20" s="213"/>
      <c r="AK20" s="216"/>
      <c r="AL20" s="217">
        <f t="shared" si="9"/>
        <v>0</v>
      </c>
      <c r="AM20" s="213"/>
      <c r="AN20" s="216"/>
      <c r="AO20" s="217">
        <f t="shared" si="10"/>
        <v>0</v>
      </c>
      <c r="AP20" s="213">
        <v>1</v>
      </c>
      <c r="AQ20" s="216"/>
      <c r="AR20" s="217">
        <f t="shared" si="11"/>
        <v>1</v>
      </c>
      <c r="AS20" s="213">
        <f t="shared" si="17"/>
        <v>1</v>
      </c>
      <c r="AT20" s="216">
        <f t="shared" si="17"/>
        <v>0</v>
      </c>
      <c r="AU20" s="217">
        <f t="shared" si="16"/>
        <v>1</v>
      </c>
      <c r="AV20" s="215">
        <f t="shared" si="13"/>
        <v>0</v>
      </c>
    </row>
    <row r="21" spans="1:48" ht="18.75" customHeight="1">
      <c r="A21" s="221" t="s">
        <v>32</v>
      </c>
      <c r="B21" s="222">
        <v>1</v>
      </c>
      <c r="C21" s="223"/>
      <c r="D21" s="224"/>
      <c r="E21" s="225">
        <f t="shared" si="14"/>
        <v>0</v>
      </c>
      <c r="F21" s="226"/>
      <c r="G21" s="224"/>
      <c r="H21" s="226">
        <f t="shared" si="15"/>
        <v>0</v>
      </c>
      <c r="I21" s="223"/>
      <c r="J21" s="224"/>
      <c r="K21" s="225">
        <f t="shared" si="0"/>
        <v>0</v>
      </c>
      <c r="L21" s="226"/>
      <c r="M21" s="224"/>
      <c r="N21" s="226">
        <f t="shared" si="1"/>
        <v>0</v>
      </c>
      <c r="O21" s="227"/>
      <c r="P21" s="224"/>
      <c r="Q21" s="226">
        <f t="shared" si="2"/>
        <v>0</v>
      </c>
      <c r="R21" s="227"/>
      <c r="S21" s="224"/>
      <c r="T21" s="226">
        <f t="shared" si="3"/>
        <v>0</v>
      </c>
      <c r="U21" s="223"/>
      <c r="V21" s="224"/>
      <c r="W21" s="225">
        <f t="shared" si="4"/>
        <v>0</v>
      </c>
      <c r="X21" s="227"/>
      <c r="Y21" s="224"/>
      <c r="Z21" s="228">
        <f t="shared" si="5"/>
        <v>0</v>
      </c>
      <c r="AA21" s="227"/>
      <c r="AB21" s="224"/>
      <c r="AC21" s="228">
        <f t="shared" si="6"/>
        <v>0</v>
      </c>
      <c r="AD21" s="227"/>
      <c r="AE21" s="224"/>
      <c r="AF21" s="228">
        <f t="shared" si="7"/>
        <v>0</v>
      </c>
      <c r="AG21" s="223"/>
      <c r="AH21" s="224"/>
      <c r="AI21" s="225">
        <f t="shared" si="8"/>
        <v>0</v>
      </c>
      <c r="AJ21" s="223"/>
      <c r="AK21" s="224"/>
      <c r="AL21" s="225">
        <f t="shared" si="9"/>
        <v>0</v>
      </c>
      <c r="AM21" s="223"/>
      <c r="AN21" s="224"/>
      <c r="AO21" s="225">
        <f t="shared" si="10"/>
        <v>0</v>
      </c>
      <c r="AP21" s="223">
        <v>1</v>
      </c>
      <c r="AQ21" s="224"/>
      <c r="AR21" s="225">
        <f t="shared" si="11"/>
        <v>1</v>
      </c>
      <c r="AS21" s="227">
        <f t="shared" si="17"/>
        <v>1</v>
      </c>
      <c r="AT21" s="216">
        <f t="shared" si="17"/>
        <v>0</v>
      </c>
      <c r="AU21" s="225">
        <f t="shared" si="16"/>
        <v>1</v>
      </c>
      <c r="AV21" s="215">
        <f t="shared" si="13"/>
        <v>0</v>
      </c>
    </row>
    <row r="22" spans="1:48" ht="18.75" customHeight="1">
      <c r="A22" s="214" t="s">
        <v>33</v>
      </c>
      <c r="B22" s="215">
        <v>1</v>
      </c>
      <c r="C22" s="213"/>
      <c r="D22" s="216"/>
      <c r="E22" s="217">
        <f t="shared" si="14"/>
        <v>0</v>
      </c>
      <c r="F22" s="218"/>
      <c r="G22" s="216"/>
      <c r="H22" s="218">
        <f t="shared" si="15"/>
        <v>0</v>
      </c>
      <c r="I22" s="213"/>
      <c r="J22" s="216"/>
      <c r="K22" s="217">
        <f t="shared" si="0"/>
        <v>0</v>
      </c>
      <c r="L22" s="218"/>
      <c r="M22" s="216"/>
      <c r="N22" s="218">
        <f t="shared" si="1"/>
        <v>0</v>
      </c>
      <c r="O22" s="219"/>
      <c r="P22" s="216"/>
      <c r="Q22" s="218">
        <f t="shared" si="2"/>
        <v>0</v>
      </c>
      <c r="R22" s="219"/>
      <c r="S22" s="216"/>
      <c r="T22" s="218">
        <f t="shared" si="3"/>
        <v>0</v>
      </c>
      <c r="U22" s="213"/>
      <c r="V22" s="216"/>
      <c r="W22" s="217">
        <f t="shared" si="4"/>
        <v>0</v>
      </c>
      <c r="X22" s="219"/>
      <c r="Y22" s="216"/>
      <c r="Z22" s="220">
        <f t="shared" si="5"/>
        <v>0</v>
      </c>
      <c r="AA22" s="219"/>
      <c r="AB22" s="216"/>
      <c r="AC22" s="220">
        <f t="shared" si="6"/>
        <v>0</v>
      </c>
      <c r="AD22" s="219"/>
      <c r="AE22" s="216"/>
      <c r="AF22" s="220">
        <f t="shared" si="7"/>
        <v>0</v>
      </c>
      <c r="AG22" s="213"/>
      <c r="AH22" s="216"/>
      <c r="AI22" s="217">
        <f t="shared" si="8"/>
        <v>0</v>
      </c>
      <c r="AJ22" s="213"/>
      <c r="AK22" s="216"/>
      <c r="AL22" s="217">
        <f t="shared" si="9"/>
        <v>0</v>
      </c>
      <c r="AM22" s="213"/>
      <c r="AN22" s="216"/>
      <c r="AO22" s="217">
        <f t="shared" si="10"/>
        <v>0</v>
      </c>
      <c r="AP22" s="213">
        <v>1</v>
      </c>
      <c r="AQ22" s="216"/>
      <c r="AR22" s="217">
        <f t="shared" si="11"/>
        <v>1</v>
      </c>
      <c r="AS22" s="213">
        <f t="shared" si="17"/>
        <v>1</v>
      </c>
      <c r="AT22" s="208">
        <f t="shared" si="17"/>
        <v>0</v>
      </c>
      <c r="AU22" s="217">
        <f t="shared" si="16"/>
        <v>1</v>
      </c>
      <c r="AV22" s="206">
        <f t="shared" si="13"/>
        <v>0</v>
      </c>
    </row>
    <row r="23" spans="1:48" ht="18.75" customHeight="1">
      <c r="A23" s="214" t="s">
        <v>34</v>
      </c>
      <c r="B23" s="215">
        <v>1</v>
      </c>
      <c r="C23" s="213"/>
      <c r="D23" s="216"/>
      <c r="E23" s="217">
        <f t="shared" si="14"/>
        <v>0</v>
      </c>
      <c r="F23" s="218"/>
      <c r="G23" s="216"/>
      <c r="H23" s="218">
        <f t="shared" si="15"/>
        <v>0</v>
      </c>
      <c r="I23" s="213"/>
      <c r="J23" s="216"/>
      <c r="K23" s="217">
        <f t="shared" si="0"/>
        <v>0</v>
      </c>
      <c r="L23" s="218"/>
      <c r="M23" s="216"/>
      <c r="N23" s="218">
        <f t="shared" si="1"/>
        <v>0</v>
      </c>
      <c r="O23" s="219"/>
      <c r="P23" s="216"/>
      <c r="Q23" s="218">
        <f t="shared" si="2"/>
        <v>0</v>
      </c>
      <c r="R23" s="219"/>
      <c r="S23" s="216"/>
      <c r="T23" s="218">
        <f t="shared" si="3"/>
        <v>0</v>
      </c>
      <c r="U23" s="213"/>
      <c r="V23" s="216"/>
      <c r="W23" s="217">
        <f t="shared" si="4"/>
        <v>0</v>
      </c>
      <c r="X23" s="219"/>
      <c r="Y23" s="216"/>
      <c r="Z23" s="220">
        <f t="shared" si="5"/>
        <v>0</v>
      </c>
      <c r="AA23" s="219"/>
      <c r="AB23" s="216"/>
      <c r="AC23" s="220">
        <f t="shared" si="6"/>
        <v>0</v>
      </c>
      <c r="AD23" s="219"/>
      <c r="AE23" s="216"/>
      <c r="AF23" s="220">
        <f t="shared" si="7"/>
        <v>0</v>
      </c>
      <c r="AG23" s="213"/>
      <c r="AH23" s="216"/>
      <c r="AI23" s="217">
        <f t="shared" si="8"/>
        <v>0</v>
      </c>
      <c r="AJ23" s="213"/>
      <c r="AK23" s="216"/>
      <c r="AL23" s="217">
        <f t="shared" si="9"/>
        <v>0</v>
      </c>
      <c r="AM23" s="213"/>
      <c r="AN23" s="216"/>
      <c r="AO23" s="217">
        <f t="shared" si="10"/>
        <v>0</v>
      </c>
      <c r="AP23" s="213">
        <v>1</v>
      </c>
      <c r="AQ23" s="216"/>
      <c r="AR23" s="217">
        <f t="shared" si="11"/>
        <v>1</v>
      </c>
      <c r="AS23" s="213">
        <f t="shared" si="17"/>
        <v>1</v>
      </c>
      <c r="AT23" s="216">
        <f t="shared" si="17"/>
        <v>0</v>
      </c>
      <c r="AU23" s="217">
        <f t="shared" si="16"/>
        <v>1</v>
      </c>
      <c r="AV23" s="215">
        <f t="shared" si="13"/>
        <v>0</v>
      </c>
    </row>
    <row r="24" spans="1:48" ht="18.75" customHeight="1">
      <c r="A24" s="214" t="s">
        <v>35</v>
      </c>
      <c r="B24" s="215">
        <v>1</v>
      </c>
      <c r="C24" s="213"/>
      <c r="D24" s="216"/>
      <c r="E24" s="217">
        <f t="shared" si="14"/>
        <v>0</v>
      </c>
      <c r="F24" s="218"/>
      <c r="G24" s="216"/>
      <c r="H24" s="218">
        <f t="shared" si="15"/>
        <v>0</v>
      </c>
      <c r="I24" s="213"/>
      <c r="J24" s="216"/>
      <c r="K24" s="217">
        <f t="shared" si="0"/>
        <v>0</v>
      </c>
      <c r="L24" s="218"/>
      <c r="M24" s="216"/>
      <c r="N24" s="218">
        <f t="shared" si="1"/>
        <v>0</v>
      </c>
      <c r="O24" s="219"/>
      <c r="P24" s="216"/>
      <c r="Q24" s="218">
        <f t="shared" si="2"/>
        <v>0</v>
      </c>
      <c r="R24" s="219"/>
      <c r="S24" s="216"/>
      <c r="T24" s="218">
        <f t="shared" si="3"/>
        <v>0</v>
      </c>
      <c r="U24" s="213"/>
      <c r="V24" s="216"/>
      <c r="W24" s="217">
        <f t="shared" si="4"/>
        <v>0</v>
      </c>
      <c r="X24" s="219"/>
      <c r="Y24" s="216"/>
      <c r="Z24" s="220">
        <f t="shared" si="5"/>
        <v>0</v>
      </c>
      <c r="AA24" s="219"/>
      <c r="AB24" s="216"/>
      <c r="AC24" s="220">
        <f t="shared" si="6"/>
        <v>0</v>
      </c>
      <c r="AD24" s="219"/>
      <c r="AE24" s="216"/>
      <c r="AF24" s="220">
        <f t="shared" si="7"/>
        <v>0</v>
      </c>
      <c r="AG24" s="213"/>
      <c r="AH24" s="216"/>
      <c r="AI24" s="217">
        <f t="shared" si="8"/>
        <v>0</v>
      </c>
      <c r="AJ24" s="213"/>
      <c r="AK24" s="216"/>
      <c r="AL24" s="217">
        <f t="shared" si="9"/>
        <v>0</v>
      </c>
      <c r="AM24" s="213"/>
      <c r="AN24" s="216"/>
      <c r="AO24" s="217">
        <f t="shared" si="10"/>
        <v>0</v>
      </c>
      <c r="AP24" s="213">
        <v>1</v>
      </c>
      <c r="AQ24" s="216"/>
      <c r="AR24" s="217">
        <f t="shared" si="11"/>
        <v>1</v>
      </c>
      <c r="AS24" s="213">
        <f t="shared" si="17"/>
        <v>1</v>
      </c>
      <c r="AT24" s="216">
        <f t="shared" si="17"/>
        <v>0</v>
      </c>
      <c r="AU24" s="217">
        <f t="shared" si="16"/>
        <v>1</v>
      </c>
      <c r="AV24" s="215">
        <f t="shared" si="13"/>
        <v>0</v>
      </c>
    </row>
    <row r="25" spans="1:48" ht="18.75" customHeight="1">
      <c r="A25" s="214" t="s">
        <v>36</v>
      </c>
      <c r="B25" s="215">
        <v>1</v>
      </c>
      <c r="C25" s="213"/>
      <c r="D25" s="216"/>
      <c r="E25" s="217">
        <f t="shared" si="14"/>
        <v>0</v>
      </c>
      <c r="F25" s="218"/>
      <c r="G25" s="216"/>
      <c r="H25" s="218">
        <f t="shared" si="15"/>
        <v>0</v>
      </c>
      <c r="I25" s="213"/>
      <c r="J25" s="216"/>
      <c r="K25" s="217">
        <f t="shared" si="0"/>
        <v>0</v>
      </c>
      <c r="L25" s="218"/>
      <c r="M25" s="216"/>
      <c r="N25" s="218">
        <f t="shared" si="1"/>
        <v>0</v>
      </c>
      <c r="O25" s="219"/>
      <c r="P25" s="216"/>
      <c r="Q25" s="218">
        <f t="shared" si="2"/>
        <v>0</v>
      </c>
      <c r="R25" s="219"/>
      <c r="S25" s="216"/>
      <c r="T25" s="218">
        <f t="shared" si="3"/>
        <v>0</v>
      </c>
      <c r="U25" s="213"/>
      <c r="V25" s="216"/>
      <c r="W25" s="217">
        <f t="shared" si="4"/>
        <v>0</v>
      </c>
      <c r="X25" s="219"/>
      <c r="Y25" s="216"/>
      <c r="Z25" s="220">
        <f t="shared" si="5"/>
        <v>0</v>
      </c>
      <c r="AA25" s="219"/>
      <c r="AB25" s="216"/>
      <c r="AC25" s="220">
        <f t="shared" si="6"/>
        <v>0</v>
      </c>
      <c r="AD25" s="219"/>
      <c r="AE25" s="216"/>
      <c r="AF25" s="220">
        <f t="shared" si="7"/>
        <v>0</v>
      </c>
      <c r="AG25" s="213"/>
      <c r="AH25" s="216"/>
      <c r="AI25" s="217">
        <f t="shared" si="8"/>
        <v>0</v>
      </c>
      <c r="AJ25" s="213"/>
      <c r="AK25" s="216"/>
      <c r="AL25" s="217">
        <f t="shared" si="9"/>
        <v>0</v>
      </c>
      <c r="AM25" s="213"/>
      <c r="AN25" s="216"/>
      <c r="AO25" s="217">
        <f t="shared" si="10"/>
        <v>0</v>
      </c>
      <c r="AP25" s="213">
        <v>1</v>
      </c>
      <c r="AQ25" s="216"/>
      <c r="AR25" s="217">
        <f t="shared" si="11"/>
        <v>1</v>
      </c>
      <c r="AS25" s="213">
        <f t="shared" si="17"/>
        <v>1</v>
      </c>
      <c r="AT25" s="216">
        <f t="shared" si="17"/>
        <v>0</v>
      </c>
      <c r="AU25" s="217">
        <f t="shared" si="16"/>
        <v>1</v>
      </c>
      <c r="AV25" s="215">
        <f t="shared" si="13"/>
        <v>0</v>
      </c>
    </row>
    <row r="26" spans="1:48" ht="18.75" customHeight="1">
      <c r="A26" s="214" t="s">
        <v>37</v>
      </c>
      <c r="B26" s="215">
        <v>1</v>
      </c>
      <c r="C26" s="213"/>
      <c r="D26" s="216"/>
      <c r="E26" s="217">
        <f>SUM(C26:D26)</f>
        <v>0</v>
      </c>
      <c r="F26" s="218"/>
      <c r="G26" s="216"/>
      <c r="H26" s="218">
        <f t="shared" si="15"/>
        <v>0</v>
      </c>
      <c r="I26" s="213"/>
      <c r="J26" s="216"/>
      <c r="K26" s="217">
        <f t="shared" si="0"/>
        <v>0</v>
      </c>
      <c r="L26" s="218"/>
      <c r="M26" s="216"/>
      <c r="N26" s="218">
        <f t="shared" si="1"/>
        <v>0</v>
      </c>
      <c r="O26" s="219"/>
      <c r="P26" s="216"/>
      <c r="Q26" s="218">
        <f t="shared" si="2"/>
        <v>0</v>
      </c>
      <c r="R26" s="219"/>
      <c r="S26" s="216"/>
      <c r="T26" s="218">
        <f t="shared" si="3"/>
        <v>0</v>
      </c>
      <c r="U26" s="213"/>
      <c r="V26" s="216"/>
      <c r="W26" s="217">
        <f t="shared" si="4"/>
        <v>0</v>
      </c>
      <c r="X26" s="219"/>
      <c r="Y26" s="216"/>
      <c r="Z26" s="220">
        <f t="shared" si="5"/>
        <v>0</v>
      </c>
      <c r="AA26" s="219"/>
      <c r="AB26" s="216"/>
      <c r="AC26" s="220">
        <f t="shared" si="6"/>
        <v>0</v>
      </c>
      <c r="AD26" s="219"/>
      <c r="AE26" s="216"/>
      <c r="AF26" s="220">
        <f t="shared" si="7"/>
        <v>0</v>
      </c>
      <c r="AG26" s="213"/>
      <c r="AH26" s="216"/>
      <c r="AI26" s="217">
        <f t="shared" si="8"/>
        <v>0</v>
      </c>
      <c r="AJ26" s="213"/>
      <c r="AK26" s="216"/>
      <c r="AL26" s="217">
        <f t="shared" si="9"/>
        <v>0</v>
      </c>
      <c r="AM26" s="213"/>
      <c r="AN26" s="216"/>
      <c r="AO26" s="217">
        <f t="shared" si="10"/>
        <v>0</v>
      </c>
      <c r="AP26" s="213">
        <v>1</v>
      </c>
      <c r="AQ26" s="216"/>
      <c r="AR26" s="217">
        <f t="shared" si="11"/>
        <v>1</v>
      </c>
      <c r="AS26" s="213">
        <f t="shared" si="17"/>
        <v>1</v>
      </c>
      <c r="AT26" s="216">
        <f t="shared" si="17"/>
        <v>0</v>
      </c>
      <c r="AU26" s="217">
        <f t="shared" si="16"/>
        <v>1</v>
      </c>
      <c r="AV26" s="215">
        <f t="shared" si="13"/>
        <v>0</v>
      </c>
    </row>
    <row r="27" spans="1:48" ht="18.75" customHeight="1">
      <c r="A27" s="221" t="s">
        <v>38</v>
      </c>
      <c r="B27" s="222">
        <v>1</v>
      </c>
      <c r="C27" s="223"/>
      <c r="D27" s="224"/>
      <c r="E27" s="225">
        <f t="shared" si="14"/>
        <v>0</v>
      </c>
      <c r="F27" s="226"/>
      <c r="G27" s="224"/>
      <c r="H27" s="226">
        <f t="shared" si="15"/>
        <v>0</v>
      </c>
      <c r="I27" s="223"/>
      <c r="J27" s="224"/>
      <c r="K27" s="225">
        <f t="shared" si="0"/>
        <v>0</v>
      </c>
      <c r="L27" s="226"/>
      <c r="M27" s="224"/>
      <c r="N27" s="226">
        <f t="shared" si="1"/>
        <v>0</v>
      </c>
      <c r="O27" s="227"/>
      <c r="P27" s="224"/>
      <c r="Q27" s="226">
        <f t="shared" si="2"/>
        <v>0</v>
      </c>
      <c r="R27" s="227"/>
      <c r="S27" s="224"/>
      <c r="T27" s="226">
        <f t="shared" si="3"/>
        <v>0</v>
      </c>
      <c r="U27" s="223"/>
      <c r="V27" s="224"/>
      <c r="W27" s="225">
        <f t="shared" si="4"/>
        <v>0</v>
      </c>
      <c r="X27" s="227"/>
      <c r="Y27" s="224"/>
      <c r="Z27" s="228">
        <f t="shared" si="5"/>
        <v>0</v>
      </c>
      <c r="AA27" s="227"/>
      <c r="AB27" s="224"/>
      <c r="AC27" s="228">
        <f t="shared" si="6"/>
        <v>0</v>
      </c>
      <c r="AD27" s="227"/>
      <c r="AE27" s="224"/>
      <c r="AF27" s="228">
        <f t="shared" si="7"/>
        <v>0</v>
      </c>
      <c r="AG27" s="223"/>
      <c r="AH27" s="224"/>
      <c r="AI27" s="225">
        <f t="shared" si="8"/>
        <v>0</v>
      </c>
      <c r="AJ27" s="223"/>
      <c r="AK27" s="224"/>
      <c r="AL27" s="225">
        <f t="shared" si="9"/>
        <v>0</v>
      </c>
      <c r="AM27" s="223"/>
      <c r="AN27" s="224"/>
      <c r="AO27" s="225">
        <f t="shared" si="10"/>
        <v>0</v>
      </c>
      <c r="AP27" s="223">
        <v>1</v>
      </c>
      <c r="AQ27" s="224"/>
      <c r="AR27" s="228">
        <f t="shared" si="11"/>
        <v>1</v>
      </c>
      <c r="AS27" s="227">
        <f t="shared" si="17"/>
        <v>1</v>
      </c>
      <c r="AT27" s="216">
        <f t="shared" si="17"/>
        <v>0</v>
      </c>
      <c r="AU27" s="228">
        <f t="shared" si="16"/>
        <v>1</v>
      </c>
      <c r="AV27" s="215">
        <f t="shared" si="13"/>
        <v>0</v>
      </c>
    </row>
    <row r="28" spans="1:48" ht="18.75" customHeight="1">
      <c r="A28" s="214" t="s">
        <v>39</v>
      </c>
      <c r="B28" s="215">
        <v>1</v>
      </c>
      <c r="C28" s="213"/>
      <c r="D28" s="216"/>
      <c r="E28" s="217">
        <f t="shared" si="14"/>
        <v>0</v>
      </c>
      <c r="F28" s="218"/>
      <c r="G28" s="216"/>
      <c r="H28" s="218">
        <f t="shared" si="15"/>
        <v>0</v>
      </c>
      <c r="I28" s="213"/>
      <c r="J28" s="216"/>
      <c r="K28" s="217">
        <f t="shared" si="0"/>
        <v>0</v>
      </c>
      <c r="L28" s="218"/>
      <c r="M28" s="216"/>
      <c r="N28" s="218">
        <f t="shared" si="1"/>
        <v>0</v>
      </c>
      <c r="O28" s="219"/>
      <c r="P28" s="216"/>
      <c r="Q28" s="218">
        <f t="shared" si="2"/>
        <v>0</v>
      </c>
      <c r="R28" s="219"/>
      <c r="S28" s="216"/>
      <c r="T28" s="218">
        <f t="shared" si="3"/>
        <v>0</v>
      </c>
      <c r="U28" s="213"/>
      <c r="V28" s="216"/>
      <c r="W28" s="217">
        <f t="shared" si="4"/>
        <v>0</v>
      </c>
      <c r="X28" s="219"/>
      <c r="Y28" s="216"/>
      <c r="Z28" s="220">
        <f t="shared" si="5"/>
        <v>0</v>
      </c>
      <c r="AA28" s="219"/>
      <c r="AB28" s="216"/>
      <c r="AC28" s="220">
        <f t="shared" si="6"/>
        <v>0</v>
      </c>
      <c r="AD28" s="219"/>
      <c r="AE28" s="216"/>
      <c r="AF28" s="220">
        <f t="shared" si="7"/>
        <v>0</v>
      </c>
      <c r="AG28" s="213"/>
      <c r="AH28" s="216"/>
      <c r="AI28" s="217">
        <f t="shared" si="8"/>
        <v>0</v>
      </c>
      <c r="AJ28" s="213"/>
      <c r="AK28" s="216"/>
      <c r="AL28" s="217">
        <f t="shared" si="9"/>
        <v>0</v>
      </c>
      <c r="AM28" s="213"/>
      <c r="AN28" s="216"/>
      <c r="AO28" s="217">
        <f t="shared" si="10"/>
        <v>0</v>
      </c>
      <c r="AP28" s="213">
        <v>1</v>
      </c>
      <c r="AQ28" s="216"/>
      <c r="AR28" s="217">
        <f t="shared" si="11"/>
        <v>1</v>
      </c>
      <c r="AS28" s="213">
        <f t="shared" si="17"/>
        <v>1</v>
      </c>
      <c r="AT28" s="208">
        <f t="shared" si="17"/>
        <v>0</v>
      </c>
      <c r="AU28" s="217">
        <f t="shared" si="16"/>
        <v>1</v>
      </c>
      <c r="AV28" s="206">
        <f t="shared" si="13"/>
        <v>0</v>
      </c>
    </row>
    <row r="29" spans="1:48" ht="18.75" customHeight="1">
      <c r="A29" s="214" t="s">
        <v>40</v>
      </c>
      <c r="B29" s="215">
        <v>1</v>
      </c>
      <c r="C29" s="213"/>
      <c r="D29" s="216"/>
      <c r="E29" s="217">
        <f t="shared" si="14"/>
        <v>0</v>
      </c>
      <c r="F29" s="218"/>
      <c r="G29" s="216"/>
      <c r="H29" s="218">
        <f t="shared" si="15"/>
        <v>0</v>
      </c>
      <c r="I29" s="213"/>
      <c r="J29" s="216"/>
      <c r="K29" s="217">
        <f t="shared" si="0"/>
        <v>0</v>
      </c>
      <c r="L29" s="218"/>
      <c r="M29" s="216"/>
      <c r="N29" s="218">
        <f t="shared" si="1"/>
        <v>0</v>
      </c>
      <c r="O29" s="219"/>
      <c r="P29" s="216"/>
      <c r="Q29" s="218">
        <f t="shared" si="2"/>
        <v>0</v>
      </c>
      <c r="R29" s="219"/>
      <c r="S29" s="216"/>
      <c r="T29" s="218">
        <f t="shared" si="3"/>
        <v>0</v>
      </c>
      <c r="U29" s="213"/>
      <c r="V29" s="216"/>
      <c r="W29" s="217">
        <f t="shared" si="4"/>
        <v>0</v>
      </c>
      <c r="X29" s="219"/>
      <c r="Y29" s="216"/>
      <c r="Z29" s="220">
        <f t="shared" si="5"/>
        <v>0</v>
      </c>
      <c r="AA29" s="219"/>
      <c r="AB29" s="216"/>
      <c r="AC29" s="220">
        <f t="shared" si="6"/>
        <v>0</v>
      </c>
      <c r="AD29" s="219"/>
      <c r="AE29" s="216"/>
      <c r="AF29" s="220">
        <f t="shared" si="7"/>
        <v>0</v>
      </c>
      <c r="AG29" s="213"/>
      <c r="AH29" s="216"/>
      <c r="AI29" s="217">
        <f t="shared" si="8"/>
        <v>0</v>
      </c>
      <c r="AJ29" s="213"/>
      <c r="AK29" s="216"/>
      <c r="AL29" s="217">
        <f t="shared" si="9"/>
        <v>0</v>
      </c>
      <c r="AM29" s="213"/>
      <c r="AN29" s="216"/>
      <c r="AO29" s="217">
        <f t="shared" si="10"/>
        <v>0</v>
      </c>
      <c r="AP29" s="213">
        <v>1</v>
      </c>
      <c r="AQ29" s="216"/>
      <c r="AR29" s="217">
        <f t="shared" si="11"/>
        <v>1</v>
      </c>
      <c r="AS29" s="213">
        <f t="shared" si="17"/>
        <v>1</v>
      </c>
      <c r="AT29" s="216">
        <f t="shared" si="17"/>
        <v>0</v>
      </c>
      <c r="AU29" s="217">
        <f t="shared" si="16"/>
        <v>1</v>
      </c>
      <c r="AV29" s="215">
        <f t="shared" si="13"/>
        <v>0</v>
      </c>
    </row>
    <row r="30" spans="1:48" ht="18.75" customHeight="1">
      <c r="A30" s="214" t="s">
        <v>41</v>
      </c>
      <c r="B30" s="215">
        <v>1</v>
      </c>
      <c r="C30" s="213"/>
      <c r="D30" s="216"/>
      <c r="E30" s="217">
        <f t="shared" si="14"/>
        <v>0</v>
      </c>
      <c r="F30" s="218"/>
      <c r="G30" s="216"/>
      <c r="H30" s="218">
        <f t="shared" si="15"/>
        <v>0</v>
      </c>
      <c r="I30" s="213"/>
      <c r="J30" s="216"/>
      <c r="K30" s="217">
        <f t="shared" si="0"/>
        <v>0</v>
      </c>
      <c r="L30" s="218"/>
      <c r="M30" s="216"/>
      <c r="N30" s="218">
        <f t="shared" si="1"/>
        <v>0</v>
      </c>
      <c r="O30" s="219"/>
      <c r="P30" s="216"/>
      <c r="Q30" s="218">
        <f t="shared" si="2"/>
        <v>0</v>
      </c>
      <c r="R30" s="219"/>
      <c r="S30" s="216"/>
      <c r="T30" s="218">
        <f t="shared" si="3"/>
        <v>0</v>
      </c>
      <c r="U30" s="213"/>
      <c r="V30" s="216"/>
      <c r="W30" s="217">
        <f t="shared" si="4"/>
        <v>0</v>
      </c>
      <c r="X30" s="219"/>
      <c r="Y30" s="216"/>
      <c r="Z30" s="220">
        <f t="shared" si="5"/>
        <v>0</v>
      </c>
      <c r="AA30" s="219"/>
      <c r="AB30" s="216"/>
      <c r="AC30" s="220">
        <f t="shared" si="6"/>
        <v>0</v>
      </c>
      <c r="AD30" s="219"/>
      <c r="AE30" s="216"/>
      <c r="AF30" s="220">
        <f t="shared" si="7"/>
        <v>0</v>
      </c>
      <c r="AG30" s="213"/>
      <c r="AH30" s="216"/>
      <c r="AI30" s="217">
        <f t="shared" si="8"/>
        <v>0</v>
      </c>
      <c r="AJ30" s="213"/>
      <c r="AK30" s="216"/>
      <c r="AL30" s="217">
        <f t="shared" si="9"/>
        <v>0</v>
      </c>
      <c r="AM30" s="213">
        <v>1</v>
      </c>
      <c r="AN30" s="216"/>
      <c r="AO30" s="217">
        <f t="shared" si="10"/>
        <v>1</v>
      </c>
      <c r="AP30" s="213"/>
      <c r="AQ30" s="216"/>
      <c r="AR30" s="217">
        <f t="shared" si="11"/>
        <v>0</v>
      </c>
      <c r="AS30" s="213">
        <f t="shared" si="17"/>
        <v>1</v>
      </c>
      <c r="AT30" s="216">
        <f t="shared" si="17"/>
        <v>0</v>
      </c>
      <c r="AU30" s="217">
        <f t="shared" si="16"/>
        <v>1</v>
      </c>
      <c r="AV30" s="215">
        <f t="shared" si="13"/>
        <v>0</v>
      </c>
    </row>
    <row r="31" spans="1:48" ht="18.75" customHeight="1">
      <c r="A31" s="214" t="s">
        <v>42</v>
      </c>
      <c r="B31" s="215">
        <v>1</v>
      </c>
      <c r="C31" s="213"/>
      <c r="D31" s="216"/>
      <c r="E31" s="217">
        <f t="shared" si="14"/>
        <v>0</v>
      </c>
      <c r="F31" s="218"/>
      <c r="G31" s="216"/>
      <c r="H31" s="218">
        <f t="shared" si="15"/>
        <v>0</v>
      </c>
      <c r="I31" s="213"/>
      <c r="J31" s="216"/>
      <c r="K31" s="217">
        <f t="shared" si="0"/>
        <v>0</v>
      </c>
      <c r="L31" s="218"/>
      <c r="M31" s="216"/>
      <c r="N31" s="218">
        <f t="shared" si="1"/>
        <v>0</v>
      </c>
      <c r="O31" s="219"/>
      <c r="P31" s="216"/>
      <c r="Q31" s="218">
        <f t="shared" si="2"/>
        <v>0</v>
      </c>
      <c r="R31" s="219"/>
      <c r="S31" s="216"/>
      <c r="T31" s="218">
        <f t="shared" si="3"/>
        <v>0</v>
      </c>
      <c r="U31" s="213"/>
      <c r="V31" s="216"/>
      <c r="W31" s="217">
        <f t="shared" si="4"/>
        <v>0</v>
      </c>
      <c r="X31" s="219"/>
      <c r="Y31" s="216"/>
      <c r="Z31" s="220">
        <f t="shared" si="5"/>
        <v>0</v>
      </c>
      <c r="AA31" s="219"/>
      <c r="AB31" s="216"/>
      <c r="AC31" s="220">
        <f t="shared" si="6"/>
        <v>0</v>
      </c>
      <c r="AD31" s="219"/>
      <c r="AE31" s="216"/>
      <c r="AF31" s="220">
        <f t="shared" si="7"/>
        <v>0</v>
      </c>
      <c r="AG31" s="213"/>
      <c r="AH31" s="216"/>
      <c r="AI31" s="217">
        <f t="shared" si="8"/>
        <v>0</v>
      </c>
      <c r="AJ31" s="213"/>
      <c r="AK31" s="216"/>
      <c r="AL31" s="217">
        <f t="shared" si="9"/>
        <v>0</v>
      </c>
      <c r="AM31" s="213"/>
      <c r="AN31" s="216"/>
      <c r="AO31" s="217">
        <f t="shared" si="10"/>
        <v>0</v>
      </c>
      <c r="AP31" s="213">
        <v>1</v>
      </c>
      <c r="AQ31" s="216"/>
      <c r="AR31" s="217">
        <f t="shared" si="11"/>
        <v>1</v>
      </c>
      <c r="AS31" s="213">
        <f t="shared" si="17"/>
        <v>1</v>
      </c>
      <c r="AT31" s="216">
        <f t="shared" si="17"/>
        <v>0</v>
      </c>
      <c r="AU31" s="217">
        <f t="shared" si="16"/>
        <v>1</v>
      </c>
      <c r="AV31" s="215">
        <f t="shared" si="13"/>
        <v>0</v>
      </c>
    </row>
    <row r="32" spans="1:48" ht="18.75" customHeight="1">
      <c r="A32" s="214" t="s">
        <v>43</v>
      </c>
      <c r="B32" s="215">
        <v>1</v>
      </c>
      <c r="C32" s="213"/>
      <c r="D32" s="216"/>
      <c r="E32" s="217">
        <f t="shared" si="14"/>
        <v>0</v>
      </c>
      <c r="F32" s="218"/>
      <c r="G32" s="216"/>
      <c r="H32" s="218">
        <f t="shared" si="15"/>
        <v>0</v>
      </c>
      <c r="I32" s="213"/>
      <c r="J32" s="216"/>
      <c r="K32" s="217">
        <f t="shared" si="0"/>
        <v>0</v>
      </c>
      <c r="L32" s="218"/>
      <c r="M32" s="216"/>
      <c r="N32" s="218">
        <f t="shared" si="1"/>
        <v>0</v>
      </c>
      <c r="O32" s="219"/>
      <c r="P32" s="216"/>
      <c r="Q32" s="218">
        <f t="shared" si="2"/>
        <v>0</v>
      </c>
      <c r="R32" s="219"/>
      <c r="S32" s="216"/>
      <c r="T32" s="218">
        <f t="shared" si="3"/>
        <v>0</v>
      </c>
      <c r="U32" s="213"/>
      <c r="V32" s="216"/>
      <c r="W32" s="217">
        <f t="shared" si="4"/>
        <v>0</v>
      </c>
      <c r="X32" s="219"/>
      <c r="Y32" s="216"/>
      <c r="Z32" s="220">
        <f t="shared" si="5"/>
        <v>0</v>
      </c>
      <c r="AA32" s="219"/>
      <c r="AB32" s="216"/>
      <c r="AC32" s="220">
        <f t="shared" si="6"/>
        <v>0</v>
      </c>
      <c r="AD32" s="219"/>
      <c r="AE32" s="216"/>
      <c r="AF32" s="220">
        <f t="shared" si="7"/>
        <v>0</v>
      </c>
      <c r="AG32" s="213"/>
      <c r="AH32" s="216"/>
      <c r="AI32" s="217">
        <f t="shared" si="8"/>
        <v>0</v>
      </c>
      <c r="AJ32" s="213"/>
      <c r="AK32" s="216"/>
      <c r="AL32" s="217">
        <f t="shared" si="9"/>
        <v>0</v>
      </c>
      <c r="AM32" s="213"/>
      <c r="AN32" s="216"/>
      <c r="AO32" s="217">
        <f t="shared" si="10"/>
        <v>0</v>
      </c>
      <c r="AP32" s="213">
        <v>1</v>
      </c>
      <c r="AQ32" s="216"/>
      <c r="AR32" s="217">
        <f t="shared" si="11"/>
        <v>1</v>
      </c>
      <c r="AS32" s="213">
        <f t="shared" si="17"/>
        <v>1</v>
      </c>
      <c r="AT32" s="216">
        <f t="shared" si="17"/>
        <v>0</v>
      </c>
      <c r="AU32" s="217">
        <f t="shared" si="16"/>
        <v>1</v>
      </c>
      <c r="AV32" s="215">
        <f t="shared" si="13"/>
        <v>0</v>
      </c>
    </row>
    <row r="33" spans="1:48" ht="18.75" customHeight="1">
      <c r="A33" s="221" t="s">
        <v>44</v>
      </c>
      <c r="B33" s="222">
        <v>1</v>
      </c>
      <c r="C33" s="223"/>
      <c r="D33" s="224"/>
      <c r="E33" s="225">
        <f t="shared" si="14"/>
        <v>0</v>
      </c>
      <c r="F33" s="226"/>
      <c r="G33" s="224"/>
      <c r="H33" s="226">
        <f t="shared" si="15"/>
        <v>0</v>
      </c>
      <c r="I33" s="223"/>
      <c r="J33" s="224"/>
      <c r="K33" s="225">
        <f t="shared" si="0"/>
        <v>0</v>
      </c>
      <c r="L33" s="226"/>
      <c r="M33" s="224"/>
      <c r="N33" s="226">
        <f t="shared" si="1"/>
        <v>0</v>
      </c>
      <c r="O33" s="227"/>
      <c r="P33" s="224"/>
      <c r="Q33" s="226">
        <f t="shared" si="2"/>
        <v>0</v>
      </c>
      <c r="R33" s="227"/>
      <c r="S33" s="224"/>
      <c r="T33" s="226">
        <f t="shared" si="3"/>
        <v>0</v>
      </c>
      <c r="U33" s="223"/>
      <c r="V33" s="224"/>
      <c r="W33" s="225">
        <f t="shared" si="4"/>
        <v>0</v>
      </c>
      <c r="X33" s="227"/>
      <c r="Y33" s="224"/>
      <c r="Z33" s="228">
        <f t="shared" si="5"/>
        <v>0</v>
      </c>
      <c r="AA33" s="227"/>
      <c r="AB33" s="224"/>
      <c r="AC33" s="228">
        <f t="shared" si="6"/>
        <v>0</v>
      </c>
      <c r="AD33" s="227"/>
      <c r="AE33" s="224"/>
      <c r="AF33" s="228">
        <f t="shared" si="7"/>
        <v>0</v>
      </c>
      <c r="AG33" s="223"/>
      <c r="AH33" s="224"/>
      <c r="AI33" s="225">
        <f t="shared" si="8"/>
        <v>0</v>
      </c>
      <c r="AJ33" s="223"/>
      <c r="AK33" s="224"/>
      <c r="AL33" s="225">
        <f t="shared" si="9"/>
        <v>0</v>
      </c>
      <c r="AM33" s="223"/>
      <c r="AN33" s="224"/>
      <c r="AO33" s="225">
        <f t="shared" si="10"/>
        <v>0</v>
      </c>
      <c r="AP33" s="223">
        <v>1</v>
      </c>
      <c r="AQ33" s="224"/>
      <c r="AR33" s="225">
        <f t="shared" si="11"/>
        <v>1</v>
      </c>
      <c r="AS33" s="227">
        <f t="shared" si="17"/>
        <v>1</v>
      </c>
      <c r="AT33" s="216">
        <f t="shared" si="17"/>
        <v>0</v>
      </c>
      <c r="AU33" s="225">
        <f t="shared" si="16"/>
        <v>1</v>
      </c>
      <c r="AV33" s="215">
        <f t="shared" si="13"/>
        <v>0</v>
      </c>
    </row>
    <row r="34" spans="1:48" ht="18.75" customHeight="1">
      <c r="A34" s="214" t="s">
        <v>45</v>
      </c>
      <c r="B34" s="215">
        <v>1</v>
      </c>
      <c r="C34" s="213"/>
      <c r="D34" s="216"/>
      <c r="E34" s="217">
        <f t="shared" si="14"/>
        <v>0</v>
      </c>
      <c r="F34" s="218"/>
      <c r="G34" s="216"/>
      <c r="H34" s="218">
        <f t="shared" si="15"/>
        <v>0</v>
      </c>
      <c r="I34" s="213"/>
      <c r="J34" s="216"/>
      <c r="K34" s="217">
        <f t="shared" si="0"/>
        <v>0</v>
      </c>
      <c r="L34" s="218"/>
      <c r="M34" s="216"/>
      <c r="N34" s="218">
        <f t="shared" si="1"/>
        <v>0</v>
      </c>
      <c r="O34" s="219"/>
      <c r="P34" s="216"/>
      <c r="Q34" s="218">
        <f t="shared" si="2"/>
        <v>0</v>
      </c>
      <c r="R34" s="219"/>
      <c r="S34" s="216"/>
      <c r="T34" s="218">
        <f t="shared" si="3"/>
        <v>0</v>
      </c>
      <c r="U34" s="213"/>
      <c r="V34" s="216"/>
      <c r="W34" s="217">
        <f t="shared" si="4"/>
        <v>0</v>
      </c>
      <c r="X34" s="219"/>
      <c r="Y34" s="216"/>
      <c r="Z34" s="220">
        <f t="shared" si="5"/>
        <v>0</v>
      </c>
      <c r="AA34" s="219"/>
      <c r="AB34" s="216"/>
      <c r="AC34" s="220">
        <f t="shared" si="6"/>
        <v>0</v>
      </c>
      <c r="AD34" s="219"/>
      <c r="AE34" s="216"/>
      <c r="AF34" s="220">
        <f t="shared" si="7"/>
        <v>0</v>
      </c>
      <c r="AG34" s="213"/>
      <c r="AH34" s="216"/>
      <c r="AI34" s="217">
        <f t="shared" si="8"/>
        <v>0</v>
      </c>
      <c r="AJ34" s="213"/>
      <c r="AK34" s="216"/>
      <c r="AL34" s="217">
        <f t="shared" si="9"/>
        <v>0</v>
      </c>
      <c r="AM34" s="213"/>
      <c r="AN34" s="216"/>
      <c r="AO34" s="217">
        <f t="shared" si="10"/>
        <v>0</v>
      </c>
      <c r="AP34" s="213">
        <v>1</v>
      </c>
      <c r="AQ34" s="216"/>
      <c r="AR34" s="217">
        <f t="shared" si="11"/>
        <v>1</v>
      </c>
      <c r="AS34" s="213">
        <f t="shared" si="17"/>
        <v>1</v>
      </c>
      <c r="AT34" s="208">
        <f t="shared" si="17"/>
        <v>0</v>
      </c>
      <c r="AU34" s="217">
        <f t="shared" si="16"/>
        <v>1</v>
      </c>
      <c r="AV34" s="206">
        <f t="shared" si="13"/>
        <v>0</v>
      </c>
    </row>
    <row r="35" spans="1:48" ht="18.75" customHeight="1">
      <c r="A35" s="214" t="s">
        <v>46</v>
      </c>
      <c r="B35" s="215">
        <v>1</v>
      </c>
      <c r="C35" s="213"/>
      <c r="D35" s="216"/>
      <c r="E35" s="217">
        <f t="shared" si="14"/>
        <v>0</v>
      </c>
      <c r="F35" s="218"/>
      <c r="G35" s="216"/>
      <c r="H35" s="218">
        <f t="shared" si="15"/>
        <v>0</v>
      </c>
      <c r="I35" s="213"/>
      <c r="J35" s="216"/>
      <c r="K35" s="217">
        <f t="shared" si="0"/>
        <v>0</v>
      </c>
      <c r="L35" s="218"/>
      <c r="M35" s="216"/>
      <c r="N35" s="218">
        <f t="shared" si="1"/>
        <v>0</v>
      </c>
      <c r="O35" s="219"/>
      <c r="P35" s="216"/>
      <c r="Q35" s="218">
        <f t="shared" si="2"/>
        <v>0</v>
      </c>
      <c r="R35" s="219"/>
      <c r="S35" s="216"/>
      <c r="T35" s="218">
        <f t="shared" si="3"/>
        <v>0</v>
      </c>
      <c r="U35" s="213"/>
      <c r="V35" s="216"/>
      <c r="W35" s="217">
        <f t="shared" si="4"/>
        <v>0</v>
      </c>
      <c r="X35" s="219"/>
      <c r="Y35" s="216"/>
      <c r="Z35" s="220">
        <f t="shared" si="5"/>
        <v>0</v>
      </c>
      <c r="AA35" s="219"/>
      <c r="AB35" s="216"/>
      <c r="AC35" s="220">
        <f t="shared" si="6"/>
        <v>0</v>
      </c>
      <c r="AD35" s="219"/>
      <c r="AE35" s="216"/>
      <c r="AF35" s="220">
        <f t="shared" si="7"/>
        <v>0</v>
      </c>
      <c r="AG35" s="213"/>
      <c r="AH35" s="216"/>
      <c r="AI35" s="217">
        <f t="shared" si="8"/>
        <v>0</v>
      </c>
      <c r="AJ35" s="213"/>
      <c r="AK35" s="216"/>
      <c r="AL35" s="217">
        <f t="shared" si="9"/>
        <v>0</v>
      </c>
      <c r="AM35" s="213"/>
      <c r="AN35" s="216"/>
      <c r="AO35" s="217">
        <f t="shared" si="10"/>
        <v>0</v>
      </c>
      <c r="AP35" s="213">
        <v>1</v>
      </c>
      <c r="AQ35" s="216"/>
      <c r="AR35" s="217">
        <f t="shared" si="11"/>
        <v>1</v>
      </c>
      <c r="AS35" s="213">
        <f t="shared" si="17"/>
        <v>1</v>
      </c>
      <c r="AT35" s="216">
        <f t="shared" si="17"/>
        <v>0</v>
      </c>
      <c r="AU35" s="217">
        <f t="shared" si="16"/>
        <v>1</v>
      </c>
      <c r="AV35" s="215">
        <f t="shared" si="13"/>
        <v>0</v>
      </c>
    </row>
    <row r="36" spans="1:48" ht="18.75" customHeight="1">
      <c r="A36" s="214" t="s">
        <v>47</v>
      </c>
      <c r="B36" s="215">
        <v>1</v>
      </c>
      <c r="C36" s="213"/>
      <c r="D36" s="216"/>
      <c r="E36" s="217">
        <f t="shared" si="14"/>
        <v>0</v>
      </c>
      <c r="F36" s="218"/>
      <c r="G36" s="216"/>
      <c r="H36" s="218">
        <f t="shared" si="15"/>
        <v>0</v>
      </c>
      <c r="I36" s="213"/>
      <c r="J36" s="216"/>
      <c r="K36" s="217">
        <f t="shared" si="0"/>
        <v>0</v>
      </c>
      <c r="L36" s="218"/>
      <c r="M36" s="216"/>
      <c r="N36" s="218">
        <f t="shared" si="1"/>
        <v>0</v>
      </c>
      <c r="O36" s="219"/>
      <c r="P36" s="216"/>
      <c r="Q36" s="218">
        <f t="shared" si="2"/>
        <v>0</v>
      </c>
      <c r="R36" s="219"/>
      <c r="S36" s="216"/>
      <c r="T36" s="218">
        <f t="shared" si="3"/>
        <v>0</v>
      </c>
      <c r="U36" s="213"/>
      <c r="V36" s="216"/>
      <c r="W36" s="217">
        <f t="shared" si="4"/>
        <v>0</v>
      </c>
      <c r="X36" s="219"/>
      <c r="Y36" s="216"/>
      <c r="Z36" s="220">
        <f t="shared" si="5"/>
        <v>0</v>
      </c>
      <c r="AA36" s="219"/>
      <c r="AB36" s="216"/>
      <c r="AC36" s="220">
        <f t="shared" si="6"/>
        <v>0</v>
      </c>
      <c r="AD36" s="219"/>
      <c r="AE36" s="216"/>
      <c r="AF36" s="220">
        <f t="shared" si="7"/>
        <v>0</v>
      </c>
      <c r="AG36" s="213"/>
      <c r="AH36" s="216"/>
      <c r="AI36" s="217">
        <f t="shared" si="8"/>
        <v>0</v>
      </c>
      <c r="AJ36" s="213"/>
      <c r="AK36" s="216"/>
      <c r="AL36" s="217">
        <f t="shared" si="9"/>
        <v>0</v>
      </c>
      <c r="AM36" s="213"/>
      <c r="AN36" s="216"/>
      <c r="AO36" s="217">
        <f t="shared" si="10"/>
        <v>0</v>
      </c>
      <c r="AP36" s="213">
        <v>1</v>
      </c>
      <c r="AQ36" s="216"/>
      <c r="AR36" s="217">
        <f t="shared" si="11"/>
        <v>1</v>
      </c>
      <c r="AS36" s="213">
        <f t="shared" si="17"/>
        <v>1</v>
      </c>
      <c r="AT36" s="216">
        <f t="shared" si="17"/>
        <v>0</v>
      </c>
      <c r="AU36" s="217">
        <f t="shared" si="16"/>
        <v>1</v>
      </c>
      <c r="AV36" s="215">
        <f t="shared" si="13"/>
        <v>0</v>
      </c>
    </row>
    <row r="37" spans="1:48" ht="18.75" customHeight="1">
      <c r="A37" s="214" t="s">
        <v>48</v>
      </c>
      <c r="B37" s="215">
        <v>1</v>
      </c>
      <c r="C37" s="213"/>
      <c r="D37" s="216"/>
      <c r="E37" s="217">
        <f t="shared" si="14"/>
        <v>0</v>
      </c>
      <c r="F37" s="218"/>
      <c r="G37" s="216"/>
      <c r="H37" s="218">
        <f t="shared" si="15"/>
        <v>0</v>
      </c>
      <c r="I37" s="213"/>
      <c r="J37" s="216"/>
      <c r="K37" s="217">
        <f t="shared" si="0"/>
        <v>0</v>
      </c>
      <c r="L37" s="218"/>
      <c r="M37" s="216"/>
      <c r="N37" s="218">
        <f t="shared" si="1"/>
        <v>0</v>
      </c>
      <c r="O37" s="219"/>
      <c r="P37" s="216"/>
      <c r="Q37" s="218">
        <f t="shared" si="2"/>
        <v>0</v>
      </c>
      <c r="R37" s="219"/>
      <c r="S37" s="216"/>
      <c r="T37" s="218">
        <f t="shared" si="3"/>
        <v>0</v>
      </c>
      <c r="U37" s="213"/>
      <c r="V37" s="216"/>
      <c r="W37" s="217">
        <f t="shared" si="4"/>
        <v>0</v>
      </c>
      <c r="X37" s="219"/>
      <c r="Y37" s="216"/>
      <c r="Z37" s="220">
        <f t="shared" si="5"/>
        <v>0</v>
      </c>
      <c r="AA37" s="219"/>
      <c r="AB37" s="216"/>
      <c r="AC37" s="220">
        <f t="shared" si="6"/>
        <v>0</v>
      </c>
      <c r="AD37" s="219"/>
      <c r="AE37" s="216"/>
      <c r="AF37" s="220">
        <f t="shared" si="7"/>
        <v>0</v>
      </c>
      <c r="AG37" s="213"/>
      <c r="AH37" s="216"/>
      <c r="AI37" s="217">
        <f t="shared" si="8"/>
        <v>0</v>
      </c>
      <c r="AJ37" s="213"/>
      <c r="AK37" s="216"/>
      <c r="AL37" s="217">
        <f t="shared" si="9"/>
        <v>0</v>
      </c>
      <c r="AM37" s="213"/>
      <c r="AN37" s="216"/>
      <c r="AO37" s="217">
        <f t="shared" si="10"/>
        <v>0</v>
      </c>
      <c r="AP37" s="213">
        <v>1</v>
      </c>
      <c r="AQ37" s="216"/>
      <c r="AR37" s="217">
        <f t="shared" si="11"/>
        <v>1</v>
      </c>
      <c r="AS37" s="213">
        <f t="shared" si="17"/>
        <v>1</v>
      </c>
      <c r="AT37" s="216">
        <f t="shared" si="17"/>
        <v>0</v>
      </c>
      <c r="AU37" s="217">
        <f t="shared" si="16"/>
        <v>1</v>
      </c>
      <c r="AV37" s="215">
        <f t="shared" si="13"/>
        <v>0</v>
      </c>
    </row>
    <row r="38" spans="1:48" ht="18.75" customHeight="1">
      <c r="A38" s="221" t="s">
        <v>49</v>
      </c>
      <c r="B38" s="222">
        <v>1</v>
      </c>
      <c r="C38" s="223"/>
      <c r="D38" s="224"/>
      <c r="E38" s="225">
        <f t="shared" si="14"/>
        <v>0</v>
      </c>
      <c r="F38" s="226"/>
      <c r="G38" s="224"/>
      <c r="H38" s="226">
        <f t="shared" si="15"/>
        <v>0</v>
      </c>
      <c r="I38" s="223"/>
      <c r="J38" s="224"/>
      <c r="K38" s="225">
        <f t="shared" si="0"/>
        <v>0</v>
      </c>
      <c r="L38" s="226"/>
      <c r="M38" s="224"/>
      <c r="N38" s="226">
        <f t="shared" si="1"/>
        <v>0</v>
      </c>
      <c r="O38" s="227"/>
      <c r="P38" s="224"/>
      <c r="Q38" s="226">
        <f t="shared" si="2"/>
        <v>0</v>
      </c>
      <c r="R38" s="227"/>
      <c r="S38" s="224"/>
      <c r="T38" s="226">
        <f t="shared" si="3"/>
        <v>0</v>
      </c>
      <c r="U38" s="223"/>
      <c r="V38" s="224"/>
      <c r="W38" s="225">
        <f t="shared" si="4"/>
        <v>0</v>
      </c>
      <c r="X38" s="227"/>
      <c r="Y38" s="224"/>
      <c r="Z38" s="228">
        <f t="shared" si="5"/>
        <v>0</v>
      </c>
      <c r="AA38" s="227"/>
      <c r="AB38" s="224"/>
      <c r="AC38" s="228">
        <f t="shared" si="6"/>
        <v>0</v>
      </c>
      <c r="AD38" s="227"/>
      <c r="AE38" s="224"/>
      <c r="AF38" s="228">
        <f t="shared" si="7"/>
        <v>0</v>
      </c>
      <c r="AG38" s="223"/>
      <c r="AH38" s="224"/>
      <c r="AI38" s="225">
        <f t="shared" si="8"/>
        <v>0</v>
      </c>
      <c r="AJ38" s="223"/>
      <c r="AK38" s="224"/>
      <c r="AL38" s="225">
        <f t="shared" si="9"/>
        <v>0</v>
      </c>
      <c r="AM38" s="223"/>
      <c r="AN38" s="224"/>
      <c r="AO38" s="225">
        <f t="shared" si="10"/>
        <v>0</v>
      </c>
      <c r="AP38" s="223">
        <v>1</v>
      </c>
      <c r="AQ38" s="224"/>
      <c r="AR38" s="225">
        <f t="shared" si="11"/>
        <v>1</v>
      </c>
      <c r="AS38" s="227">
        <f t="shared" si="17"/>
        <v>1</v>
      </c>
      <c r="AT38" s="216">
        <f t="shared" si="17"/>
        <v>0</v>
      </c>
      <c r="AU38" s="225">
        <f t="shared" si="16"/>
        <v>1</v>
      </c>
      <c r="AV38" s="222">
        <f t="shared" si="13"/>
        <v>0</v>
      </c>
    </row>
    <row r="39" spans="1:48" ht="18.75" customHeight="1">
      <c r="A39" s="214" t="s">
        <v>50</v>
      </c>
      <c r="B39" s="215">
        <v>1</v>
      </c>
      <c r="C39" s="213"/>
      <c r="D39" s="216"/>
      <c r="E39" s="217">
        <f t="shared" si="14"/>
        <v>0</v>
      </c>
      <c r="F39" s="218"/>
      <c r="G39" s="216"/>
      <c r="H39" s="218">
        <f t="shared" si="15"/>
        <v>0</v>
      </c>
      <c r="I39" s="213"/>
      <c r="J39" s="216"/>
      <c r="K39" s="217">
        <f t="shared" si="0"/>
        <v>0</v>
      </c>
      <c r="L39" s="218"/>
      <c r="M39" s="216"/>
      <c r="N39" s="218">
        <f t="shared" si="1"/>
        <v>0</v>
      </c>
      <c r="O39" s="219"/>
      <c r="P39" s="216"/>
      <c r="Q39" s="218">
        <f t="shared" si="2"/>
        <v>0</v>
      </c>
      <c r="R39" s="219"/>
      <c r="S39" s="216"/>
      <c r="T39" s="218">
        <f t="shared" si="3"/>
        <v>0</v>
      </c>
      <c r="U39" s="213"/>
      <c r="V39" s="216"/>
      <c r="W39" s="217">
        <f t="shared" si="4"/>
        <v>0</v>
      </c>
      <c r="X39" s="219"/>
      <c r="Y39" s="216"/>
      <c r="Z39" s="220">
        <f t="shared" si="5"/>
        <v>0</v>
      </c>
      <c r="AA39" s="219"/>
      <c r="AB39" s="216"/>
      <c r="AC39" s="220">
        <f t="shared" si="6"/>
        <v>0</v>
      </c>
      <c r="AD39" s="219"/>
      <c r="AE39" s="216"/>
      <c r="AF39" s="220">
        <f t="shared" si="7"/>
        <v>0</v>
      </c>
      <c r="AG39" s="213"/>
      <c r="AH39" s="216"/>
      <c r="AI39" s="217">
        <f t="shared" si="8"/>
        <v>0</v>
      </c>
      <c r="AJ39" s="213"/>
      <c r="AK39" s="216"/>
      <c r="AL39" s="217">
        <f t="shared" si="9"/>
        <v>0</v>
      </c>
      <c r="AM39" s="213"/>
      <c r="AN39" s="216"/>
      <c r="AO39" s="217">
        <f t="shared" si="10"/>
        <v>0</v>
      </c>
      <c r="AP39" s="213">
        <v>1</v>
      </c>
      <c r="AQ39" s="216"/>
      <c r="AR39" s="217">
        <f t="shared" si="11"/>
        <v>1</v>
      </c>
      <c r="AS39" s="213">
        <f t="shared" si="17"/>
        <v>1</v>
      </c>
      <c r="AT39" s="208">
        <f t="shared" si="17"/>
        <v>0</v>
      </c>
      <c r="AU39" s="217">
        <f t="shared" si="16"/>
        <v>1</v>
      </c>
      <c r="AV39" s="215">
        <f t="shared" si="13"/>
        <v>0</v>
      </c>
    </row>
    <row r="40" spans="1:48" ht="18" customHeight="1">
      <c r="A40" s="214" t="s">
        <v>51</v>
      </c>
      <c r="B40" s="215">
        <v>1</v>
      </c>
      <c r="C40" s="213"/>
      <c r="D40" s="216"/>
      <c r="E40" s="217">
        <f t="shared" si="14"/>
        <v>0</v>
      </c>
      <c r="F40" s="218"/>
      <c r="G40" s="216"/>
      <c r="H40" s="218">
        <f t="shared" si="15"/>
        <v>0</v>
      </c>
      <c r="I40" s="213"/>
      <c r="J40" s="216"/>
      <c r="K40" s="217">
        <f t="shared" si="0"/>
        <v>0</v>
      </c>
      <c r="L40" s="218"/>
      <c r="M40" s="216"/>
      <c r="N40" s="218">
        <f t="shared" si="1"/>
        <v>0</v>
      </c>
      <c r="O40" s="219"/>
      <c r="P40" s="216"/>
      <c r="Q40" s="218">
        <f t="shared" si="2"/>
        <v>0</v>
      </c>
      <c r="R40" s="219"/>
      <c r="S40" s="216"/>
      <c r="T40" s="218">
        <f t="shared" si="3"/>
        <v>0</v>
      </c>
      <c r="U40" s="213"/>
      <c r="V40" s="216"/>
      <c r="W40" s="217">
        <f t="shared" si="4"/>
        <v>0</v>
      </c>
      <c r="X40" s="219"/>
      <c r="Y40" s="216"/>
      <c r="Z40" s="220">
        <f t="shared" si="5"/>
        <v>0</v>
      </c>
      <c r="AA40" s="219"/>
      <c r="AB40" s="216"/>
      <c r="AC40" s="220">
        <f t="shared" si="6"/>
        <v>0</v>
      </c>
      <c r="AD40" s="219"/>
      <c r="AE40" s="216"/>
      <c r="AF40" s="220">
        <f t="shared" si="7"/>
        <v>0</v>
      </c>
      <c r="AG40" s="213"/>
      <c r="AH40" s="216"/>
      <c r="AI40" s="217">
        <f t="shared" si="8"/>
        <v>0</v>
      </c>
      <c r="AJ40" s="213"/>
      <c r="AK40" s="216"/>
      <c r="AL40" s="217">
        <f t="shared" si="9"/>
        <v>0</v>
      </c>
      <c r="AM40" s="213"/>
      <c r="AN40" s="216"/>
      <c r="AO40" s="217">
        <f t="shared" si="10"/>
        <v>0</v>
      </c>
      <c r="AP40" s="213">
        <v>1</v>
      </c>
      <c r="AQ40" s="216"/>
      <c r="AR40" s="217">
        <f t="shared" si="11"/>
        <v>1</v>
      </c>
      <c r="AS40" s="213">
        <f t="shared" si="17"/>
        <v>1</v>
      </c>
      <c r="AT40" s="216">
        <f t="shared" si="17"/>
        <v>0</v>
      </c>
      <c r="AU40" s="217">
        <f t="shared" si="16"/>
        <v>1</v>
      </c>
      <c r="AV40" s="215">
        <f t="shared" si="13"/>
        <v>0</v>
      </c>
    </row>
    <row r="41" spans="1:48" ht="18.75" customHeight="1">
      <c r="A41" s="214" t="s">
        <v>52</v>
      </c>
      <c r="B41" s="215">
        <v>1</v>
      </c>
      <c r="C41" s="213"/>
      <c r="D41" s="216"/>
      <c r="E41" s="217">
        <f t="shared" si="14"/>
        <v>0</v>
      </c>
      <c r="F41" s="218"/>
      <c r="G41" s="216"/>
      <c r="H41" s="218">
        <f t="shared" si="15"/>
        <v>0</v>
      </c>
      <c r="I41" s="213"/>
      <c r="J41" s="216"/>
      <c r="K41" s="217">
        <f t="shared" si="0"/>
        <v>0</v>
      </c>
      <c r="L41" s="218"/>
      <c r="M41" s="216"/>
      <c r="N41" s="218">
        <f t="shared" si="1"/>
        <v>0</v>
      </c>
      <c r="O41" s="219"/>
      <c r="P41" s="216"/>
      <c r="Q41" s="218">
        <f t="shared" si="2"/>
        <v>0</v>
      </c>
      <c r="R41" s="219"/>
      <c r="S41" s="216"/>
      <c r="T41" s="218">
        <f t="shared" si="3"/>
        <v>0</v>
      </c>
      <c r="U41" s="213"/>
      <c r="V41" s="216"/>
      <c r="W41" s="217">
        <f t="shared" si="4"/>
        <v>0</v>
      </c>
      <c r="X41" s="219"/>
      <c r="Y41" s="216"/>
      <c r="Z41" s="220">
        <f t="shared" si="5"/>
        <v>0</v>
      </c>
      <c r="AA41" s="219"/>
      <c r="AB41" s="216"/>
      <c r="AC41" s="220">
        <f t="shared" si="6"/>
        <v>0</v>
      </c>
      <c r="AD41" s="219"/>
      <c r="AE41" s="216"/>
      <c r="AF41" s="220">
        <f t="shared" si="7"/>
        <v>0</v>
      </c>
      <c r="AG41" s="213"/>
      <c r="AH41" s="216"/>
      <c r="AI41" s="217">
        <f t="shared" si="8"/>
        <v>0</v>
      </c>
      <c r="AJ41" s="213"/>
      <c r="AK41" s="216"/>
      <c r="AL41" s="217">
        <f t="shared" si="9"/>
        <v>0</v>
      </c>
      <c r="AM41" s="213"/>
      <c r="AN41" s="216"/>
      <c r="AO41" s="217">
        <f t="shared" si="10"/>
        <v>0</v>
      </c>
      <c r="AP41" s="213">
        <v>1</v>
      </c>
      <c r="AQ41" s="216"/>
      <c r="AR41" s="217">
        <f t="shared" si="11"/>
        <v>1</v>
      </c>
      <c r="AS41" s="213">
        <f t="shared" si="17"/>
        <v>1</v>
      </c>
      <c r="AT41" s="216">
        <f t="shared" si="17"/>
        <v>0</v>
      </c>
      <c r="AU41" s="217">
        <f t="shared" si="16"/>
        <v>1</v>
      </c>
      <c r="AV41" s="215">
        <f t="shared" si="13"/>
        <v>0</v>
      </c>
    </row>
    <row r="42" spans="1:48" ht="18.75" customHeight="1">
      <c r="A42" s="221" t="s">
        <v>53</v>
      </c>
      <c r="B42" s="222">
        <v>1</v>
      </c>
      <c r="C42" s="223"/>
      <c r="D42" s="224"/>
      <c r="E42" s="225">
        <f t="shared" si="14"/>
        <v>0</v>
      </c>
      <c r="F42" s="226"/>
      <c r="G42" s="224"/>
      <c r="H42" s="226">
        <f t="shared" si="15"/>
        <v>0</v>
      </c>
      <c r="I42" s="223"/>
      <c r="J42" s="224"/>
      <c r="K42" s="225">
        <f t="shared" si="0"/>
        <v>0</v>
      </c>
      <c r="L42" s="226"/>
      <c r="M42" s="224"/>
      <c r="N42" s="226">
        <f t="shared" si="1"/>
        <v>0</v>
      </c>
      <c r="O42" s="227"/>
      <c r="P42" s="224"/>
      <c r="Q42" s="226">
        <f t="shared" si="2"/>
        <v>0</v>
      </c>
      <c r="R42" s="227"/>
      <c r="S42" s="224"/>
      <c r="T42" s="226">
        <f t="shared" si="3"/>
        <v>0</v>
      </c>
      <c r="U42" s="223"/>
      <c r="V42" s="224"/>
      <c r="W42" s="225">
        <f t="shared" si="4"/>
        <v>0</v>
      </c>
      <c r="X42" s="227"/>
      <c r="Y42" s="224"/>
      <c r="Z42" s="228">
        <f t="shared" si="5"/>
        <v>0</v>
      </c>
      <c r="AA42" s="227"/>
      <c r="AB42" s="224"/>
      <c r="AC42" s="228">
        <f t="shared" si="6"/>
        <v>0</v>
      </c>
      <c r="AD42" s="227"/>
      <c r="AE42" s="224"/>
      <c r="AF42" s="228">
        <f t="shared" si="7"/>
        <v>0</v>
      </c>
      <c r="AG42" s="223"/>
      <c r="AH42" s="224"/>
      <c r="AI42" s="225">
        <f t="shared" si="8"/>
        <v>0</v>
      </c>
      <c r="AJ42" s="223"/>
      <c r="AK42" s="224"/>
      <c r="AL42" s="225">
        <f t="shared" si="9"/>
        <v>0</v>
      </c>
      <c r="AM42" s="223"/>
      <c r="AN42" s="224"/>
      <c r="AO42" s="225">
        <f t="shared" si="10"/>
        <v>0</v>
      </c>
      <c r="AP42" s="223">
        <v>1</v>
      </c>
      <c r="AQ42" s="224"/>
      <c r="AR42" s="225">
        <f t="shared" si="11"/>
        <v>1</v>
      </c>
      <c r="AS42" s="227">
        <f t="shared" si="17"/>
        <v>1</v>
      </c>
      <c r="AT42" s="216">
        <f t="shared" si="17"/>
        <v>0</v>
      </c>
      <c r="AU42" s="225">
        <f t="shared" si="16"/>
        <v>1</v>
      </c>
      <c r="AV42" s="215">
        <f t="shared" si="13"/>
        <v>0</v>
      </c>
    </row>
    <row r="43" spans="1:48" ht="18.75" customHeight="1">
      <c r="A43" s="214" t="s">
        <v>54</v>
      </c>
      <c r="B43" s="215">
        <v>1</v>
      </c>
      <c r="C43" s="213"/>
      <c r="D43" s="216"/>
      <c r="E43" s="217">
        <f t="shared" si="14"/>
        <v>0</v>
      </c>
      <c r="F43" s="218"/>
      <c r="G43" s="216"/>
      <c r="H43" s="218">
        <f t="shared" si="15"/>
        <v>0</v>
      </c>
      <c r="I43" s="213"/>
      <c r="J43" s="216"/>
      <c r="K43" s="217">
        <f t="shared" si="0"/>
        <v>0</v>
      </c>
      <c r="L43" s="218"/>
      <c r="M43" s="216"/>
      <c r="N43" s="218">
        <f t="shared" si="1"/>
        <v>0</v>
      </c>
      <c r="O43" s="219"/>
      <c r="P43" s="216"/>
      <c r="Q43" s="218">
        <f t="shared" si="2"/>
        <v>0</v>
      </c>
      <c r="R43" s="219"/>
      <c r="S43" s="216"/>
      <c r="T43" s="218">
        <f t="shared" si="3"/>
        <v>0</v>
      </c>
      <c r="U43" s="213"/>
      <c r="V43" s="216"/>
      <c r="W43" s="217">
        <f t="shared" si="4"/>
        <v>0</v>
      </c>
      <c r="X43" s="219"/>
      <c r="Y43" s="216"/>
      <c r="Z43" s="220">
        <f t="shared" si="5"/>
        <v>0</v>
      </c>
      <c r="AA43" s="219"/>
      <c r="AB43" s="216"/>
      <c r="AC43" s="220">
        <f t="shared" si="6"/>
        <v>0</v>
      </c>
      <c r="AD43" s="219"/>
      <c r="AE43" s="216"/>
      <c r="AF43" s="220">
        <f t="shared" si="7"/>
        <v>0</v>
      </c>
      <c r="AG43" s="213"/>
      <c r="AH43" s="216"/>
      <c r="AI43" s="217">
        <f t="shared" si="8"/>
        <v>0</v>
      </c>
      <c r="AJ43" s="213"/>
      <c r="AK43" s="216"/>
      <c r="AL43" s="217">
        <f t="shared" si="9"/>
        <v>0</v>
      </c>
      <c r="AM43" s="213"/>
      <c r="AN43" s="216"/>
      <c r="AO43" s="217">
        <f t="shared" si="10"/>
        <v>0</v>
      </c>
      <c r="AP43" s="213">
        <v>1</v>
      </c>
      <c r="AQ43" s="216"/>
      <c r="AR43" s="217">
        <f t="shared" si="11"/>
        <v>1</v>
      </c>
      <c r="AS43" s="213">
        <f t="shared" si="17"/>
        <v>1</v>
      </c>
      <c r="AT43" s="208">
        <f t="shared" si="17"/>
        <v>0</v>
      </c>
      <c r="AU43" s="217">
        <f t="shared" si="16"/>
        <v>1</v>
      </c>
      <c r="AV43" s="206">
        <f t="shared" si="13"/>
        <v>0</v>
      </c>
    </row>
    <row r="44" spans="1:48" ht="18.75" customHeight="1">
      <c r="A44" s="214" t="s">
        <v>55</v>
      </c>
      <c r="B44" s="215">
        <v>1</v>
      </c>
      <c r="C44" s="213"/>
      <c r="D44" s="216"/>
      <c r="E44" s="217">
        <f t="shared" si="14"/>
        <v>0</v>
      </c>
      <c r="F44" s="218"/>
      <c r="G44" s="216"/>
      <c r="H44" s="218">
        <f t="shared" si="15"/>
        <v>0</v>
      </c>
      <c r="I44" s="213"/>
      <c r="J44" s="216"/>
      <c r="K44" s="217">
        <f t="shared" si="0"/>
        <v>0</v>
      </c>
      <c r="L44" s="218"/>
      <c r="M44" s="216"/>
      <c r="N44" s="218">
        <f t="shared" si="1"/>
        <v>0</v>
      </c>
      <c r="O44" s="219"/>
      <c r="P44" s="216"/>
      <c r="Q44" s="218">
        <f t="shared" si="2"/>
        <v>0</v>
      </c>
      <c r="R44" s="219"/>
      <c r="S44" s="216"/>
      <c r="T44" s="218">
        <f t="shared" si="3"/>
        <v>0</v>
      </c>
      <c r="U44" s="213"/>
      <c r="V44" s="216"/>
      <c r="W44" s="217">
        <f t="shared" si="4"/>
        <v>0</v>
      </c>
      <c r="X44" s="219"/>
      <c r="Y44" s="216"/>
      <c r="Z44" s="220">
        <f t="shared" si="5"/>
        <v>0</v>
      </c>
      <c r="AA44" s="219"/>
      <c r="AB44" s="216"/>
      <c r="AC44" s="220">
        <f t="shared" si="6"/>
        <v>0</v>
      </c>
      <c r="AD44" s="219"/>
      <c r="AE44" s="216"/>
      <c r="AF44" s="220">
        <f t="shared" si="7"/>
        <v>0</v>
      </c>
      <c r="AG44" s="213"/>
      <c r="AH44" s="216"/>
      <c r="AI44" s="217">
        <f t="shared" si="8"/>
        <v>0</v>
      </c>
      <c r="AJ44" s="213"/>
      <c r="AK44" s="216"/>
      <c r="AL44" s="217">
        <f t="shared" si="9"/>
        <v>0</v>
      </c>
      <c r="AM44" s="213"/>
      <c r="AN44" s="216"/>
      <c r="AO44" s="217">
        <f t="shared" si="10"/>
        <v>0</v>
      </c>
      <c r="AP44" s="213">
        <v>1</v>
      </c>
      <c r="AQ44" s="216"/>
      <c r="AR44" s="217">
        <f t="shared" si="11"/>
        <v>1</v>
      </c>
      <c r="AS44" s="213">
        <f t="shared" si="17"/>
        <v>1</v>
      </c>
      <c r="AT44" s="216">
        <f t="shared" si="17"/>
        <v>0</v>
      </c>
      <c r="AU44" s="217">
        <f t="shared" si="16"/>
        <v>1</v>
      </c>
      <c r="AV44" s="215">
        <f t="shared" si="13"/>
        <v>0</v>
      </c>
    </row>
    <row r="45" spans="1:48" ht="18.75" customHeight="1">
      <c r="A45" s="214" t="s">
        <v>56</v>
      </c>
      <c r="B45" s="215">
        <v>1</v>
      </c>
      <c r="C45" s="213"/>
      <c r="D45" s="216"/>
      <c r="E45" s="217">
        <f t="shared" si="14"/>
        <v>0</v>
      </c>
      <c r="F45" s="218"/>
      <c r="G45" s="216"/>
      <c r="H45" s="218">
        <f t="shared" si="15"/>
        <v>0</v>
      </c>
      <c r="I45" s="213"/>
      <c r="J45" s="216"/>
      <c r="K45" s="217">
        <f t="shared" si="0"/>
        <v>0</v>
      </c>
      <c r="L45" s="218"/>
      <c r="M45" s="216"/>
      <c r="N45" s="218">
        <f t="shared" si="1"/>
        <v>0</v>
      </c>
      <c r="O45" s="219"/>
      <c r="P45" s="216"/>
      <c r="Q45" s="218">
        <f t="shared" si="2"/>
        <v>0</v>
      </c>
      <c r="R45" s="219"/>
      <c r="S45" s="216"/>
      <c r="T45" s="218">
        <f t="shared" si="3"/>
        <v>0</v>
      </c>
      <c r="U45" s="213"/>
      <c r="V45" s="216"/>
      <c r="W45" s="217">
        <f t="shared" si="4"/>
        <v>0</v>
      </c>
      <c r="X45" s="219"/>
      <c r="Y45" s="216"/>
      <c r="Z45" s="220">
        <f t="shared" si="5"/>
        <v>0</v>
      </c>
      <c r="AA45" s="219"/>
      <c r="AB45" s="216"/>
      <c r="AC45" s="220">
        <f t="shared" si="6"/>
        <v>0</v>
      </c>
      <c r="AD45" s="219"/>
      <c r="AE45" s="216"/>
      <c r="AF45" s="220">
        <f t="shared" si="7"/>
        <v>0</v>
      </c>
      <c r="AG45" s="213"/>
      <c r="AH45" s="216"/>
      <c r="AI45" s="217">
        <f t="shared" si="8"/>
        <v>0</v>
      </c>
      <c r="AJ45" s="213"/>
      <c r="AK45" s="216"/>
      <c r="AL45" s="217">
        <f t="shared" si="9"/>
        <v>0</v>
      </c>
      <c r="AM45" s="213"/>
      <c r="AN45" s="216"/>
      <c r="AO45" s="217">
        <f t="shared" si="10"/>
        <v>0</v>
      </c>
      <c r="AP45" s="213">
        <v>1</v>
      </c>
      <c r="AQ45" s="216"/>
      <c r="AR45" s="217">
        <f t="shared" si="11"/>
        <v>1</v>
      </c>
      <c r="AS45" s="213">
        <f t="shared" si="17"/>
        <v>1</v>
      </c>
      <c r="AT45" s="216">
        <f t="shared" si="17"/>
        <v>0</v>
      </c>
      <c r="AU45" s="217">
        <f t="shared" si="16"/>
        <v>1</v>
      </c>
      <c r="AV45" s="215">
        <f t="shared" si="13"/>
        <v>0</v>
      </c>
    </row>
    <row r="46" spans="1:48" ht="18.75" customHeight="1">
      <c r="A46" s="214" t="s">
        <v>57</v>
      </c>
      <c r="B46" s="215">
        <v>1</v>
      </c>
      <c r="C46" s="213"/>
      <c r="D46" s="216"/>
      <c r="E46" s="217">
        <f>SUM(C46:D46)</f>
        <v>0</v>
      </c>
      <c r="F46" s="218"/>
      <c r="G46" s="216"/>
      <c r="H46" s="218">
        <f t="shared" si="15"/>
        <v>0</v>
      </c>
      <c r="I46" s="213"/>
      <c r="J46" s="216"/>
      <c r="K46" s="217">
        <f t="shared" si="0"/>
        <v>0</v>
      </c>
      <c r="L46" s="218"/>
      <c r="M46" s="216"/>
      <c r="N46" s="218">
        <f t="shared" si="1"/>
        <v>0</v>
      </c>
      <c r="O46" s="219"/>
      <c r="P46" s="216"/>
      <c r="Q46" s="218">
        <f t="shared" si="2"/>
        <v>0</v>
      </c>
      <c r="R46" s="219"/>
      <c r="S46" s="216"/>
      <c r="T46" s="218">
        <f t="shared" si="3"/>
        <v>0</v>
      </c>
      <c r="U46" s="213"/>
      <c r="V46" s="216"/>
      <c r="W46" s="217">
        <f t="shared" si="4"/>
        <v>0</v>
      </c>
      <c r="X46" s="219"/>
      <c r="Y46" s="216"/>
      <c r="Z46" s="220">
        <f t="shared" si="5"/>
        <v>0</v>
      </c>
      <c r="AA46" s="219"/>
      <c r="AB46" s="216"/>
      <c r="AC46" s="220">
        <f t="shared" si="6"/>
        <v>0</v>
      </c>
      <c r="AD46" s="219"/>
      <c r="AE46" s="216"/>
      <c r="AF46" s="220">
        <f t="shared" si="7"/>
        <v>0</v>
      </c>
      <c r="AG46" s="213"/>
      <c r="AH46" s="216"/>
      <c r="AI46" s="217">
        <f t="shared" si="8"/>
        <v>0</v>
      </c>
      <c r="AJ46" s="213"/>
      <c r="AK46" s="216"/>
      <c r="AL46" s="217">
        <f t="shared" si="9"/>
        <v>0</v>
      </c>
      <c r="AM46" s="213"/>
      <c r="AN46" s="216"/>
      <c r="AO46" s="217">
        <f t="shared" si="10"/>
        <v>0</v>
      </c>
      <c r="AP46" s="213">
        <v>1</v>
      </c>
      <c r="AQ46" s="216"/>
      <c r="AR46" s="217">
        <f t="shared" si="11"/>
        <v>1</v>
      </c>
      <c r="AS46" s="213">
        <f t="shared" si="17"/>
        <v>1</v>
      </c>
      <c r="AT46" s="216">
        <f t="shared" si="17"/>
        <v>0</v>
      </c>
      <c r="AU46" s="217">
        <f t="shared" si="16"/>
        <v>1</v>
      </c>
      <c r="AV46" s="215">
        <f t="shared" si="13"/>
        <v>0</v>
      </c>
    </row>
    <row r="47" spans="1:48" ht="18.75" customHeight="1">
      <c r="A47" s="214" t="s">
        <v>58</v>
      </c>
      <c r="B47" s="215">
        <v>1</v>
      </c>
      <c r="C47" s="213"/>
      <c r="D47" s="216"/>
      <c r="E47" s="217">
        <f t="shared" si="14"/>
        <v>0</v>
      </c>
      <c r="F47" s="218"/>
      <c r="G47" s="216"/>
      <c r="H47" s="218">
        <f t="shared" si="15"/>
        <v>0</v>
      </c>
      <c r="I47" s="213"/>
      <c r="J47" s="216"/>
      <c r="K47" s="217">
        <f t="shared" si="0"/>
        <v>0</v>
      </c>
      <c r="L47" s="218"/>
      <c r="M47" s="216"/>
      <c r="N47" s="218">
        <f t="shared" si="1"/>
        <v>0</v>
      </c>
      <c r="O47" s="219"/>
      <c r="P47" s="216"/>
      <c r="Q47" s="218">
        <f t="shared" si="2"/>
        <v>0</v>
      </c>
      <c r="R47" s="219"/>
      <c r="S47" s="216"/>
      <c r="T47" s="218">
        <f t="shared" si="3"/>
        <v>0</v>
      </c>
      <c r="U47" s="213"/>
      <c r="V47" s="216"/>
      <c r="W47" s="217">
        <f t="shared" si="4"/>
        <v>0</v>
      </c>
      <c r="X47" s="219"/>
      <c r="Y47" s="216"/>
      <c r="Z47" s="220">
        <f t="shared" si="5"/>
        <v>0</v>
      </c>
      <c r="AA47" s="219"/>
      <c r="AB47" s="216"/>
      <c r="AC47" s="220">
        <f t="shared" si="6"/>
        <v>0</v>
      </c>
      <c r="AD47" s="219"/>
      <c r="AE47" s="216"/>
      <c r="AF47" s="220">
        <f t="shared" si="7"/>
        <v>0</v>
      </c>
      <c r="AG47" s="213"/>
      <c r="AH47" s="216"/>
      <c r="AI47" s="217">
        <f t="shared" si="8"/>
        <v>0</v>
      </c>
      <c r="AJ47" s="213"/>
      <c r="AK47" s="216"/>
      <c r="AL47" s="217">
        <f t="shared" si="9"/>
        <v>0</v>
      </c>
      <c r="AM47" s="213"/>
      <c r="AN47" s="216"/>
      <c r="AO47" s="217">
        <f t="shared" si="10"/>
        <v>0</v>
      </c>
      <c r="AP47" s="213">
        <v>1</v>
      </c>
      <c r="AQ47" s="216"/>
      <c r="AR47" s="217">
        <f t="shared" si="11"/>
        <v>1</v>
      </c>
      <c r="AS47" s="213">
        <f t="shared" si="17"/>
        <v>1</v>
      </c>
      <c r="AT47" s="216">
        <f t="shared" si="17"/>
        <v>0</v>
      </c>
      <c r="AU47" s="217">
        <f t="shared" si="16"/>
        <v>1</v>
      </c>
      <c r="AV47" s="215">
        <f t="shared" si="13"/>
        <v>0</v>
      </c>
    </row>
    <row r="48" spans="1:48" ht="18.75" customHeight="1">
      <c r="A48" s="214" t="s">
        <v>59</v>
      </c>
      <c r="B48" s="215">
        <v>1</v>
      </c>
      <c r="C48" s="213"/>
      <c r="D48" s="216"/>
      <c r="E48" s="217">
        <f t="shared" si="14"/>
        <v>0</v>
      </c>
      <c r="F48" s="218"/>
      <c r="G48" s="216"/>
      <c r="H48" s="218">
        <f t="shared" si="15"/>
        <v>0</v>
      </c>
      <c r="I48" s="213"/>
      <c r="J48" s="216"/>
      <c r="K48" s="217">
        <f t="shared" si="0"/>
        <v>0</v>
      </c>
      <c r="L48" s="218"/>
      <c r="M48" s="216"/>
      <c r="N48" s="218">
        <f t="shared" si="1"/>
        <v>0</v>
      </c>
      <c r="O48" s="219"/>
      <c r="P48" s="216"/>
      <c r="Q48" s="218">
        <f t="shared" si="2"/>
        <v>0</v>
      </c>
      <c r="R48" s="219"/>
      <c r="S48" s="216"/>
      <c r="T48" s="218">
        <f t="shared" si="3"/>
        <v>0</v>
      </c>
      <c r="U48" s="213"/>
      <c r="V48" s="216"/>
      <c r="W48" s="217">
        <f t="shared" si="4"/>
        <v>0</v>
      </c>
      <c r="X48" s="219"/>
      <c r="Y48" s="216"/>
      <c r="Z48" s="220">
        <f t="shared" si="5"/>
        <v>0</v>
      </c>
      <c r="AA48" s="219"/>
      <c r="AB48" s="216"/>
      <c r="AC48" s="220">
        <f t="shared" si="6"/>
        <v>0</v>
      </c>
      <c r="AD48" s="219"/>
      <c r="AE48" s="216"/>
      <c r="AF48" s="220">
        <f t="shared" si="7"/>
        <v>0</v>
      </c>
      <c r="AG48" s="213"/>
      <c r="AH48" s="216"/>
      <c r="AI48" s="217">
        <f t="shared" si="8"/>
        <v>0</v>
      </c>
      <c r="AJ48" s="213"/>
      <c r="AK48" s="216"/>
      <c r="AL48" s="217">
        <f t="shared" si="9"/>
        <v>0</v>
      </c>
      <c r="AM48" s="213"/>
      <c r="AN48" s="216"/>
      <c r="AO48" s="217">
        <f t="shared" si="10"/>
        <v>0</v>
      </c>
      <c r="AP48" s="213">
        <v>1</v>
      </c>
      <c r="AQ48" s="216"/>
      <c r="AR48" s="217">
        <f t="shared" si="11"/>
        <v>1</v>
      </c>
      <c r="AS48" s="213">
        <f t="shared" si="17"/>
        <v>1</v>
      </c>
      <c r="AT48" s="216">
        <f t="shared" si="17"/>
        <v>0</v>
      </c>
      <c r="AU48" s="217">
        <f t="shared" si="16"/>
        <v>1</v>
      </c>
      <c r="AV48" s="215">
        <f t="shared" si="13"/>
        <v>0</v>
      </c>
    </row>
    <row r="49" spans="1:48" ht="18.75" customHeight="1">
      <c r="A49" s="214" t="s">
        <v>60</v>
      </c>
      <c r="B49" s="215">
        <v>1</v>
      </c>
      <c r="C49" s="213"/>
      <c r="D49" s="216"/>
      <c r="E49" s="217">
        <f t="shared" si="14"/>
        <v>0</v>
      </c>
      <c r="F49" s="218"/>
      <c r="G49" s="216"/>
      <c r="H49" s="218">
        <f t="shared" si="15"/>
        <v>0</v>
      </c>
      <c r="I49" s="213"/>
      <c r="J49" s="216"/>
      <c r="K49" s="217">
        <f t="shared" si="0"/>
        <v>0</v>
      </c>
      <c r="L49" s="218"/>
      <c r="M49" s="216"/>
      <c r="N49" s="218">
        <f t="shared" si="1"/>
        <v>0</v>
      </c>
      <c r="O49" s="219"/>
      <c r="P49" s="216"/>
      <c r="Q49" s="218">
        <f t="shared" si="2"/>
        <v>0</v>
      </c>
      <c r="R49" s="219"/>
      <c r="S49" s="216"/>
      <c r="T49" s="218">
        <f t="shared" si="3"/>
        <v>0</v>
      </c>
      <c r="U49" s="213"/>
      <c r="V49" s="216"/>
      <c r="W49" s="217">
        <f t="shared" si="4"/>
        <v>0</v>
      </c>
      <c r="X49" s="219"/>
      <c r="Y49" s="229"/>
      <c r="Z49" s="220">
        <f t="shared" si="5"/>
        <v>0</v>
      </c>
      <c r="AA49" s="219"/>
      <c r="AB49" s="216"/>
      <c r="AC49" s="220">
        <f t="shared" si="6"/>
        <v>0</v>
      </c>
      <c r="AD49" s="219"/>
      <c r="AE49" s="216"/>
      <c r="AF49" s="220">
        <f t="shared" si="7"/>
        <v>0</v>
      </c>
      <c r="AG49" s="213"/>
      <c r="AH49" s="216"/>
      <c r="AI49" s="217">
        <f t="shared" si="8"/>
        <v>0</v>
      </c>
      <c r="AJ49" s="213"/>
      <c r="AK49" s="216"/>
      <c r="AL49" s="217">
        <f t="shared" si="9"/>
        <v>0</v>
      </c>
      <c r="AM49" s="213"/>
      <c r="AN49" s="216"/>
      <c r="AO49" s="217">
        <f t="shared" si="10"/>
        <v>0</v>
      </c>
      <c r="AP49" s="213">
        <v>1</v>
      </c>
      <c r="AQ49" s="216"/>
      <c r="AR49" s="217">
        <f t="shared" si="11"/>
        <v>1</v>
      </c>
      <c r="AS49" s="213">
        <f t="shared" si="17"/>
        <v>1</v>
      </c>
      <c r="AT49" s="216">
        <f t="shared" si="17"/>
        <v>0</v>
      </c>
      <c r="AU49" s="217">
        <f t="shared" si="16"/>
        <v>1</v>
      </c>
      <c r="AV49" s="215">
        <f t="shared" si="13"/>
        <v>0</v>
      </c>
    </row>
    <row r="50" spans="1:48" ht="18.75" customHeight="1">
      <c r="A50" s="214" t="s">
        <v>61</v>
      </c>
      <c r="B50" s="215">
        <v>1</v>
      </c>
      <c r="C50" s="213"/>
      <c r="D50" s="216"/>
      <c r="E50" s="217">
        <f t="shared" si="14"/>
        <v>0</v>
      </c>
      <c r="F50" s="218"/>
      <c r="G50" s="216"/>
      <c r="H50" s="218">
        <f t="shared" si="15"/>
        <v>0</v>
      </c>
      <c r="I50" s="213"/>
      <c r="J50" s="216"/>
      <c r="K50" s="217">
        <f t="shared" si="0"/>
        <v>0</v>
      </c>
      <c r="L50" s="218"/>
      <c r="M50" s="216"/>
      <c r="N50" s="218">
        <f t="shared" si="1"/>
        <v>0</v>
      </c>
      <c r="O50" s="219"/>
      <c r="P50" s="216"/>
      <c r="Q50" s="218">
        <f t="shared" si="2"/>
        <v>0</v>
      </c>
      <c r="R50" s="219"/>
      <c r="S50" s="216"/>
      <c r="T50" s="218">
        <f t="shared" si="3"/>
        <v>0</v>
      </c>
      <c r="U50" s="213"/>
      <c r="V50" s="216"/>
      <c r="W50" s="217">
        <f t="shared" si="4"/>
        <v>0</v>
      </c>
      <c r="X50" s="227"/>
      <c r="Y50" s="229"/>
      <c r="Z50" s="228">
        <f t="shared" si="5"/>
        <v>0</v>
      </c>
      <c r="AA50" s="229"/>
      <c r="AB50" s="216"/>
      <c r="AC50" s="228">
        <f t="shared" si="6"/>
        <v>0</v>
      </c>
      <c r="AD50" s="227"/>
      <c r="AE50" s="224"/>
      <c r="AF50" s="228">
        <f t="shared" si="7"/>
        <v>0</v>
      </c>
      <c r="AG50" s="213"/>
      <c r="AH50" s="216"/>
      <c r="AI50" s="217">
        <f t="shared" si="8"/>
        <v>0</v>
      </c>
      <c r="AJ50" s="213"/>
      <c r="AK50" s="216"/>
      <c r="AL50" s="217">
        <f t="shared" si="9"/>
        <v>0</v>
      </c>
      <c r="AM50" s="213"/>
      <c r="AN50" s="216"/>
      <c r="AO50" s="217">
        <f t="shared" si="10"/>
        <v>0</v>
      </c>
      <c r="AP50" s="213">
        <v>1</v>
      </c>
      <c r="AQ50" s="216"/>
      <c r="AR50" s="217">
        <f t="shared" si="11"/>
        <v>1</v>
      </c>
      <c r="AS50" s="213">
        <f t="shared" si="17"/>
        <v>1</v>
      </c>
      <c r="AT50" s="216">
        <f t="shared" si="17"/>
        <v>0</v>
      </c>
      <c r="AU50" s="217">
        <f t="shared" si="16"/>
        <v>1</v>
      </c>
      <c r="AV50" s="215">
        <f t="shared" si="13"/>
        <v>0</v>
      </c>
    </row>
    <row r="51" spans="1:48" ht="18.75" customHeight="1">
      <c r="A51" s="23" t="s">
        <v>81</v>
      </c>
      <c r="B51" s="113">
        <f>SUM(B4:B50)</f>
        <v>47</v>
      </c>
      <c r="C51" s="114">
        <f>SUM(C4:C50)</f>
        <v>0</v>
      </c>
      <c r="D51" s="115">
        <f>SUM(D4:D50)</f>
        <v>0</v>
      </c>
      <c r="E51" s="115">
        <f>SUM(E4:E50)</f>
        <v>0</v>
      </c>
      <c r="F51" s="116">
        <f aca="true" t="shared" si="18" ref="F51:AQ51">SUM(F4:F50)</f>
        <v>0</v>
      </c>
      <c r="G51" s="117">
        <f t="shared" si="18"/>
        <v>0</v>
      </c>
      <c r="H51" s="118">
        <f>SUM(H4:H50)</f>
        <v>0</v>
      </c>
      <c r="I51" s="114">
        <f t="shared" si="18"/>
        <v>0</v>
      </c>
      <c r="J51" s="117">
        <f t="shared" si="18"/>
        <v>0</v>
      </c>
      <c r="K51" s="119">
        <f>SUM(K4:K50)</f>
        <v>0</v>
      </c>
      <c r="L51" s="118">
        <f t="shared" si="18"/>
        <v>0</v>
      </c>
      <c r="M51" s="117">
        <f t="shared" si="18"/>
        <v>0</v>
      </c>
      <c r="N51" s="118">
        <f t="shared" si="18"/>
        <v>0</v>
      </c>
      <c r="O51" s="116">
        <f aca="true" t="shared" si="19" ref="O51:T51">SUM(O4:O50)</f>
        <v>0</v>
      </c>
      <c r="P51" s="117">
        <f t="shared" si="19"/>
        <v>0</v>
      </c>
      <c r="Q51" s="118">
        <f t="shared" si="19"/>
        <v>0</v>
      </c>
      <c r="R51" s="116">
        <f t="shared" si="19"/>
        <v>0</v>
      </c>
      <c r="S51" s="117">
        <f t="shared" si="19"/>
        <v>0</v>
      </c>
      <c r="T51" s="118">
        <f t="shared" si="19"/>
        <v>0</v>
      </c>
      <c r="U51" s="114">
        <f>SUM(U4:U50)</f>
        <v>0</v>
      </c>
      <c r="V51" s="117">
        <f t="shared" si="18"/>
        <v>0</v>
      </c>
      <c r="W51" s="119">
        <f t="shared" si="18"/>
        <v>0</v>
      </c>
      <c r="X51" s="118">
        <f t="shared" si="18"/>
        <v>0</v>
      </c>
      <c r="Y51" s="117">
        <f t="shared" si="18"/>
        <v>0</v>
      </c>
      <c r="Z51" s="118">
        <f t="shared" si="18"/>
        <v>0</v>
      </c>
      <c r="AA51" s="116">
        <f t="shared" si="18"/>
        <v>0</v>
      </c>
      <c r="AB51" s="117">
        <f t="shared" si="18"/>
        <v>0</v>
      </c>
      <c r="AC51" s="118">
        <f t="shared" si="18"/>
        <v>0</v>
      </c>
      <c r="AD51" s="116">
        <f t="shared" si="18"/>
        <v>0</v>
      </c>
      <c r="AE51" s="117">
        <f t="shared" si="18"/>
        <v>0</v>
      </c>
      <c r="AF51" s="118">
        <f t="shared" si="18"/>
        <v>0</v>
      </c>
      <c r="AG51" s="114">
        <f t="shared" si="18"/>
        <v>0</v>
      </c>
      <c r="AH51" s="117">
        <f t="shared" si="18"/>
        <v>0</v>
      </c>
      <c r="AI51" s="119">
        <f t="shared" si="18"/>
        <v>0</v>
      </c>
      <c r="AJ51" s="114">
        <f>SUM(AJ4:AJ50)</f>
        <v>0</v>
      </c>
      <c r="AK51" s="117">
        <f>SUM(AK4:AK50)</f>
        <v>0</v>
      </c>
      <c r="AL51" s="119">
        <f>SUM(AL4:AL50)</f>
        <v>0</v>
      </c>
      <c r="AM51" s="114">
        <f t="shared" si="18"/>
        <v>1</v>
      </c>
      <c r="AN51" s="117">
        <f t="shared" si="18"/>
        <v>0</v>
      </c>
      <c r="AO51" s="119">
        <f>SUM(AO4:AO50)</f>
        <v>1</v>
      </c>
      <c r="AP51" s="114">
        <f t="shared" si="18"/>
        <v>44</v>
      </c>
      <c r="AQ51" s="117">
        <f t="shared" si="18"/>
        <v>2</v>
      </c>
      <c r="AR51" s="119">
        <f>SUM(AR4:AR50)</f>
        <v>46</v>
      </c>
      <c r="AS51" s="114">
        <f>SUM(AS4:AS50)</f>
        <v>45</v>
      </c>
      <c r="AT51" s="117">
        <f>SUM(AT4:AT50)</f>
        <v>2</v>
      </c>
      <c r="AU51" s="119">
        <f>SUM(AU4:AU50)</f>
        <v>47</v>
      </c>
      <c r="AV51" s="113">
        <f>SUM(AV4:AV50)</f>
        <v>0</v>
      </c>
    </row>
  </sheetData>
  <sheetProtection/>
  <mergeCells count="17">
    <mergeCell ref="AV2:AV3"/>
    <mergeCell ref="AS2:AU2"/>
    <mergeCell ref="AD2:AF2"/>
    <mergeCell ref="X2:Z2"/>
    <mergeCell ref="AA2:AC2"/>
    <mergeCell ref="AM2:AO2"/>
    <mergeCell ref="AP2:AR2"/>
    <mergeCell ref="AJ2:AL2"/>
    <mergeCell ref="A2:B2"/>
    <mergeCell ref="C2:E2"/>
    <mergeCell ref="F2:H2"/>
    <mergeCell ref="AG2:AI2"/>
    <mergeCell ref="I2:K2"/>
    <mergeCell ref="L2:N2"/>
    <mergeCell ref="U2:W2"/>
    <mergeCell ref="O2:Q2"/>
    <mergeCell ref="R2:T2"/>
  </mergeCells>
  <conditionalFormatting sqref="A1:A65536 B3:B65536 AM2:AM51 AN3:AO51 AP2:AP51 AQ3:AR51 B1:IV1 AV2:IV51 C52:IV65536 AT3:AU51 C2:AG51 AH3:AI51 AS2:AS51">
    <cfRule type="cellIs" priority="5" dxfId="58" operator="equal" stopIfTrue="1">
      <formula>0</formula>
    </cfRule>
  </conditionalFormatting>
  <conditionalFormatting sqref="AJ2:AJ51 AK3:AL51">
    <cfRule type="cellIs" priority="1" dxfId="58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BB107"/>
  <sheetViews>
    <sheetView view="pageBreakPreview" zoomScale="70" zoomScaleSheetLayoutView="70" zoomScalePageLayoutView="0" workbookViewId="0" topLeftCell="A1">
      <pane xSplit="2" ySplit="3" topLeftCell="C16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A29" sqref="A29:IV29"/>
    </sheetView>
  </sheetViews>
  <sheetFormatPr defaultColWidth="9.00390625" defaultRowHeight="13.5"/>
  <cols>
    <col min="1" max="1" width="10.75390625" style="11" customWidth="1"/>
    <col min="2" max="26" width="10.375" style="11" customWidth="1"/>
    <col min="27" max="27" width="10.75390625" style="11" customWidth="1"/>
    <col min="28" max="50" width="10.375" style="11" customWidth="1"/>
    <col min="51" max="53" width="10.125" style="11" customWidth="1"/>
    <col min="54" max="54" width="5.625" style="11" customWidth="1"/>
    <col min="55" max="16384" width="9.00390625" style="11" customWidth="1"/>
  </cols>
  <sheetData>
    <row r="1" spans="1:54" s="12" customFormat="1" ht="24" customHeight="1">
      <c r="A1" s="120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20" t="s">
        <v>63</v>
      </c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BB1" s="7"/>
    </row>
    <row r="2" spans="1:51" s="8" customFormat="1" ht="21" customHeight="1">
      <c r="A2" s="308" t="s">
        <v>87</v>
      </c>
      <c r="B2" s="285"/>
      <c r="C2" s="308" t="s">
        <v>67</v>
      </c>
      <c r="D2" s="309"/>
      <c r="E2" s="310"/>
      <c r="F2" s="308" t="s">
        <v>68</v>
      </c>
      <c r="G2" s="309"/>
      <c r="H2" s="310"/>
      <c r="I2" s="308" t="s">
        <v>69</v>
      </c>
      <c r="J2" s="309"/>
      <c r="K2" s="310"/>
      <c r="L2" s="308" t="s">
        <v>70</v>
      </c>
      <c r="M2" s="309"/>
      <c r="N2" s="310"/>
      <c r="O2" s="308" t="s">
        <v>101</v>
      </c>
      <c r="P2" s="309"/>
      <c r="Q2" s="310"/>
      <c r="R2" s="308" t="s">
        <v>102</v>
      </c>
      <c r="S2" s="309"/>
      <c r="T2" s="310"/>
      <c r="U2" s="308" t="s">
        <v>71</v>
      </c>
      <c r="V2" s="309"/>
      <c r="W2" s="310"/>
      <c r="X2" s="308" t="s">
        <v>99</v>
      </c>
      <c r="Y2" s="309"/>
      <c r="Z2" s="310"/>
      <c r="AA2" s="308" t="s">
        <v>87</v>
      </c>
      <c r="AB2" s="285"/>
      <c r="AC2" s="308" t="s">
        <v>104</v>
      </c>
      <c r="AD2" s="309"/>
      <c r="AE2" s="310"/>
      <c r="AF2" s="308" t="s">
        <v>105</v>
      </c>
      <c r="AG2" s="309"/>
      <c r="AH2" s="310"/>
      <c r="AI2" s="308" t="s">
        <v>106</v>
      </c>
      <c r="AJ2" s="309"/>
      <c r="AK2" s="310"/>
      <c r="AL2" s="308" t="s">
        <v>98</v>
      </c>
      <c r="AM2" s="309"/>
      <c r="AN2" s="310"/>
      <c r="AO2" s="308" t="s">
        <v>83</v>
      </c>
      <c r="AP2" s="309"/>
      <c r="AQ2" s="310"/>
      <c r="AR2" s="308" t="s">
        <v>84</v>
      </c>
      <c r="AS2" s="309"/>
      <c r="AT2" s="310"/>
      <c r="AU2" s="308" t="s">
        <v>81</v>
      </c>
      <c r="AV2" s="309"/>
      <c r="AW2" s="310"/>
      <c r="AX2" s="318" t="s">
        <v>85</v>
      </c>
      <c r="AY2" s="9"/>
    </row>
    <row r="3" spans="1:51" s="9" customFormat="1" ht="21" customHeight="1">
      <c r="A3" s="13" t="s">
        <v>88</v>
      </c>
      <c r="B3" s="25" t="s">
        <v>66</v>
      </c>
      <c r="C3" s="27" t="s">
        <v>72</v>
      </c>
      <c r="D3" s="28" t="s">
        <v>73</v>
      </c>
      <c r="E3" s="29" t="s">
        <v>74</v>
      </c>
      <c r="F3" s="27" t="s">
        <v>72</v>
      </c>
      <c r="G3" s="28" t="s">
        <v>73</v>
      </c>
      <c r="H3" s="29" t="s">
        <v>74</v>
      </c>
      <c r="I3" s="27" t="s">
        <v>72</v>
      </c>
      <c r="J3" s="28" t="s">
        <v>73</v>
      </c>
      <c r="K3" s="29" t="s">
        <v>74</v>
      </c>
      <c r="L3" s="27" t="s">
        <v>72</v>
      </c>
      <c r="M3" s="28" t="s">
        <v>73</v>
      </c>
      <c r="N3" s="29" t="s">
        <v>74</v>
      </c>
      <c r="O3" s="27" t="s">
        <v>72</v>
      </c>
      <c r="P3" s="28" t="s">
        <v>73</v>
      </c>
      <c r="Q3" s="29" t="s">
        <v>74</v>
      </c>
      <c r="R3" s="27" t="s">
        <v>72</v>
      </c>
      <c r="S3" s="28" t="s">
        <v>73</v>
      </c>
      <c r="T3" s="29" t="s">
        <v>74</v>
      </c>
      <c r="U3" s="27" t="s">
        <v>72</v>
      </c>
      <c r="V3" s="28" t="s">
        <v>73</v>
      </c>
      <c r="W3" s="29" t="s">
        <v>74</v>
      </c>
      <c r="X3" s="27" t="s">
        <v>72</v>
      </c>
      <c r="Y3" s="28" t="s">
        <v>73</v>
      </c>
      <c r="Z3" s="29" t="s">
        <v>74</v>
      </c>
      <c r="AA3" s="13" t="s">
        <v>88</v>
      </c>
      <c r="AB3" s="25" t="s">
        <v>66</v>
      </c>
      <c r="AC3" s="27" t="s">
        <v>72</v>
      </c>
      <c r="AD3" s="28" t="s">
        <v>73</v>
      </c>
      <c r="AE3" s="29" t="s">
        <v>74</v>
      </c>
      <c r="AF3" s="27" t="s">
        <v>72</v>
      </c>
      <c r="AG3" s="28" t="s">
        <v>73</v>
      </c>
      <c r="AH3" s="29" t="s">
        <v>74</v>
      </c>
      <c r="AI3" s="27" t="s">
        <v>72</v>
      </c>
      <c r="AJ3" s="28" t="s">
        <v>73</v>
      </c>
      <c r="AK3" s="29" t="s">
        <v>74</v>
      </c>
      <c r="AL3" s="27" t="s">
        <v>72</v>
      </c>
      <c r="AM3" s="28" t="s">
        <v>73</v>
      </c>
      <c r="AN3" s="29" t="s">
        <v>74</v>
      </c>
      <c r="AO3" s="27" t="s">
        <v>72</v>
      </c>
      <c r="AP3" s="28" t="s">
        <v>73</v>
      </c>
      <c r="AQ3" s="29" t="s">
        <v>74</v>
      </c>
      <c r="AR3" s="27" t="s">
        <v>72</v>
      </c>
      <c r="AS3" s="28" t="s">
        <v>73</v>
      </c>
      <c r="AT3" s="29" t="s">
        <v>74</v>
      </c>
      <c r="AU3" s="30" t="s">
        <v>72</v>
      </c>
      <c r="AV3" s="31" t="s">
        <v>73</v>
      </c>
      <c r="AW3" s="32" t="s">
        <v>74</v>
      </c>
      <c r="AX3" s="319"/>
      <c r="AY3" s="11"/>
    </row>
    <row r="4" spans="1:50" ht="21" customHeight="1">
      <c r="A4" s="230" t="s">
        <v>91</v>
      </c>
      <c r="B4" s="231">
        <v>101</v>
      </c>
      <c r="C4" s="232">
        <v>47</v>
      </c>
      <c r="D4" s="233">
        <v>2</v>
      </c>
      <c r="E4" s="234">
        <f aca="true" t="shared" si="0" ref="E4:E9">SUM(C4:D4)</f>
        <v>49</v>
      </c>
      <c r="F4" s="232">
        <v>19</v>
      </c>
      <c r="G4" s="233">
        <v>5</v>
      </c>
      <c r="H4" s="234">
        <f aca="true" t="shared" si="1" ref="H4:H11">SUM(F4:G4)</f>
        <v>24</v>
      </c>
      <c r="I4" s="232">
        <v>7</v>
      </c>
      <c r="J4" s="233">
        <v>1</v>
      </c>
      <c r="K4" s="234">
        <f aca="true" t="shared" si="2" ref="K4:K11">SUM(I4:J4)</f>
        <v>8</v>
      </c>
      <c r="L4" s="232">
        <v>1</v>
      </c>
      <c r="M4" s="233">
        <v>3</v>
      </c>
      <c r="N4" s="234">
        <f>SUM(L4:M4)</f>
        <v>4</v>
      </c>
      <c r="O4" s="232"/>
      <c r="P4" s="233"/>
      <c r="Q4" s="234">
        <f aca="true" t="shared" si="3" ref="Q4:Q11">SUM(O4:P4)</f>
        <v>0</v>
      </c>
      <c r="R4" s="232"/>
      <c r="S4" s="233"/>
      <c r="T4" s="234">
        <f>SUM(R4:S4)</f>
        <v>0</v>
      </c>
      <c r="U4" s="232"/>
      <c r="V4" s="235"/>
      <c r="W4" s="234">
        <f aca="true" t="shared" si="4" ref="W4:W11">SUM(U4:V4)</f>
        <v>0</v>
      </c>
      <c r="X4" s="232"/>
      <c r="Y4" s="233"/>
      <c r="Z4" s="234">
        <f>SUM(X4:Y4)</f>
        <v>0</v>
      </c>
      <c r="AA4" s="230" t="s">
        <v>91</v>
      </c>
      <c r="AB4" s="231">
        <f aca="true" t="shared" si="5" ref="AB4:AB50">B4</f>
        <v>101</v>
      </c>
      <c r="AC4" s="232"/>
      <c r="AD4" s="233"/>
      <c r="AE4" s="236">
        <f aca="true" t="shared" si="6" ref="AE4:AE50">SUM(AC4:AD4)</f>
        <v>0</v>
      </c>
      <c r="AF4" s="232"/>
      <c r="AG4" s="233"/>
      <c r="AH4" s="236">
        <f aca="true" t="shared" si="7" ref="AH4:AH50">SUM(AF4:AG4)</f>
        <v>0</v>
      </c>
      <c r="AI4" s="232"/>
      <c r="AJ4" s="233"/>
      <c r="AK4" s="234">
        <f aca="true" t="shared" si="8" ref="AK4:AK50">SUM(AI4:AJ4)</f>
        <v>0</v>
      </c>
      <c r="AL4" s="232"/>
      <c r="AM4" s="233"/>
      <c r="AN4" s="234">
        <f aca="true" t="shared" si="9" ref="AN4:AN39">SUM(AL4:AM4)</f>
        <v>0</v>
      </c>
      <c r="AO4" s="232"/>
      <c r="AP4" s="233"/>
      <c r="AQ4" s="234">
        <f aca="true" t="shared" si="10" ref="AQ4:AQ39">SUM(AO4:AP4)</f>
        <v>0</v>
      </c>
      <c r="AR4" s="232">
        <v>14</v>
      </c>
      <c r="AS4" s="233">
        <v>2</v>
      </c>
      <c r="AT4" s="234">
        <f aca="true" t="shared" si="11" ref="AT4:AT50">SUM(AR4:AS4)</f>
        <v>16</v>
      </c>
      <c r="AU4" s="232">
        <f aca="true" t="shared" si="12" ref="AU4:AU37">SUM(C4,F4,I4,L4,O4,R4,U4,X4,AC4,AF4,AI4,AL4,AO4,AR4)</f>
        <v>88</v>
      </c>
      <c r="AV4" s="233">
        <f aca="true" t="shared" si="13" ref="AV4:AV37">SUM(D4,G4,J4,M4,P4,S4,V4,Y4,AD4,AG4,AJ4,AM4,AP4,AS4)</f>
        <v>13</v>
      </c>
      <c r="AW4" s="234">
        <f>SUM(AU4,AV4)</f>
        <v>101</v>
      </c>
      <c r="AX4" s="231">
        <f>B4-AW4</f>
        <v>0</v>
      </c>
    </row>
    <row r="5" spans="1:51" s="10" customFormat="1" ht="21" customHeight="1">
      <c r="A5" s="237" t="s">
        <v>16</v>
      </c>
      <c r="B5" s="238">
        <v>48</v>
      </c>
      <c r="C5" s="239">
        <v>29</v>
      </c>
      <c r="D5" s="235"/>
      <c r="E5" s="240">
        <f t="shared" si="0"/>
        <v>29</v>
      </c>
      <c r="F5" s="239">
        <v>6</v>
      </c>
      <c r="G5" s="235"/>
      <c r="H5" s="240">
        <f t="shared" si="1"/>
        <v>6</v>
      </c>
      <c r="I5" s="239">
        <v>2</v>
      </c>
      <c r="J5" s="235"/>
      <c r="K5" s="240">
        <f t="shared" si="2"/>
        <v>2</v>
      </c>
      <c r="L5" s="239">
        <v>2</v>
      </c>
      <c r="M5" s="235">
        <v>1</v>
      </c>
      <c r="N5" s="240">
        <f aca="true" t="shared" si="14" ref="N5:N11">SUM(L5:M5)</f>
        <v>3</v>
      </c>
      <c r="O5" s="239"/>
      <c r="P5" s="235"/>
      <c r="Q5" s="240">
        <f t="shared" si="3"/>
        <v>0</v>
      </c>
      <c r="R5" s="239"/>
      <c r="S5" s="235"/>
      <c r="T5" s="240">
        <f aca="true" t="shared" si="15" ref="T5:T11">SUM(R5:S5)</f>
        <v>0</v>
      </c>
      <c r="U5" s="239"/>
      <c r="V5" s="235"/>
      <c r="W5" s="240">
        <f t="shared" si="4"/>
        <v>0</v>
      </c>
      <c r="X5" s="239"/>
      <c r="Y5" s="235"/>
      <c r="Z5" s="240">
        <f aca="true" t="shared" si="16" ref="Z5:Z11">SUM(X5:Y5)</f>
        <v>0</v>
      </c>
      <c r="AA5" s="237" t="s">
        <v>16</v>
      </c>
      <c r="AB5" s="238">
        <f t="shared" si="5"/>
        <v>48</v>
      </c>
      <c r="AC5" s="239"/>
      <c r="AD5" s="235"/>
      <c r="AE5" s="241">
        <f t="shared" si="6"/>
        <v>0</v>
      </c>
      <c r="AF5" s="239"/>
      <c r="AG5" s="235"/>
      <c r="AH5" s="241">
        <f t="shared" si="7"/>
        <v>0</v>
      </c>
      <c r="AI5" s="239"/>
      <c r="AJ5" s="235"/>
      <c r="AK5" s="240">
        <f t="shared" si="8"/>
        <v>0</v>
      </c>
      <c r="AL5" s="239"/>
      <c r="AM5" s="235"/>
      <c r="AN5" s="240">
        <f t="shared" si="9"/>
        <v>0</v>
      </c>
      <c r="AO5" s="239"/>
      <c r="AP5" s="235"/>
      <c r="AQ5" s="240">
        <f t="shared" si="10"/>
        <v>0</v>
      </c>
      <c r="AR5" s="239">
        <v>6</v>
      </c>
      <c r="AS5" s="235">
        <v>2</v>
      </c>
      <c r="AT5" s="240">
        <f t="shared" si="11"/>
        <v>8</v>
      </c>
      <c r="AU5" s="239">
        <f t="shared" si="12"/>
        <v>45</v>
      </c>
      <c r="AV5" s="235">
        <f t="shared" si="13"/>
        <v>3</v>
      </c>
      <c r="AW5" s="240">
        <f aca="true" t="shared" si="17" ref="AW5:AW50">SUM(AU5,AV5)</f>
        <v>48</v>
      </c>
      <c r="AX5" s="238">
        <f aca="true" t="shared" si="18" ref="AX5:AX50">B5-AW5</f>
        <v>0</v>
      </c>
      <c r="AY5" s="11"/>
    </row>
    <row r="6" spans="1:51" s="10" customFormat="1" ht="21" customHeight="1">
      <c r="A6" s="237" t="s">
        <v>17</v>
      </c>
      <c r="B6" s="238">
        <v>48</v>
      </c>
      <c r="C6" s="239">
        <v>12</v>
      </c>
      <c r="D6" s="235">
        <v>1</v>
      </c>
      <c r="E6" s="240">
        <f t="shared" si="0"/>
        <v>13</v>
      </c>
      <c r="F6" s="239">
        <v>5</v>
      </c>
      <c r="G6" s="235"/>
      <c r="H6" s="240">
        <f t="shared" si="1"/>
        <v>5</v>
      </c>
      <c r="I6" s="239">
        <v>1</v>
      </c>
      <c r="J6" s="235"/>
      <c r="K6" s="240">
        <f t="shared" si="2"/>
        <v>1</v>
      </c>
      <c r="L6" s="239">
        <v>2</v>
      </c>
      <c r="M6" s="235">
        <v>1</v>
      </c>
      <c r="N6" s="240">
        <f t="shared" si="14"/>
        <v>3</v>
      </c>
      <c r="O6" s="239"/>
      <c r="P6" s="235"/>
      <c r="Q6" s="240">
        <f t="shared" si="3"/>
        <v>0</v>
      </c>
      <c r="R6" s="239"/>
      <c r="S6" s="235"/>
      <c r="T6" s="240">
        <f t="shared" si="15"/>
        <v>0</v>
      </c>
      <c r="U6" s="239">
        <v>1</v>
      </c>
      <c r="V6" s="235">
        <v>1</v>
      </c>
      <c r="W6" s="240">
        <f t="shared" si="4"/>
        <v>2</v>
      </c>
      <c r="X6" s="239">
        <v>6</v>
      </c>
      <c r="Y6" s="235"/>
      <c r="Z6" s="240">
        <f t="shared" si="16"/>
        <v>6</v>
      </c>
      <c r="AA6" s="237" t="s">
        <v>17</v>
      </c>
      <c r="AB6" s="238">
        <f t="shared" si="5"/>
        <v>48</v>
      </c>
      <c r="AC6" s="239"/>
      <c r="AD6" s="235"/>
      <c r="AE6" s="241">
        <f t="shared" si="6"/>
        <v>0</v>
      </c>
      <c r="AF6" s="239"/>
      <c r="AG6" s="235"/>
      <c r="AH6" s="241">
        <f t="shared" si="7"/>
        <v>0</v>
      </c>
      <c r="AI6" s="239"/>
      <c r="AJ6" s="235"/>
      <c r="AK6" s="240">
        <f t="shared" si="8"/>
        <v>0</v>
      </c>
      <c r="AL6" s="239"/>
      <c r="AM6" s="235"/>
      <c r="AN6" s="240">
        <f t="shared" si="9"/>
        <v>0</v>
      </c>
      <c r="AO6" s="239">
        <v>3</v>
      </c>
      <c r="AP6" s="235">
        <v>1</v>
      </c>
      <c r="AQ6" s="240">
        <f t="shared" si="10"/>
        <v>4</v>
      </c>
      <c r="AR6" s="239">
        <v>11</v>
      </c>
      <c r="AS6" s="235">
        <v>3</v>
      </c>
      <c r="AT6" s="240">
        <f t="shared" si="11"/>
        <v>14</v>
      </c>
      <c r="AU6" s="239">
        <f t="shared" si="12"/>
        <v>41</v>
      </c>
      <c r="AV6" s="235">
        <f t="shared" si="13"/>
        <v>7</v>
      </c>
      <c r="AW6" s="240">
        <f t="shared" si="17"/>
        <v>48</v>
      </c>
      <c r="AX6" s="238">
        <f t="shared" si="18"/>
        <v>0</v>
      </c>
      <c r="AY6" s="11"/>
    </row>
    <row r="7" spans="1:51" s="10" customFormat="1" ht="21" customHeight="1">
      <c r="A7" s="237" t="s">
        <v>18</v>
      </c>
      <c r="B7" s="238">
        <v>59</v>
      </c>
      <c r="C7" s="239">
        <v>27</v>
      </c>
      <c r="D7" s="235"/>
      <c r="E7" s="240">
        <f t="shared" si="0"/>
        <v>27</v>
      </c>
      <c r="F7" s="239">
        <v>3</v>
      </c>
      <c r="G7" s="235">
        <v>2</v>
      </c>
      <c r="H7" s="240">
        <f t="shared" si="1"/>
        <v>5</v>
      </c>
      <c r="I7" s="239">
        <v>4</v>
      </c>
      <c r="J7" s="235"/>
      <c r="K7" s="240">
        <f t="shared" si="2"/>
        <v>4</v>
      </c>
      <c r="L7" s="239">
        <v>4</v>
      </c>
      <c r="M7" s="235">
        <v>4</v>
      </c>
      <c r="N7" s="240">
        <f t="shared" si="14"/>
        <v>8</v>
      </c>
      <c r="O7" s="239">
        <v>1</v>
      </c>
      <c r="P7" s="235"/>
      <c r="Q7" s="240">
        <f t="shared" si="3"/>
        <v>1</v>
      </c>
      <c r="R7" s="239"/>
      <c r="S7" s="235"/>
      <c r="T7" s="240">
        <f t="shared" si="15"/>
        <v>0</v>
      </c>
      <c r="U7" s="239">
        <v>1</v>
      </c>
      <c r="V7" s="235"/>
      <c r="W7" s="240">
        <f t="shared" si="4"/>
        <v>1</v>
      </c>
      <c r="X7" s="239"/>
      <c r="Y7" s="235"/>
      <c r="Z7" s="240">
        <f t="shared" si="16"/>
        <v>0</v>
      </c>
      <c r="AA7" s="237" t="s">
        <v>18</v>
      </c>
      <c r="AB7" s="238">
        <f t="shared" si="5"/>
        <v>59</v>
      </c>
      <c r="AC7" s="239"/>
      <c r="AD7" s="235"/>
      <c r="AE7" s="241">
        <f t="shared" si="6"/>
        <v>0</v>
      </c>
      <c r="AF7" s="239"/>
      <c r="AG7" s="235"/>
      <c r="AH7" s="241">
        <f t="shared" si="7"/>
        <v>0</v>
      </c>
      <c r="AI7" s="239"/>
      <c r="AJ7" s="235"/>
      <c r="AK7" s="240">
        <f t="shared" si="8"/>
        <v>0</v>
      </c>
      <c r="AL7" s="239"/>
      <c r="AM7" s="235"/>
      <c r="AN7" s="240">
        <f t="shared" si="9"/>
        <v>0</v>
      </c>
      <c r="AO7" s="239"/>
      <c r="AP7" s="235"/>
      <c r="AQ7" s="240">
        <f t="shared" si="10"/>
        <v>0</v>
      </c>
      <c r="AR7" s="239">
        <v>12</v>
      </c>
      <c r="AS7" s="235">
        <v>1</v>
      </c>
      <c r="AT7" s="240">
        <f t="shared" si="11"/>
        <v>13</v>
      </c>
      <c r="AU7" s="239">
        <f t="shared" si="12"/>
        <v>52</v>
      </c>
      <c r="AV7" s="235">
        <f t="shared" si="13"/>
        <v>7</v>
      </c>
      <c r="AW7" s="240">
        <f t="shared" si="17"/>
        <v>59</v>
      </c>
      <c r="AX7" s="238">
        <f t="shared" si="18"/>
        <v>0</v>
      </c>
      <c r="AY7" s="11"/>
    </row>
    <row r="8" spans="1:51" s="10" customFormat="1" ht="21" customHeight="1">
      <c r="A8" s="237" t="s">
        <v>19</v>
      </c>
      <c r="B8" s="238">
        <v>43</v>
      </c>
      <c r="C8" s="239">
        <v>25</v>
      </c>
      <c r="D8" s="235">
        <v>2</v>
      </c>
      <c r="E8" s="240">
        <f t="shared" si="0"/>
        <v>27</v>
      </c>
      <c r="F8" s="239">
        <v>2</v>
      </c>
      <c r="G8" s="235"/>
      <c r="H8" s="240">
        <f>SUM(F8:G8)</f>
        <v>2</v>
      </c>
      <c r="I8" s="239">
        <v>1</v>
      </c>
      <c r="J8" s="235"/>
      <c r="K8" s="240">
        <f t="shared" si="2"/>
        <v>1</v>
      </c>
      <c r="L8" s="239"/>
      <c r="M8" s="235">
        <v>1</v>
      </c>
      <c r="N8" s="240">
        <f t="shared" si="14"/>
        <v>1</v>
      </c>
      <c r="O8" s="239"/>
      <c r="P8" s="235"/>
      <c r="Q8" s="240">
        <f t="shared" si="3"/>
        <v>0</v>
      </c>
      <c r="R8" s="239"/>
      <c r="S8" s="235"/>
      <c r="T8" s="240">
        <f t="shared" si="15"/>
        <v>0</v>
      </c>
      <c r="U8" s="239">
        <v>1</v>
      </c>
      <c r="V8" s="235">
        <v>1</v>
      </c>
      <c r="W8" s="240">
        <f t="shared" si="4"/>
        <v>2</v>
      </c>
      <c r="X8" s="239"/>
      <c r="Y8" s="235"/>
      <c r="Z8" s="240">
        <f t="shared" si="16"/>
        <v>0</v>
      </c>
      <c r="AA8" s="237" t="s">
        <v>19</v>
      </c>
      <c r="AB8" s="238">
        <f t="shared" si="5"/>
        <v>43</v>
      </c>
      <c r="AC8" s="239"/>
      <c r="AD8" s="235"/>
      <c r="AE8" s="240">
        <f t="shared" si="6"/>
        <v>0</v>
      </c>
      <c r="AF8" s="239"/>
      <c r="AG8" s="235"/>
      <c r="AH8" s="240">
        <f t="shared" si="7"/>
        <v>0</v>
      </c>
      <c r="AI8" s="239"/>
      <c r="AJ8" s="235"/>
      <c r="AK8" s="240">
        <f t="shared" si="8"/>
        <v>0</v>
      </c>
      <c r="AL8" s="239"/>
      <c r="AM8" s="235"/>
      <c r="AN8" s="240">
        <f t="shared" si="9"/>
        <v>0</v>
      </c>
      <c r="AO8" s="239"/>
      <c r="AP8" s="235"/>
      <c r="AQ8" s="240">
        <f t="shared" si="10"/>
        <v>0</v>
      </c>
      <c r="AR8" s="239">
        <v>8</v>
      </c>
      <c r="AS8" s="235">
        <v>2</v>
      </c>
      <c r="AT8" s="240">
        <f t="shared" si="11"/>
        <v>10</v>
      </c>
      <c r="AU8" s="239">
        <f t="shared" si="12"/>
        <v>37</v>
      </c>
      <c r="AV8" s="235">
        <f t="shared" si="13"/>
        <v>6</v>
      </c>
      <c r="AW8" s="240">
        <f t="shared" si="17"/>
        <v>43</v>
      </c>
      <c r="AX8" s="238">
        <f t="shared" si="18"/>
        <v>0</v>
      </c>
      <c r="AY8" s="11"/>
    </row>
    <row r="9" spans="1:51" s="10" customFormat="1" ht="21" customHeight="1">
      <c r="A9" s="237" t="s">
        <v>20</v>
      </c>
      <c r="B9" s="238">
        <v>44</v>
      </c>
      <c r="C9" s="239">
        <v>29</v>
      </c>
      <c r="D9" s="235">
        <v>1</v>
      </c>
      <c r="E9" s="240">
        <f t="shared" si="0"/>
        <v>30</v>
      </c>
      <c r="F9" s="239">
        <v>3</v>
      </c>
      <c r="G9" s="235"/>
      <c r="H9" s="240">
        <f t="shared" si="1"/>
        <v>3</v>
      </c>
      <c r="I9" s="239">
        <v>1</v>
      </c>
      <c r="J9" s="235"/>
      <c r="K9" s="240">
        <f t="shared" si="2"/>
        <v>1</v>
      </c>
      <c r="L9" s="239">
        <v>1</v>
      </c>
      <c r="M9" s="235">
        <v>1</v>
      </c>
      <c r="N9" s="240">
        <f t="shared" si="14"/>
        <v>2</v>
      </c>
      <c r="O9" s="239"/>
      <c r="P9" s="235"/>
      <c r="Q9" s="240">
        <f t="shared" si="3"/>
        <v>0</v>
      </c>
      <c r="R9" s="239"/>
      <c r="S9" s="235"/>
      <c r="T9" s="240">
        <f t="shared" si="15"/>
        <v>0</v>
      </c>
      <c r="U9" s="239">
        <v>2</v>
      </c>
      <c r="V9" s="235"/>
      <c r="W9" s="240">
        <f t="shared" si="4"/>
        <v>2</v>
      </c>
      <c r="X9" s="239"/>
      <c r="Y9" s="235"/>
      <c r="Z9" s="240">
        <f t="shared" si="16"/>
        <v>0</v>
      </c>
      <c r="AA9" s="237" t="s">
        <v>20</v>
      </c>
      <c r="AB9" s="238">
        <f t="shared" si="5"/>
        <v>44</v>
      </c>
      <c r="AC9" s="239"/>
      <c r="AD9" s="235"/>
      <c r="AE9" s="241">
        <f t="shared" si="6"/>
        <v>0</v>
      </c>
      <c r="AF9" s="239"/>
      <c r="AG9" s="235"/>
      <c r="AH9" s="241">
        <f t="shared" si="7"/>
        <v>0</v>
      </c>
      <c r="AI9" s="239"/>
      <c r="AJ9" s="235"/>
      <c r="AK9" s="240">
        <f t="shared" si="8"/>
        <v>0</v>
      </c>
      <c r="AL9" s="239"/>
      <c r="AM9" s="235"/>
      <c r="AN9" s="240">
        <f t="shared" si="9"/>
        <v>0</v>
      </c>
      <c r="AO9" s="239"/>
      <c r="AP9" s="235"/>
      <c r="AQ9" s="240">
        <f t="shared" si="10"/>
        <v>0</v>
      </c>
      <c r="AR9" s="239">
        <v>6</v>
      </c>
      <c r="AS9" s="235"/>
      <c r="AT9" s="240">
        <f t="shared" si="11"/>
        <v>6</v>
      </c>
      <c r="AU9" s="239">
        <f t="shared" si="12"/>
        <v>42</v>
      </c>
      <c r="AV9" s="235">
        <f t="shared" si="13"/>
        <v>2</v>
      </c>
      <c r="AW9" s="240">
        <f t="shared" si="17"/>
        <v>44</v>
      </c>
      <c r="AX9" s="238">
        <f t="shared" si="18"/>
        <v>0</v>
      </c>
      <c r="AY9" s="11"/>
    </row>
    <row r="10" spans="1:51" s="10" customFormat="1" ht="21" customHeight="1">
      <c r="A10" s="242" t="s">
        <v>21</v>
      </c>
      <c r="B10" s="243">
        <v>58</v>
      </c>
      <c r="C10" s="244">
        <v>23</v>
      </c>
      <c r="D10" s="245">
        <v>3</v>
      </c>
      <c r="E10" s="246">
        <f aca="true" t="shared" si="19" ref="E10:E50">SUM(C10:D10)</f>
        <v>26</v>
      </c>
      <c r="F10" s="244">
        <v>15</v>
      </c>
      <c r="G10" s="245"/>
      <c r="H10" s="246">
        <f t="shared" si="1"/>
        <v>15</v>
      </c>
      <c r="I10" s="244">
        <v>3</v>
      </c>
      <c r="J10" s="245"/>
      <c r="K10" s="246">
        <f t="shared" si="2"/>
        <v>3</v>
      </c>
      <c r="L10" s="244">
        <v>1</v>
      </c>
      <c r="M10" s="245">
        <v>4</v>
      </c>
      <c r="N10" s="246">
        <f t="shared" si="14"/>
        <v>5</v>
      </c>
      <c r="O10" s="244"/>
      <c r="P10" s="245"/>
      <c r="Q10" s="246">
        <f t="shared" si="3"/>
        <v>0</v>
      </c>
      <c r="R10" s="244"/>
      <c r="S10" s="245"/>
      <c r="T10" s="246">
        <f t="shared" si="15"/>
        <v>0</v>
      </c>
      <c r="U10" s="244">
        <v>1</v>
      </c>
      <c r="V10" s="245"/>
      <c r="W10" s="246">
        <f t="shared" si="4"/>
        <v>1</v>
      </c>
      <c r="X10" s="244"/>
      <c r="Y10" s="245"/>
      <c r="Z10" s="246">
        <f t="shared" si="16"/>
        <v>0</v>
      </c>
      <c r="AA10" s="242" t="s">
        <v>21</v>
      </c>
      <c r="AB10" s="238">
        <f t="shared" si="5"/>
        <v>58</v>
      </c>
      <c r="AC10" s="244"/>
      <c r="AD10" s="245"/>
      <c r="AE10" s="247">
        <f t="shared" si="6"/>
        <v>0</v>
      </c>
      <c r="AF10" s="244"/>
      <c r="AG10" s="245"/>
      <c r="AH10" s="247">
        <f t="shared" si="7"/>
        <v>0</v>
      </c>
      <c r="AI10" s="244"/>
      <c r="AJ10" s="245"/>
      <c r="AK10" s="246">
        <f t="shared" si="8"/>
        <v>0</v>
      </c>
      <c r="AL10" s="244"/>
      <c r="AM10" s="245"/>
      <c r="AN10" s="246">
        <f t="shared" si="9"/>
        <v>0</v>
      </c>
      <c r="AO10" s="244"/>
      <c r="AP10" s="245"/>
      <c r="AQ10" s="246">
        <f t="shared" si="10"/>
        <v>0</v>
      </c>
      <c r="AR10" s="244">
        <v>7</v>
      </c>
      <c r="AS10" s="245">
        <v>1</v>
      </c>
      <c r="AT10" s="246">
        <f t="shared" si="11"/>
        <v>8</v>
      </c>
      <c r="AU10" s="248">
        <f t="shared" si="12"/>
        <v>50</v>
      </c>
      <c r="AV10" s="245">
        <f t="shared" si="13"/>
        <v>8</v>
      </c>
      <c r="AW10" s="240">
        <f t="shared" si="17"/>
        <v>58</v>
      </c>
      <c r="AX10" s="238">
        <f t="shared" si="18"/>
        <v>0</v>
      </c>
      <c r="AY10" s="11"/>
    </row>
    <row r="11" spans="1:51" s="10" customFormat="1" ht="21" customHeight="1">
      <c r="A11" s="237" t="s">
        <v>22</v>
      </c>
      <c r="B11" s="238">
        <v>63</v>
      </c>
      <c r="C11" s="239">
        <v>40</v>
      </c>
      <c r="D11" s="235"/>
      <c r="E11" s="240">
        <f t="shared" si="19"/>
        <v>40</v>
      </c>
      <c r="F11" s="239">
        <v>3</v>
      </c>
      <c r="G11" s="235">
        <v>1</v>
      </c>
      <c r="H11" s="240">
        <f t="shared" si="1"/>
        <v>4</v>
      </c>
      <c r="I11" s="239">
        <v>3</v>
      </c>
      <c r="J11" s="235">
        <v>1</v>
      </c>
      <c r="K11" s="240">
        <f t="shared" si="2"/>
        <v>4</v>
      </c>
      <c r="L11" s="239">
        <v>1</v>
      </c>
      <c r="M11" s="235">
        <v>2</v>
      </c>
      <c r="N11" s="240">
        <f t="shared" si="14"/>
        <v>3</v>
      </c>
      <c r="O11" s="239"/>
      <c r="P11" s="235"/>
      <c r="Q11" s="240">
        <f t="shared" si="3"/>
        <v>0</v>
      </c>
      <c r="R11" s="239"/>
      <c r="S11" s="235"/>
      <c r="T11" s="240">
        <f t="shared" si="15"/>
        <v>0</v>
      </c>
      <c r="U11" s="239"/>
      <c r="V11" s="235"/>
      <c r="W11" s="240">
        <f t="shared" si="4"/>
        <v>0</v>
      </c>
      <c r="X11" s="239"/>
      <c r="Y11" s="235"/>
      <c r="Z11" s="240">
        <f t="shared" si="16"/>
        <v>0</v>
      </c>
      <c r="AA11" s="237" t="s">
        <v>22</v>
      </c>
      <c r="AB11" s="231">
        <f t="shared" si="5"/>
        <v>63</v>
      </c>
      <c r="AC11" s="239"/>
      <c r="AD11" s="235"/>
      <c r="AE11" s="241">
        <f t="shared" si="6"/>
        <v>0</v>
      </c>
      <c r="AF11" s="239"/>
      <c r="AG11" s="235"/>
      <c r="AH11" s="241">
        <f t="shared" si="7"/>
        <v>0</v>
      </c>
      <c r="AI11" s="239"/>
      <c r="AJ11" s="235"/>
      <c r="AK11" s="240">
        <f t="shared" si="8"/>
        <v>0</v>
      </c>
      <c r="AL11" s="239"/>
      <c r="AM11" s="235"/>
      <c r="AN11" s="240">
        <f t="shared" si="9"/>
        <v>0</v>
      </c>
      <c r="AO11" s="239"/>
      <c r="AP11" s="235"/>
      <c r="AQ11" s="240">
        <f t="shared" si="10"/>
        <v>0</v>
      </c>
      <c r="AR11" s="239">
        <v>11</v>
      </c>
      <c r="AS11" s="235">
        <v>1</v>
      </c>
      <c r="AT11" s="240">
        <f t="shared" si="11"/>
        <v>12</v>
      </c>
      <c r="AU11" s="239">
        <f t="shared" si="12"/>
        <v>58</v>
      </c>
      <c r="AV11" s="235">
        <f t="shared" si="13"/>
        <v>5</v>
      </c>
      <c r="AW11" s="234">
        <f t="shared" si="17"/>
        <v>63</v>
      </c>
      <c r="AX11" s="231">
        <f t="shared" si="18"/>
        <v>0</v>
      </c>
      <c r="AY11" s="11"/>
    </row>
    <row r="12" spans="1:51" s="10" customFormat="1" ht="21" customHeight="1">
      <c r="A12" s="237" t="s">
        <v>23</v>
      </c>
      <c r="B12" s="238">
        <v>50</v>
      </c>
      <c r="C12" s="239">
        <v>27</v>
      </c>
      <c r="D12" s="235">
        <v>1</v>
      </c>
      <c r="E12" s="240">
        <f t="shared" si="19"/>
        <v>28</v>
      </c>
      <c r="F12" s="239">
        <v>5</v>
      </c>
      <c r="G12" s="235">
        <v>1</v>
      </c>
      <c r="H12" s="240">
        <f aca="true" t="shared" si="20" ref="H12:H50">SUM(F12:G12)</f>
        <v>6</v>
      </c>
      <c r="I12" s="239">
        <v>3</v>
      </c>
      <c r="J12" s="235"/>
      <c r="K12" s="240">
        <f aca="true" t="shared" si="21" ref="K12:K50">SUM(I12:J12)</f>
        <v>3</v>
      </c>
      <c r="L12" s="239"/>
      <c r="M12" s="235">
        <v>1</v>
      </c>
      <c r="N12" s="240">
        <f aca="true" t="shared" si="22" ref="N12:N50">SUM(L12:M12)</f>
        <v>1</v>
      </c>
      <c r="O12" s="239"/>
      <c r="P12" s="235"/>
      <c r="Q12" s="240">
        <f aca="true" t="shared" si="23" ref="Q12:Q50">SUM(O12:P12)</f>
        <v>0</v>
      </c>
      <c r="R12" s="239"/>
      <c r="S12" s="235"/>
      <c r="T12" s="240">
        <f aca="true" t="shared" si="24" ref="T12:T50">SUM(R12:S12)</f>
        <v>0</v>
      </c>
      <c r="U12" s="239"/>
      <c r="V12" s="235"/>
      <c r="W12" s="240">
        <f aca="true" t="shared" si="25" ref="W12:W50">SUM(U12:V12)</f>
        <v>0</v>
      </c>
      <c r="X12" s="239"/>
      <c r="Y12" s="235"/>
      <c r="Z12" s="240">
        <f aca="true" t="shared" si="26" ref="Z12:Z50">SUM(X12:Y12)</f>
        <v>0</v>
      </c>
      <c r="AA12" s="237" t="s">
        <v>23</v>
      </c>
      <c r="AB12" s="238">
        <f t="shared" si="5"/>
        <v>50</v>
      </c>
      <c r="AC12" s="239"/>
      <c r="AD12" s="235"/>
      <c r="AE12" s="241">
        <f t="shared" si="6"/>
        <v>0</v>
      </c>
      <c r="AF12" s="239"/>
      <c r="AG12" s="235"/>
      <c r="AH12" s="241">
        <f t="shared" si="7"/>
        <v>0</v>
      </c>
      <c r="AI12" s="239"/>
      <c r="AJ12" s="235"/>
      <c r="AK12" s="240">
        <f t="shared" si="8"/>
        <v>0</v>
      </c>
      <c r="AL12" s="239"/>
      <c r="AM12" s="235"/>
      <c r="AN12" s="240">
        <f t="shared" si="9"/>
        <v>0</v>
      </c>
      <c r="AO12" s="239"/>
      <c r="AP12" s="235"/>
      <c r="AQ12" s="240">
        <f t="shared" si="10"/>
        <v>0</v>
      </c>
      <c r="AR12" s="239">
        <v>9</v>
      </c>
      <c r="AS12" s="235">
        <v>3</v>
      </c>
      <c r="AT12" s="240">
        <f t="shared" si="11"/>
        <v>12</v>
      </c>
      <c r="AU12" s="239">
        <f t="shared" si="12"/>
        <v>44</v>
      </c>
      <c r="AV12" s="235">
        <f t="shared" si="13"/>
        <v>6</v>
      </c>
      <c r="AW12" s="240">
        <f t="shared" si="17"/>
        <v>50</v>
      </c>
      <c r="AX12" s="238">
        <f t="shared" si="18"/>
        <v>0</v>
      </c>
      <c r="AY12" s="11"/>
    </row>
    <row r="13" spans="1:51" s="10" customFormat="1" ht="21" customHeight="1">
      <c r="A13" s="237" t="s">
        <v>24</v>
      </c>
      <c r="B13" s="238">
        <v>50</v>
      </c>
      <c r="C13" s="239">
        <v>31</v>
      </c>
      <c r="D13" s="235"/>
      <c r="E13" s="240">
        <f t="shared" si="19"/>
        <v>31</v>
      </c>
      <c r="F13" s="239">
        <v>3</v>
      </c>
      <c r="G13" s="235">
        <v>3</v>
      </c>
      <c r="H13" s="240">
        <f t="shared" si="20"/>
        <v>6</v>
      </c>
      <c r="I13" s="239">
        <v>3</v>
      </c>
      <c r="J13" s="235"/>
      <c r="K13" s="240">
        <f t="shared" si="21"/>
        <v>3</v>
      </c>
      <c r="L13" s="239">
        <v>2</v>
      </c>
      <c r="M13" s="235"/>
      <c r="N13" s="240">
        <f t="shared" si="22"/>
        <v>2</v>
      </c>
      <c r="O13" s="239"/>
      <c r="P13" s="235"/>
      <c r="Q13" s="240">
        <f t="shared" si="23"/>
        <v>0</v>
      </c>
      <c r="R13" s="239"/>
      <c r="S13" s="235"/>
      <c r="T13" s="240">
        <f t="shared" si="24"/>
        <v>0</v>
      </c>
      <c r="U13" s="239"/>
      <c r="V13" s="235"/>
      <c r="W13" s="240">
        <f t="shared" si="25"/>
        <v>0</v>
      </c>
      <c r="X13" s="239"/>
      <c r="Y13" s="235"/>
      <c r="Z13" s="240">
        <f t="shared" si="26"/>
        <v>0</v>
      </c>
      <c r="AA13" s="237" t="s">
        <v>24</v>
      </c>
      <c r="AB13" s="238">
        <f t="shared" si="5"/>
        <v>50</v>
      </c>
      <c r="AC13" s="239"/>
      <c r="AD13" s="235"/>
      <c r="AE13" s="241">
        <f t="shared" si="6"/>
        <v>0</v>
      </c>
      <c r="AF13" s="239"/>
      <c r="AG13" s="235"/>
      <c r="AH13" s="241">
        <f t="shared" si="7"/>
        <v>0</v>
      </c>
      <c r="AI13" s="239"/>
      <c r="AJ13" s="235"/>
      <c r="AK13" s="240">
        <f t="shared" si="8"/>
        <v>0</v>
      </c>
      <c r="AL13" s="239"/>
      <c r="AM13" s="235"/>
      <c r="AN13" s="240">
        <f t="shared" si="9"/>
        <v>0</v>
      </c>
      <c r="AO13" s="239"/>
      <c r="AP13" s="235"/>
      <c r="AQ13" s="240">
        <f t="shared" si="10"/>
        <v>0</v>
      </c>
      <c r="AR13" s="239">
        <v>8</v>
      </c>
      <c r="AS13" s="235"/>
      <c r="AT13" s="240">
        <f t="shared" si="11"/>
        <v>8</v>
      </c>
      <c r="AU13" s="239">
        <f t="shared" si="12"/>
        <v>47</v>
      </c>
      <c r="AV13" s="235">
        <f t="shared" si="13"/>
        <v>3</v>
      </c>
      <c r="AW13" s="240">
        <f t="shared" si="17"/>
        <v>50</v>
      </c>
      <c r="AX13" s="238">
        <f t="shared" si="18"/>
        <v>0</v>
      </c>
      <c r="AY13" s="11"/>
    </row>
    <row r="14" spans="1:51" s="10" customFormat="1" ht="21" customHeight="1">
      <c r="A14" s="237" t="s">
        <v>25</v>
      </c>
      <c r="B14" s="238">
        <v>93</v>
      </c>
      <c r="C14" s="239">
        <v>44</v>
      </c>
      <c r="D14" s="235">
        <v>1</v>
      </c>
      <c r="E14" s="240">
        <f t="shared" si="19"/>
        <v>45</v>
      </c>
      <c r="F14" s="239">
        <v>7</v>
      </c>
      <c r="G14" s="235">
        <v>4</v>
      </c>
      <c r="H14" s="240">
        <f t="shared" si="20"/>
        <v>11</v>
      </c>
      <c r="I14" s="239">
        <v>9</v>
      </c>
      <c r="J14" s="235"/>
      <c r="K14" s="240">
        <f t="shared" si="21"/>
        <v>9</v>
      </c>
      <c r="L14" s="239">
        <v>2</v>
      </c>
      <c r="M14" s="235">
        <v>3</v>
      </c>
      <c r="N14" s="240">
        <f t="shared" si="22"/>
        <v>5</v>
      </c>
      <c r="O14" s="239"/>
      <c r="P14" s="235"/>
      <c r="Q14" s="240">
        <f t="shared" si="23"/>
        <v>0</v>
      </c>
      <c r="R14" s="239"/>
      <c r="S14" s="235"/>
      <c r="T14" s="240">
        <f t="shared" si="24"/>
        <v>0</v>
      </c>
      <c r="U14" s="239"/>
      <c r="V14" s="235"/>
      <c r="W14" s="240">
        <f t="shared" si="25"/>
        <v>0</v>
      </c>
      <c r="X14" s="239"/>
      <c r="Y14" s="235"/>
      <c r="Z14" s="240">
        <f t="shared" si="26"/>
        <v>0</v>
      </c>
      <c r="AA14" s="237" t="s">
        <v>25</v>
      </c>
      <c r="AB14" s="238">
        <f t="shared" si="5"/>
        <v>93</v>
      </c>
      <c r="AC14" s="239"/>
      <c r="AD14" s="235"/>
      <c r="AE14" s="241">
        <f t="shared" si="6"/>
        <v>0</v>
      </c>
      <c r="AF14" s="239"/>
      <c r="AG14" s="235"/>
      <c r="AH14" s="241">
        <f t="shared" si="7"/>
        <v>0</v>
      </c>
      <c r="AI14" s="239"/>
      <c r="AJ14" s="235"/>
      <c r="AK14" s="240">
        <f t="shared" si="8"/>
        <v>0</v>
      </c>
      <c r="AL14" s="239"/>
      <c r="AM14" s="235"/>
      <c r="AN14" s="240">
        <f t="shared" si="9"/>
        <v>0</v>
      </c>
      <c r="AO14" s="239">
        <v>1</v>
      </c>
      <c r="AP14" s="235"/>
      <c r="AQ14" s="240">
        <f t="shared" si="10"/>
        <v>1</v>
      </c>
      <c r="AR14" s="239">
        <v>20</v>
      </c>
      <c r="AS14" s="235">
        <v>2</v>
      </c>
      <c r="AT14" s="240">
        <f t="shared" si="11"/>
        <v>22</v>
      </c>
      <c r="AU14" s="239">
        <f t="shared" si="12"/>
        <v>83</v>
      </c>
      <c r="AV14" s="235">
        <f t="shared" si="13"/>
        <v>10</v>
      </c>
      <c r="AW14" s="240">
        <f t="shared" si="17"/>
        <v>93</v>
      </c>
      <c r="AX14" s="238">
        <f t="shared" si="18"/>
        <v>0</v>
      </c>
      <c r="AY14" s="11"/>
    </row>
    <row r="15" spans="1:51" s="10" customFormat="1" ht="21" customHeight="1">
      <c r="A15" s="237" t="s">
        <v>26</v>
      </c>
      <c r="B15" s="238">
        <v>95</v>
      </c>
      <c r="C15" s="239">
        <v>51</v>
      </c>
      <c r="D15" s="235"/>
      <c r="E15" s="240">
        <f t="shared" si="19"/>
        <v>51</v>
      </c>
      <c r="F15" s="239">
        <v>14</v>
      </c>
      <c r="G15" s="235">
        <v>3</v>
      </c>
      <c r="H15" s="240">
        <f t="shared" si="20"/>
        <v>17</v>
      </c>
      <c r="I15" s="239">
        <v>8</v>
      </c>
      <c r="J15" s="235"/>
      <c r="K15" s="240">
        <f t="shared" si="21"/>
        <v>8</v>
      </c>
      <c r="L15" s="239">
        <v>3</v>
      </c>
      <c r="M15" s="235">
        <v>2</v>
      </c>
      <c r="N15" s="240">
        <f t="shared" si="22"/>
        <v>5</v>
      </c>
      <c r="O15" s="239">
        <v>2</v>
      </c>
      <c r="P15" s="235"/>
      <c r="Q15" s="240">
        <f t="shared" si="23"/>
        <v>2</v>
      </c>
      <c r="R15" s="239"/>
      <c r="S15" s="235"/>
      <c r="T15" s="240">
        <f t="shared" si="24"/>
        <v>0</v>
      </c>
      <c r="U15" s="239"/>
      <c r="V15" s="235">
        <v>1</v>
      </c>
      <c r="W15" s="240">
        <f t="shared" si="25"/>
        <v>1</v>
      </c>
      <c r="X15" s="239"/>
      <c r="Y15" s="235"/>
      <c r="Z15" s="240">
        <f t="shared" si="26"/>
        <v>0</v>
      </c>
      <c r="AA15" s="237" t="s">
        <v>26</v>
      </c>
      <c r="AB15" s="238">
        <f t="shared" si="5"/>
        <v>95</v>
      </c>
      <c r="AC15" s="239"/>
      <c r="AD15" s="235"/>
      <c r="AE15" s="241">
        <f t="shared" si="6"/>
        <v>0</v>
      </c>
      <c r="AF15" s="239"/>
      <c r="AG15" s="235"/>
      <c r="AH15" s="241">
        <f t="shared" si="7"/>
        <v>0</v>
      </c>
      <c r="AI15" s="239"/>
      <c r="AJ15" s="235"/>
      <c r="AK15" s="240">
        <f t="shared" si="8"/>
        <v>0</v>
      </c>
      <c r="AL15" s="239"/>
      <c r="AM15" s="235"/>
      <c r="AN15" s="240">
        <f t="shared" si="9"/>
        <v>0</v>
      </c>
      <c r="AO15" s="239"/>
      <c r="AP15" s="235">
        <v>2</v>
      </c>
      <c r="AQ15" s="240">
        <f t="shared" si="10"/>
        <v>2</v>
      </c>
      <c r="AR15" s="239">
        <v>8</v>
      </c>
      <c r="AS15" s="235">
        <v>1</v>
      </c>
      <c r="AT15" s="240">
        <f t="shared" si="11"/>
        <v>9</v>
      </c>
      <c r="AU15" s="239">
        <f t="shared" si="12"/>
        <v>86</v>
      </c>
      <c r="AV15" s="235">
        <f t="shared" si="13"/>
        <v>9</v>
      </c>
      <c r="AW15" s="240">
        <f t="shared" si="17"/>
        <v>95</v>
      </c>
      <c r="AX15" s="238">
        <f t="shared" si="18"/>
        <v>0</v>
      </c>
      <c r="AY15" s="11"/>
    </row>
    <row r="16" spans="1:51" s="10" customFormat="1" ht="21" customHeight="1">
      <c r="A16" s="237" t="s">
        <v>27</v>
      </c>
      <c r="B16" s="238">
        <v>127</v>
      </c>
      <c r="C16" s="239">
        <v>54</v>
      </c>
      <c r="D16" s="235">
        <v>2</v>
      </c>
      <c r="E16" s="240">
        <f t="shared" si="19"/>
        <v>56</v>
      </c>
      <c r="F16" s="239">
        <v>15</v>
      </c>
      <c r="G16" s="235"/>
      <c r="H16" s="240">
        <f t="shared" si="20"/>
        <v>15</v>
      </c>
      <c r="I16" s="239">
        <v>20</v>
      </c>
      <c r="J16" s="235">
        <v>3</v>
      </c>
      <c r="K16" s="240">
        <f t="shared" si="21"/>
        <v>23</v>
      </c>
      <c r="L16" s="239">
        <v>6</v>
      </c>
      <c r="M16" s="235">
        <v>11</v>
      </c>
      <c r="N16" s="240">
        <f t="shared" si="22"/>
        <v>17</v>
      </c>
      <c r="O16" s="239"/>
      <c r="P16" s="235"/>
      <c r="Q16" s="240">
        <f t="shared" si="23"/>
        <v>0</v>
      </c>
      <c r="R16" s="239"/>
      <c r="S16" s="235"/>
      <c r="T16" s="240">
        <f t="shared" si="24"/>
        <v>0</v>
      </c>
      <c r="U16" s="239"/>
      <c r="V16" s="235"/>
      <c r="W16" s="240">
        <f t="shared" si="25"/>
        <v>0</v>
      </c>
      <c r="X16" s="239"/>
      <c r="Y16" s="235"/>
      <c r="Z16" s="240">
        <f t="shared" si="26"/>
        <v>0</v>
      </c>
      <c r="AA16" s="237" t="s">
        <v>27</v>
      </c>
      <c r="AB16" s="238">
        <f t="shared" si="5"/>
        <v>127</v>
      </c>
      <c r="AC16" s="239"/>
      <c r="AD16" s="235"/>
      <c r="AE16" s="241">
        <f t="shared" si="6"/>
        <v>0</v>
      </c>
      <c r="AF16" s="239"/>
      <c r="AG16" s="235"/>
      <c r="AH16" s="241">
        <f t="shared" si="7"/>
        <v>0</v>
      </c>
      <c r="AI16" s="239"/>
      <c r="AJ16" s="235"/>
      <c r="AK16" s="240">
        <f t="shared" si="8"/>
        <v>0</v>
      </c>
      <c r="AL16" s="239"/>
      <c r="AM16" s="235"/>
      <c r="AN16" s="240">
        <f t="shared" si="9"/>
        <v>0</v>
      </c>
      <c r="AO16" s="239">
        <v>5</v>
      </c>
      <c r="AP16" s="235">
        <v>7</v>
      </c>
      <c r="AQ16" s="240">
        <f t="shared" si="10"/>
        <v>12</v>
      </c>
      <c r="AR16" s="239"/>
      <c r="AS16" s="235">
        <v>1</v>
      </c>
      <c r="AT16" s="240">
        <f t="shared" si="11"/>
        <v>1</v>
      </c>
      <c r="AU16" s="239">
        <f t="shared" si="12"/>
        <v>100</v>
      </c>
      <c r="AV16" s="235">
        <f t="shared" si="13"/>
        <v>24</v>
      </c>
      <c r="AW16" s="240">
        <f t="shared" si="17"/>
        <v>124</v>
      </c>
      <c r="AX16" s="238">
        <f t="shared" si="18"/>
        <v>3</v>
      </c>
      <c r="AY16" s="11"/>
    </row>
    <row r="17" spans="1:51" s="10" customFormat="1" ht="21" customHeight="1">
      <c r="A17" s="242" t="s">
        <v>28</v>
      </c>
      <c r="B17" s="243">
        <v>105</v>
      </c>
      <c r="C17" s="244">
        <v>42</v>
      </c>
      <c r="D17" s="245">
        <v>3</v>
      </c>
      <c r="E17" s="246">
        <f t="shared" si="19"/>
        <v>45</v>
      </c>
      <c r="F17" s="244">
        <v>17</v>
      </c>
      <c r="G17" s="245">
        <v>8</v>
      </c>
      <c r="H17" s="246">
        <f t="shared" si="20"/>
        <v>25</v>
      </c>
      <c r="I17" s="244">
        <v>9</v>
      </c>
      <c r="J17" s="245">
        <v>1</v>
      </c>
      <c r="K17" s="246">
        <f t="shared" si="21"/>
        <v>10</v>
      </c>
      <c r="L17" s="244">
        <v>3</v>
      </c>
      <c r="M17" s="245">
        <v>3</v>
      </c>
      <c r="N17" s="246">
        <f t="shared" si="22"/>
        <v>6</v>
      </c>
      <c r="O17" s="244">
        <v>5</v>
      </c>
      <c r="P17" s="245"/>
      <c r="Q17" s="246">
        <f t="shared" si="23"/>
        <v>5</v>
      </c>
      <c r="R17" s="244"/>
      <c r="S17" s="245"/>
      <c r="T17" s="246">
        <f t="shared" si="24"/>
        <v>0</v>
      </c>
      <c r="U17" s="244"/>
      <c r="V17" s="245"/>
      <c r="W17" s="246">
        <f t="shared" si="25"/>
        <v>0</v>
      </c>
      <c r="X17" s="244"/>
      <c r="Y17" s="245"/>
      <c r="Z17" s="246">
        <f t="shared" si="26"/>
        <v>0</v>
      </c>
      <c r="AA17" s="242" t="s">
        <v>28</v>
      </c>
      <c r="AB17" s="243">
        <f t="shared" si="5"/>
        <v>105</v>
      </c>
      <c r="AC17" s="244"/>
      <c r="AD17" s="245"/>
      <c r="AE17" s="247">
        <f t="shared" si="6"/>
        <v>0</v>
      </c>
      <c r="AF17" s="244"/>
      <c r="AG17" s="245"/>
      <c r="AH17" s="247">
        <f t="shared" si="7"/>
        <v>0</v>
      </c>
      <c r="AI17" s="244"/>
      <c r="AJ17" s="245"/>
      <c r="AK17" s="246">
        <f t="shared" si="8"/>
        <v>0</v>
      </c>
      <c r="AL17" s="244"/>
      <c r="AM17" s="245"/>
      <c r="AN17" s="246">
        <f t="shared" si="9"/>
        <v>0</v>
      </c>
      <c r="AO17" s="244">
        <v>1</v>
      </c>
      <c r="AP17" s="245">
        <v>2</v>
      </c>
      <c r="AQ17" s="246">
        <f t="shared" si="10"/>
        <v>3</v>
      </c>
      <c r="AR17" s="244">
        <v>11</v>
      </c>
      <c r="AS17" s="245"/>
      <c r="AT17" s="246">
        <f t="shared" si="11"/>
        <v>11</v>
      </c>
      <c r="AU17" s="244">
        <f t="shared" si="12"/>
        <v>88</v>
      </c>
      <c r="AV17" s="245">
        <f t="shared" si="13"/>
        <v>17</v>
      </c>
      <c r="AW17" s="240">
        <f t="shared" si="17"/>
        <v>105</v>
      </c>
      <c r="AX17" s="238">
        <f t="shared" si="18"/>
        <v>0</v>
      </c>
      <c r="AY17" s="11"/>
    </row>
    <row r="18" spans="1:51" s="10" customFormat="1" ht="21" customHeight="1">
      <c r="A18" s="237" t="s">
        <v>29</v>
      </c>
      <c r="B18" s="238">
        <v>53</v>
      </c>
      <c r="C18" s="239">
        <v>32</v>
      </c>
      <c r="D18" s="235"/>
      <c r="E18" s="240">
        <f t="shared" si="19"/>
        <v>32</v>
      </c>
      <c r="F18" s="239">
        <v>6</v>
      </c>
      <c r="G18" s="235"/>
      <c r="H18" s="240">
        <f t="shared" si="20"/>
        <v>6</v>
      </c>
      <c r="I18" s="239">
        <v>1</v>
      </c>
      <c r="J18" s="235">
        <v>1</v>
      </c>
      <c r="K18" s="240">
        <f t="shared" si="21"/>
        <v>2</v>
      </c>
      <c r="L18" s="239">
        <v>1</v>
      </c>
      <c r="M18" s="235"/>
      <c r="N18" s="240">
        <f t="shared" si="22"/>
        <v>1</v>
      </c>
      <c r="O18" s="239"/>
      <c r="P18" s="235"/>
      <c r="Q18" s="240">
        <f t="shared" si="23"/>
        <v>0</v>
      </c>
      <c r="R18" s="239"/>
      <c r="S18" s="235"/>
      <c r="T18" s="240">
        <f t="shared" si="24"/>
        <v>0</v>
      </c>
      <c r="U18" s="239">
        <v>2</v>
      </c>
      <c r="V18" s="235"/>
      <c r="W18" s="240">
        <f t="shared" si="25"/>
        <v>2</v>
      </c>
      <c r="X18" s="239"/>
      <c r="Y18" s="235"/>
      <c r="Z18" s="240">
        <f t="shared" si="26"/>
        <v>0</v>
      </c>
      <c r="AA18" s="237" t="s">
        <v>29</v>
      </c>
      <c r="AB18" s="231">
        <f t="shared" si="5"/>
        <v>53</v>
      </c>
      <c r="AC18" s="239"/>
      <c r="AD18" s="235"/>
      <c r="AE18" s="241">
        <f t="shared" si="6"/>
        <v>0</v>
      </c>
      <c r="AF18" s="239"/>
      <c r="AG18" s="235"/>
      <c r="AH18" s="241">
        <f t="shared" si="7"/>
        <v>0</v>
      </c>
      <c r="AI18" s="239"/>
      <c r="AJ18" s="235"/>
      <c r="AK18" s="240">
        <f t="shared" si="8"/>
        <v>0</v>
      </c>
      <c r="AL18" s="239"/>
      <c r="AM18" s="235"/>
      <c r="AN18" s="240">
        <f t="shared" si="9"/>
        <v>0</v>
      </c>
      <c r="AO18" s="239">
        <v>1</v>
      </c>
      <c r="AP18" s="235"/>
      <c r="AQ18" s="240">
        <f t="shared" si="10"/>
        <v>1</v>
      </c>
      <c r="AR18" s="239">
        <v>7</v>
      </c>
      <c r="AS18" s="235">
        <v>2</v>
      </c>
      <c r="AT18" s="240">
        <f t="shared" si="11"/>
        <v>9</v>
      </c>
      <c r="AU18" s="239">
        <f t="shared" si="12"/>
        <v>50</v>
      </c>
      <c r="AV18" s="235">
        <f t="shared" si="13"/>
        <v>3</v>
      </c>
      <c r="AW18" s="234">
        <f t="shared" si="17"/>
        <v>53</v>
      </c>
      <c r="AX18" s="231">
        <f t="shared" si="18"/>
        <v>0</v>
      </c>
      <c r="AY18" s="11"/>
    </row>
    <row r="19" spans="1:51" s="10" customFormat="1" ht="21" customHeight="1">
      <c r="A19" s="237" t="s">
        <v>30</v>
      </c>
      <c r="B19" s="238">
        <v>40</v>
      </c>
      <c r="C19" s="239">
        <v>29</v>
      </c>
      <c r="D19" s="235">
        <v>1</v>
      </c>
      <c r="E19" s="240">
        <f>SUM(C19:D19)</f>
        <v>30</v>
      </c>
      <c r="F19" s="239">
        <v>2</v>
      </c>
      <c r="G19" s="235"/>
      <c r="H19" s="240">
        <f t="shared" si="20"/>
        <v>2</v>
      </c>
      <c r="I19" s="239">
        <v>1</v>
      </c>
      <c r="J19" s="235"/>
      <c r="K19" s="240">
        <f t="shared" si="21"/>
        <v>1</v>
      </c>
      <c r="L19" s="239"/>
      <c r="M19" s="235">
        <v>1</v>
      </c>
      <c r="N19" s="240">
        <f t="shared" si="22"/>
        <v>1</v>
      </c>
      <c r="O19" s="239"/>
      <c r="P19" s="235"/>
      <c r="Q19" s="240">
        <f t="shared" si="23"/>
        <v>0</v>
      </c>
      <c r="R19" s="239"/>
      <c r="S19" s="235"/>
      <c r="T19" s="240">
        <f t="shared" si="24"/>
        <v>0</v>
      </c>
      <c r="U19" s="239">
        <v>2</v>
      </c>
      <c r="V19" s="235">
        <v>1</v>
      </c>
      <c r="W19" s="240">
        <f t="shared" si="25"/>
        <v>3</v>
      </c>
      <c r="X19" s="239"/>
      <c r="Y19" s="235"/>
      <c r="Z19" s="240">
        <f t="shared" si="26"/>
        <v>0</v>
      </c>
      <c r="AA19" s="237" t="s">
        <v>30</v>
      </c>
      <c r="AB19" s="238">
        <f t="shared" si="5"/>
        <v>40</v>
      </c>
      <c r="AC19" s="239"/>
      <c r="AD19" s="235"/>
      <c r="AE19" s="241">
        <f t="shared" si="6"/>
        <v>0</v>
      </c>
      <c r="AF19" s="239"/>
      <c r="AG19" s="235"/>
      <c r="AH19" s="241">
        <f t="shared" si="7"/>
        <v>0</v>
      </c>
      <c r="AI19" s="239"/>
      <c r="AJ19" s="235"/>
      <c r="AK19" s="240">
        <f t="shared" si="8"/>
        <v>0</v>
      </c>
      <c r="AL19" s="239"/>
      <c r="AM19" s="235"/>
      <c r="AN19" s="240">
        <f t="shared" si="9"/>
        <v>0</v>
      </c>
      <c r="AO19" s="239"/>
      <c r="AP19" s="235"/>
      <c r="AQ19" s="240">
        <f t="shared" si="10"/>
        <v>0</v>
      </c>
      <c r="AR19" s="239">
        <v>3</v>
      </c>
      <c r="AS19" s="235"/>
      <c r="AT19" s="240">
        <f t="shared" si="11"/>
        <v>3</v>
      </c>
      <c r="AU19" s="239">
        <f t="shared" si="12"/>
        <v>37</v>
      </c>
      <c r="AV19" s="235">
        <f t="shared" si="13"/>
        <v>3</v>
      </c>
      <c r="AW19" s="240">
        <f t="shared" si="17"/>
        <v>40</v>
      </c>
      <c r="AX19" s="238">
        <f t="shared" si="18"/>
        <v>0</v>
      </c>
      <c r="AY19" s="11"/>
    </row>
    <row r="20" spans="1:51" s="10" customFormat="1" ht="21" customHeight="1">
      <c r="A20" s="237" t="s">
        <v>31</v>
      </c>
      <c r="B20" s="238">
        <v>43</v>
      </c>
      <c r="C20" s="239">
        <v>24</v>
      </c>
      <c r="D20" s="235">
        <v>2</v>
      </c>
      <c r="E20" s="240">
        <f t="shared" si="19"/>
        <v>26</v>
      </c>
      <c r="F20" s="239">
        <v>1</v>
      </c>
      <c r="G20" s="235"/>
      <c r="H20" s="240">
        <f t="shared" si="20"/>
        <v>1</v>
      </c>
      <c r="I20" s="239">
        <v>2</v>
      </c>
      <c r="J20" s="235"/>
      <c r="K20" s="240">
        <f t="shared" si="21"/>
        <v>2</v>
      </c>
      <c r="L20" s="239">
        <v>1</v>
      </c>
      <c r="M20" s="235"/>
      <c r="N20" s="240">
        <f t="shared" si="22"/>
        <v>1</v>
      </c>
      <c r="O20" s="239"/>
      <c r="P20" s="235"/>
      <c r="Q20" s="240">
        <f t="shared" si="23"/>
        <v>0</v>
      </c>
      <c r="R20" s="239"/>
      <c r="S20" s="235"/>
      <c r="T20" s="240">
        <f t="shared" si="24"/>
        <v>0</v>
      </c>
      <c r="U20" s="239">
        <v>1</v>
      </c>
      <c r="V20" s="235"/>
      <c r="W20" s="240">
        <f t="shared" si="25"/>
        <v>1</v>
      </c>
      <c r="X20" s="239"/>
      <c r="Y20" s="235"/>
      <c r="Z20" s="240">
        <f t="shared" si="26"/>
        <v>0</v>
      </c>
      <c r="AA20" s="237" t="s">
        <v>31</v>
      </c>
      <c r="AB20" s="238">
        <f t="shared" si="5"/>
        <v>43</v>
      </c>
      <c r="AC20" s="239"/>
      <c r="AD20" s="235"/>
      <c r="AE20" s="241">
        <f t="shared" si="6"/>
        <v>0</v>
      </c>
      <c r="AF20" s="239"/>
      <c r="AG20" s="235"/>
      <c r="AH20" s="241">
        <f t="shared" si="7"/>
        <v>0</v>
      </c>
      <c r="AI20" s="239"/>
      <c r="AJ20" s="235"/>
      <c r="AK20" s="240">
        <f t="shared" si="8"/>
        <v>0</v>
      </c>
      <c r="AL20" s="239"/>
      <c r="AM20" s="235"/>
      <c r="AN20" s="240">
        <f t="shared" si="9"/>
        <v>0</v>
      </c>
      <c r="AO20" s="239"/>
      <c r="AP20" s="235"/>
      <c r="AQ20" s="240">
        <f t="shared" si="10"/>
        <v>0</v>
      </c>
      <c r="AR20" s="239">
        <v>11</v>
      </c>
      <c r="AS20" s="235"/>
      <c r="AT20" s="240">
        <f t="shared" si="11"/>
        <v>11</v>
      </c>
      <c r="AU20" s="239">
        <f t="shared" si="12"/>
        <v>40</v>
      </c>
      <c r="AV20" s="235">
        <f t="shared" si="13"/>
        <v>2</v>
      </c>
      <c r="AW20" s="240">
        <f t="shared" si="17"/>
        <v>42</v>
      </c>
      <c r="AX20" s="238">
        <f t="shared" si="18"/>
        <v>1</v>
      </c>
      <c r="AY20" s="11"/>
    </row>
    <row r="21" spans="1:51" s="10" customFormat="1" ht="21" customHeight="1">
      <c r="A21" s="242" t="s">
        <v>32</v>
      </c>
      <c r="B21" s="243">
        <v>37</v>
      </c>
      <c r="C21" s="244">
        <v>20</v>
      </c>
      <c r="D21" s="245">
        <v>1</v>
      </c>
      <c r="E21" s="246">
        <f t="shared" si="19"/>
        <v>21</v>
      </c>
      <c r="F21" s="244">
        <v>4</v>
      </c>
      <c r="G21" s="245"/>
      <c r="H21" s="246">
        <f t="shared" si="20"/>
        <v>4</v>
      </c>
      <c r="I21" s="244">
        <v>1</v>
      </c>
      <c r="J21" s="245"/>
      <c r="K21" s="246">
        <f t="shared" si="21"/>
        <v>1</v>
      </c>
      <c r="L21" s="244">
        <v>1</v>
      </c>
      <c r="M21" s="245"/>
      <c r="N21" s="246">
        <f t="shared" si="22"/>
        <v>1</v>
      </c>
      <c r="O21" s="244"/>
      <c r="P21" s="245"/>
      <c r="Q21" s="246">
        <f t="shared" si="23"/>
        <v>0</v>
      </c>
      <c r="R21" s="244"/>
      <c r="S21" s="245"/>
      <c r="T21" s="246">
        <f t="shared" si="24"/>
        <v>0</v>
      </c>
      <c r="U21" s="244"/>
      <c r="V21" s="245"/>
      <c r="W21" s="246">
        <f t="shared" si="25"/>
        <v>0</v>
      </c>
      <c r="X21" s="244"/>
      <c r="Y21" s="245"/>
      <c r="Z21" s="246">
        <f t="shared" si="26"/>
        <v>0</v>
      </c>
      <c r="AA21" s="242" t="s">
        <v>32</v>
      </c>
      <c r="AB21" s="243">
        <f t="shared" si="5"/>
        <v>37</v>
      </c>
      <c r="AC21" s="244"/>
      <c r="AD21" s="245"/>
      <c r="AE21" s="247">
        <f t="shared" si="6"/>
        <v>0</v>
      </c>
      <c r="AF21" s="244"/>
      <c r="AG21" s="245"/>
      <c r="AH21" s="247">
        <f t="shared" si="7"/>
        <v>0</v>
      </c>
      <c r="AI21" s="244"/>
      <c r="AJ21" s="245"/>
      <c r="AK21" s="246">
        <f t="shared" si="8"/>
        <v>0</v>
      </c>
      <c r="AL21" s="244"/>
      <c r="AM21" s="245"/>
      <c r="AN21" s="246">
        <f t="shared" si="9"/>
        <v>0</v>
      </c>
      <c r="AO21" s="244"/>
      <c r="AP21" s="245"/>
      <c r="AQ21" s="246">
        <f t="shared" si="10"/>
        <v>0</v>
      </c>
      <c r="AR21" s="244">
        <v>7</v>
      </c>
      <c r="AS21" s="245">
        <v>2</v>
      </c>
      <c r="AT21" s="246">
        <f t="shared" si="11"/>
        <v>9</v>
      </c>
      <c r="AU21" s="244">
        <f t="shared" si="12"/>
        <v>33</v>
      </c>
      <c r="AV21" s="245">
        <f t="shared" si="13"/>
        <v>3</v>
      </c>
      <c r="AW21" s="240">
        <f t="shared" si="17"/>
        <v>36</v>
      </c>
      <c r="AX21" s="238">
        <f t="shared" si="18"/>
        <v>1</v>
      </c>
      <c r="AY21" s="11"/>
    </row>
    <row r="22" spans="1:51" s="10" customFormat="1" ht="21" customHeight="1">
      <c r="A22" s="237" t="s">
        <v>33</v>
      </c>
      <c r="B22" s="238">
        <v>38</v>
      </c>
      <c r="C22" s="239">
        <v>16</v>
      </c>
      <c r="D22" s="235"/>
      <c r="E22" s="240">
        <f t="shared" si="19"/>
        <v>16</v>
      </c>
      <c r="F22" s="239">
        <v>1</v>
      </c>
      <c r="G22" s="235"/>
      <c r="H22" s="240">
        <f t="shared" si="20"/>
        <v>1</v>
      </c>
      <c r="I22" s="239">
        <v>1</v>
      </c>
      <c r="J22" s="235"/>
      <c r="K22" s="240">
        <f t="shared" si="21"/>
        <v>1</v>
      </c>
      <c r="L22" s="239"/>
      <c r="M22" s="235">
        <v>1</v>
      </c>
      <c r="N22" s="240">
        <f t="shared" si="22"/>
        <v>1</v>
      </c>
      <c r="O22" s="239"/>
      <c r="P22" s="235"/>
      <c r="Q22" s="240">
        <f t="shared" si="23"/>
        <v>0</v>
      </c>
      <c r="R22" s="239"/>
      <c r="S22" s="235"/>
      <c r="T22" s="240">
        <f t="shared" si="24"/>
        <v>0</v>
      </c>
      <c r="U22" s="239"/>
      <c r="V22" s="235"/>
      <c r="W22" s="240">
        <f t="shared" si="25"/>
        <v>0</v>
      </c>
      <c r="X22" s="239"/>
      <c r="Y22" s="235"/>
      <c r="Z22" s="240">
        <f t="shared" si="26"/>
        <v>0</v>
      </c>
      <c r="AA22" s="237" t="s">
        <v>33</v>
      </c>
      <c r="AB22" s="231">
        <f t="shared" si="5"/>
        <v>38</v>
      </c>
      <c r="AC22" s="239"/>
      <c r="AD22" s="235"/>
      <c r="AE22" s="241">
        <f t="shared" si="6"/>
        <v>0</v>
      </c>
      <c r="AF22" s="239"/>
      <c r="AG22" s="235"/>
      <c r="AH22" s="241">
        <f t="shared" si="7"/>
        <v>0</v>
      </c>
      <c r="AI22" s="239"/>
      <c r="AJ22" s="235"/>
      <c r="AK22" s="240">
        <f t="shared" si="8"/>
        <v>0</v>
      </c>
      <c r="AL22" s="239"/>
      <c r="AM22" s="235"/>
      <c r="AN22" s="240">
        <f t="shared" si="9"/>
        <v>0</v>
      </c>
      <c r="AO22" s="239"/>
      <c r="AP22" s="235"/>
      <c r="AQ22" s="240">
        <f t="shared" si="10"/>
        <v>0</v>
      </c>
      <c r="AR22" s="239">
        <v>19</v>
      </c>
      <c r="AS22" s="235"/>
      <c r="AT22" s="240">
        <f t="shared" si="11"/>
        <v>19</v>
      </c>
      <c r="AU22" s="239">
        <f t="shared" si="12"/>
        <v>37</v>
      </c>
      <c r="AV22" s="235">
        <f t="shared" si="13"/>
        <v>1</v>
      </c>
      <c r="AW22" s="234">
        <f t="shared" si="17"/>
        <v>38</v>
      </c>
      <c r="AX22" s="231">
        <f t="shared" si="18"/>
        <v>0</v>
      </c>
      <c r="AY22" s="11"/>
    </row>
    <row r="23" spans="1:51" s="10" customFormat="1" ht="21" customHeight="1">
      <c r="A23" s="237" t="s">
        <v>34</v>
      </c>
      <c r="B23" s="238">
        <v>58</v>
      </c>
      <c r="C23" s="239">
        <v>16</v>
      </c>
      <c r="D23" s="235"/>
      <c r="E23" s="240">
        <f t="shared" si="19"/>
        <v>16</v>
      </c>
      <c r="F23" s="239">
        <v>2</v>
      </c>
      <c r="G23" s="235"/>
      <c r="H23" s="240">
        <f t="shared" si="20"/>
        <v>2</v>
      </c>
      <c r="I23" s="239">
        <v>2</v>
      </c>
      <c r="J23" s="235">
        <v>1</v>
      </c>
      <c r="K23" s="240">
        <f t="shared" si="21"/>
        <v>3</v>
      </c>
      <c r="L23" s="239">
        <v>5</v>
      </c>
      <c r="M23" s="235">
        <v>3</v>
      </c>
      <c r="N23" s="240">
        <f t="shared" si="22"/>
        <v>8</v>
      </c>
      <c r="O23" s="239">
        <v>1</v>
      </c>
      <c r="P23" s="235"/>
      <c r="Q23" s="240">
        <f t="shared" si="23"/>
        <v>1</v>
      </c>
      <c r="R23" s="239"/>
      <c r="S23" s="235"/>
      <c r="T23" s="240">
        <f t="shared" si="24"/>
        <v>0</v>
      </c>
      <c r="U23" s="239">
        <v>1</v>
      </c>
      <c r="V23" s="235"/>
      <c r="W23" s="240">
        <f t="shared" si="25"/>
        <v>1</v>
      </c>
      <c r="X23" s="239"/>
      <c r="Y23" s="235"/>
      <c r="Z23" s="240">
        <f t="shared" si="26"/>
        <v>0</v>
      </c>
      <c r="AA23" s="237" t="s">
        <v>34</v>
      </c>
      <c r="AB23" s="238">
        <f t="shared" si="5"/>
        <v>58</v>
      </c>
      <c r="AC23" s="239"/>
      <c r="AD23" s="235"/>
      <c r="AE23" s="241">
        <f t="shared" si="6"/>
        <v>0</v>
      </c>
      <c r="AF23" s="239"/>
      <c r="AG23" s="235"/>
      <c r="AH23" s="241">
        <f t="shared" si="7"/>
        <v>0</v>
      </c>
      <c r="AI23" s="239"/>
      <c r="AJ23" s="235"/>
      <c r="AK23" s="240">
        <f t="shared" si="8"/>
        <v>0</v>
      </c>
      <c r="AL23" s="239"/>
      <c r="AM23" s="235"/>
      <c r="AN23" s="240">
        <f t="shared" si="9"/>
        <v>0</v>
      </c>
      <c r="AO23" s="239"/>
      <c r="AP23" s="235"/>
      <c r="AQ23" s="240">
        <f t="shared" si="10"/>
        <v>0</v>
      </c>
      <c r="AR23" s="239">
        <v>25</v>
      </c>
      <c r="AS23" s="235">
        <v>2</v>
      </c>
      <c r="AT23" s="240">
        <f t="shared" si="11"/>
        <v>27</v>
      </c>
      <c r="AU23" s="239">
        <f t="shared" si="12"/>
        <v>52</v>
      </c>
      <c r="AV23" s="235">
        <f t="shared" si="13"/>
        <v>6</v>
      </c>
      <c r="AW23" s="240">
        <f t="shared" si="17"/>
        <v>58</v>
      </c>
      <c r="AX23" s="238">
        <f t="shared" si="18"/>
        <v>0</v>
      </c>
      <c r="AY23" s="11"/>
    </row>
    <row r="24" spans="1:51" s="10" customFormat="1" ht="21" customHeight="1">
      <c r="A24" s="237" t="s">
        <v>35</v>
      </c>
      <c r="B24" s="238">
        <v>46</v>
      </c>
      <c r="C24" s="239">
        <v>28</v>
      </c>
      <c r="D24" s="235">
        <v>1</v>
      </c>
      <c r="E24" s="240">
        <f t="shared" si="19"/>
        <v>29</v>
      </c>
      <c r="F24" s="239">
        <v>4</v>
      </c>
      <c r="G24" s="235">
        <v>1</v>
      </c>
      <c r="H24" s="240">
        <f t="shared" si="20"/>
        <v>5</v>
      </c>
      <c r="I24" s="239">
        <v>2</v>
      </c>
      <c r="J24" s="235"/>
      <c r="K24" s="240">
        <f t="shared" si="21"/>
        <v>2</v>
      </c>
      <c r="L24" s="239"/>
      <c r="M24" s="235">
        <v>1</v>
      </c>
      <c r="N24" s="240">
        <f t="shared" si="22"/>
        <v>1</v>
      </c>
      <c r="O24" s="239"/>
      <c r="P24" s="235"/>
      <c r="Q24" s="240">
        <f t="shared" si="23"/>
        <v>0</v>
      </c>
      <c r="R24" s="239"/>
      <c r="S24" s="235"/>
      <c r="T24" s="240">
        <f t="shared" si="24"/>
        <v>0</v>
      </c>
      <c r="U24" s="239"/>
      <c r="V24" s="235"/>
      <c r="W24" s="240">
        <f t="shared" si="25"/>
        <v>0</v>
      </c>
      <c r="X24" s="239"/>
      <c r="Y24" s="235"/>
      <c r="Z24" s="240">
        <f t="shared" si="26"/>
        <v>0</v>
      </c>
      <c r="AA24" s="237" t="s">
        <v>35</v>
      </c>
      <c r="AB24" s="238">
        <f t="shared" si="5"/>
        <v>46</v>
      </c>
      <c r="AC24" s="239"/>
      <c r="AD24" s="235"/>
      <c r="AE24" s="241">
        <f t="shared" si="6"/>
        <v>0</v>
      </c>
      <c r="AF24" s="239"/>
      <c r="AG24" s="235"/>
      <c r="AH24" s="241">
        <f t="shared" si="7"/>
        <v>0</v>
      </c>
      <c r="AI24" s="239"/>
      <c r="AJ24" s="235"/>
      <c r="AK24" s="240">
        <f t="shared" si="8"/>
        <v>0</v>
      </c>
      <c r="AL24" s="239"/>
      <c r="AM24" s="235"/>
      <c r="AN24" s="240">
        <f t="shared" si="9"/>
        <v>0</v>
      </c>
      <c r="AO24" s="239"/>
      <c r="AP24" s="235"/>
      <c r="AQ24" s="240">
        <f t="shared" si="10"/>
        <v>0</v>
      </c>
      <c r="AR24" s="239">
        <v>9</v>
      </c>
      <c r="AS24" s="235"/>
      <c r="AT24" s="240">
        <f t="shared" si="11"/>
        <v>9</v>
      </c>
      <c r="AU24" s="239">
        <f t="shared" si="12"/>
        <v>43</v>
      </c>
      <c r="AV24" s="235">
        <f t="shared" si="13"/>
        <v>3</v>
      </c>
      <c r="AW24" s="240">
        <f t="shared" si="17"/>
        <v>46</v>
      </c>
      <c r="AX24" s="238">
        <f t="shared" si="18"/>
        <v>0</v>
      </c>
      <c r="AY24" s="11"/>
    </row>
    <row r="25" spans="1:51" s="10" customFormat="1" ht="21" customHeight="1">
      <c r="A25" s="237" t="s">
        <v>36</v>
      </c>
      <c r="B25" s="238">
        <v>69</v>
      </c>
      <c r="C25" s="239">
        <v>37</v>
      </c>
      <c r="D25" s="235"/>
      <c r="E25" s="240">
        <f t="shared" si="19"/>
        <v>37</v>
      </c>
      <c r="F25" s="239">
        <v>12</v>
      </c>
      <c r="G25" s="235">
        <v>1</v>
      </c>
      <c r="H25" s="240">
        <f t="shared" si="20"/>
        <v>13</v>
      </c>
      <c r="I25" s="239">
        <v>3</v>
      </c>
      <c r="J25" s="235">
        <v>2</v>
      </c>
      <c r="K25" s="240">
        <f t="shared" si="21"/>
        <v>5</v>
      </c>
      <c r="L25" s="239">
        <v>1</v>
      </c>
      <c r="M25" s="235"/>
      <c r="N25" s="240">
        <f t="shared" si="22"/>
        <v>1</v>
      </c>
      <c r="O25" s="239"/>
      <c r="P25" s="235"/>
      <c r="Q25" s="240">
        <f t="shared" si="23"/>
        <v>0</v>
      </c>
      <c r="R25" s="239"/>
      <c r="S25" s="235"/>
      <c r="T25" s="240">
        <f t="shared" si="24"/>
        <v>0</v>
      </c>
      <c r="U25" s="239"/>
      <c r="V25" s="235"/>
      <c r="W25" s="240">
        <f t="shared" si="25"/>
        <v>0</v>
      </c>
      <c r="X25" s="239"/>
      <c r="Y25" s="235"/>
      <c r="Z25" s="240">
        <f t="shared" si="26"/>
        <v>0</v>
      </c>
      <c r="AA25" s="237" t="s">
        <v>36</v>
      </c>
      <c r="AB25" s="238">
        <f t="shared" si="5"/>
        <v>69</v>
      </c>
      <c r="AC25" s="239"/>
      <c r="AD25" s="235"/>
      <c r="AE25" s="241">
        <f t="shared" si="6"/>
        <v>0</v>
      </c>
      <c r="AF25" s="239"/>
      <c r="AG25" s="235"/>
      <c r="AH25" s="241">
        <f t="shared" si="7"/>
        <v>0</v>
      </c>
      <c r="AI25" s="239"/>
      <c r="AJ25" s="235"/>
      <c r="AK25" s="240">
        <f t="shared" si="8"/>
        <v>0</v>
      </c>
      <c r="AL25" s="239"/>
      <c r="AM25" s="235"/>
      <c r="AN25" s="240">
        <f t="shared" si="9"/>
        <v>0</v>
      </c>
      <c r="AO25" s="239"/>
      <c r="AP25" s="235"/>
      <c r="AQ25" s="240">
        <f t="shared" si="10"/>
        <v>0</v>
      </c>
      <c r="AR25" s="239">
        <v>13</v>
      </c>
      <c r="AS25" s="235"/>
      <c r="AT25" s="240">
        <f t="shared" si="11"/>
        <v>13</v>
      </c>
      <c r="AU25" s="239">
        <f t="shared" si="12"/>
        <v>66</v>
      </c>
      <c r="AV25" s="235">
        <f t="shared" si="13"/>
        <v>3</v>
      </c>
      <c r="AW25" s="240">
        <f t="shared" si="17"/>
        <v>69</v>
      </c>
      <c r="AX25" s="238">
        <f t="shared" si="18"/>
        <v>0</v>
      </c>
      <c r="AY25" s="11"/>
    </row>
    <row r="26" spans="1:51" s="10" customFormat="1" ht="21" customHeight="1">
      <c r="A26" s="237" t="s">
        <v>37</v>
      </c>
      <c r="B26" s="238">
        <v>102</v>
      </c>
      <c r="C26" s="239">
        <v>52</v>
      </c>
      <c r="D26" s="235">
        <v>2</v>
      </c>
      <c r="E26" s="240">
        <f t="shared" si="19"/>
        <v>54</v>
      </c>
      <c r="F26" s="239">
        <v>28</v>
      </c>
      <c r="G26" s="235">
        <v>4</v>
      </c>
      <c r="H26" s="240">
        <f t="shared" si="20"/>
        <v>32</v>
      </c>
      <c r="I26" s="239">
        <v>6</v>
      </c>
      <c r="J26" s="235"/>
      <c r="K26" s="240">
        <f t="shared" si="21"/>
        <v>6</v>
      </c>
      <c r="L26" s="239"/>
      <c r="M26" s="235">
        <v>2</v>
      </c>
      <c r="N26" s="240">
        <f t="shared" si="22"/>
        <v>2</v>
      </c>
      <c r="O26" s="239">
        <v>2</v>
      </c>
      <c r="P26" s="235"/>
      <c r="Q26" s="240">
        <f t="shared" si="23"/>
        <v>2</v>
      </c>
      <c r="R26" s="239"/>
      <c r="S26" s="235"/>
      <c r="T26" s="240">
        <f t="shared" si="24"/>
        <v>0</v>
      </c>
      <c r="U26" s="239"/>
      <c r="V26" s="235"/>
      <c r="W26" s="240">
        <f t="shared" si="25"/>
        <v>0</v>
      </c>
      <c r="X26" s="239"/>
      <c r="Y26" s="235"/>
      <c r="Z26" s="240">
        <f t="shared" si="26"/>
        <v>0</v>
      </c>
      <c r="AA26" s="237" t="s">
        <v>37</v>
      </c>
      <c r="AB26" s="238">
        <f t="shared" si="5"/>
        <v>102</v>
      </c>
      <c r="AC26" s="239"/>
      <c r="AD26" s="235"/>
      <c r="AE26" s="241">
        <f t="shared" si="6"/>
        <v>0</v>
      </c>
      <c r="AF26" s="239"/>
      <c r="AG26" s="235"/>
      <c r="AH26" s="241">
        <f t="shared" si="7"/>
        <v>0</v>
      </c>
      <c r="AI26" s="239"/>
      <c r="AJ26" s="235"/>
      <c r="AK26" s="240">
        <f t="shared" si="8"/>
        <v>0</v>
      </c>
      <c r="AL26" s="239"/>
      <c r="AM26" s="235"/>
      <c r="AN26" s="240">
        <f t="shared" si="9"/>
        <v>0</v>
      </c>
      <c r="AO26" s="239"/>
      <c r="AP26" s="235"/>
      <c r="AQ26" s="240">
        <f t="shared" si="10"/>
        <v>0</v>
      </c>
      <c r="AR26" s="239">
        <v>6</v>
      </c>
      <c r="AS26" s="235"/>
      <c r="AT26" s="240">
        <f t="shared" si="11"/>
        <v>6</v>
      </c>
      <c r="AU26" s="239">
        <f t="shared" si="12"/>
        <v>94</v>
      </c>
      <c r="AV26" s="235">
        <f t="shared" si="13"/>
        <v>8</v>
      </c>
      <c r="AW26" s="240">
        <f t="shared" si="17"/>
        <v>102</v>
      </c>
      <c r="AX26" s="238">
        <f t="shared" si="18"/>
        <v>0</v>
      </c>
      <c r="AY26" s="11"/>
    </row>
    <row r="27" spans="1:51" s="10" customFormat="1" ht="21" customHeight="1">
      <c r="A27" s="242" t="s">
        <v>38</v>
      </c>
      <c r="B27" s="243">
        <v>51</v>
      </c>
      <c r="C27" s="244">
        <v>20</v>
      </c>
      <c r="D27" s="245">
        <v>1</v>
      </c>
      <c r="E27" s="246">
        <f t="shared" si="19"/>
        <v>21</v>
      </c>
      <c r="F27" s="244">
        <v>9</v>
      </c>
      <c r="G27" s="245"/>
      <c r="H27" s="246">
        <f t="shared" si="20"/>
        <v>9</v>
      </c>
      <c r="I27" s="244">
        <v>2</v>
      </c>
      <c r="J27" s="245"/>
      <c r="K27" s="246">
        <f t="shared" si="21"/>
        <v>2</v>
      </c>
      <c r="L27" s="244"/>
      <c r="M27" s="245">
        <v>2</v>
      </c>
      <c r="N27" s="246">
        <f t="shared" si="22"/>
        <v>2</v>
      </c>
      <c r="O27" s="244"/>
      <c r="P27" s="245"/>
      <c r="Q27" s="246">
        <f t="shared" si="23"/>
        <v>0</v>
      </c>
      <c r="R27" s="244"/>
      <c r="S27" s="245"/>
      <c r="T27" s="246">
        <f t="shared" si="24"/>
        <v>0</v>
      </c>
      <c r="U27" s="244"/>
      <c r="V27" s="245"/>
      <c r="W27" s="246">
        <f t="shared" si="25"/>
        <v>0</v>
      </c>
      <c r="X27" s="244"/>
      <c r="Y27" s="245"/>
      <c r="Z27" s="246">
        <f t="shared" si="26"/>
        <v>0</v>
      </c>
      <c r="AA27" s="242" t="s">
        <v>38</v>
      </c>
      <c r="AB27" s="243">
        <f t="shared" si="5"/>
        <v>51</v>
      </c>
      <c r="AC27" s="244"/>
      <c r="AD27" s="245"/>
      <c r="AE27" s="247">
        <f t="shared" si="6"/>
        <v>0</v>
      </c>
      <c r="AF27" s="244"/>
      <c r="AG27" s="245"/>
      <c r="AH27" s="247">
        <f t="shared" si="7"/>
        <v>0</v>
      </c>
      <c r="AI27" s="244"/>
      <c r="AJ27" s="245"/>
      <c r="AK27" s="246">
        <f t="shared" si="8"/>
        <v>0</v>
      </c>
      <c r="AL27" s="244"/>
      <c r="AM27" s="245"/>
      <c r="AN27" s="246">
        <f t="shared" si="9"/>
        <v>0</v>
      </c>
      <c r="AO27" s="244">
        <v>5</v>
      </c>
      <c r="AP27" s="245"/>
      <c r="AQ27" s="246">
        <f t="shared" si="10"/>
        <v>5</v>
      </c>
      <c r="AR27" s="244">
        <v>9</v>
      </c>
      <c r="AS27" s="245">
        <v>3</v>
      </c>
      <c r="AT27" s="246">
        <f t="shared" si="11"/>
        <v>12</v>
      </c>
      <c r="AU27" s="244">
        <f t="shared" si="12"/>
        <v>45</v>
      </c>
      <c r="AV27" s="245">
        <f t="shared" si="13"/>
        <v>6</v>
      </c>
      <c r="AW27" s="240">
        <f t="shared" si="17"/>
        <v>51</v>
      </c>
      <c r="AX27" s="238">
        <f t="shared" si="18"/>
        <v>0</v>
      </c>
      <c r="AY27" s="11"/>
    </row>
    <row r="28" spans="1:51" s="10" customFormat="1" ht="21" customHeight="1">
      <c r="A28" s="237" t="s">
        <v>39</v>
      </c>
      <c r="B28" s="238">
        <v>44</v>
      </c>
      <c r="C28" s="239">
        <v>17</v>
      </c>
      <c r="D28" s="235">
        <v>1</v>
      </c>
      <c r="E28" s="240">
        <f t="shared" si="19"/>
        <v>18</v>
      </c>
      <c r="F28" s="239">
        <v>7</v>
      </c>
      <c r="G28" s="235">
        <v>2</v>
      </c>
      <c r="H28" s="240">
        <f t="shared" si="20"/>
        <v>9</v>
      </c>
      <c r="I28" s="239">
        <v>1</v>
      </c>
      <c r="J28" s="235">
        <v>1</v>
      </c>
      <c r="K28" s="240">
        <f t="shared" si="21"/>
        <v>2</v>
      </c>
      <c r="L28" s="239">
        <v>1</v>
      </c>
      <c r="M28" s="235">
        <v>2</v>
      </c>
      <c r="N28" s="240">
        <f t="shared" si="22"/>
        <v>3</v>
      </c>
      <c r="O28" s="239"/>
      <c r="P28" s="235"/>
      <c r="Q28" s="240">
        <f t="shared" si="23"/>
        <v>0</v>
      </c>
      <c r="R28" s="239"/>
      <c r="S28" s="235"/>
      <c r="T28" s="240">
        <f t="shared" si="24"/>
        <v>0</v>
      </c>
      <c r="U28" s="239"/>
      <c r="V28" s="235"/>
      <c r="W28" s="240">
        <f t="shared" si="25"/>
        <v>0</v>
      </c>
      <c r="X28" s="239"/>
      <c r="Y28" s="235"/>
      <c r="Z28" s="240">
        <f t="shared" si="26"/>
        <v>0</v>
      </c>
      <c r="AA28" s="237" t="s">
        <v>39</v>
      </c>
      <c r="AB28" s="231">
        <f t="shared" si="5"/>
        <v>44</v>
      </c>
      <c r="AC28" s="239"/>
      <c r="AD28" s="235"/>
      <c r="AE28" s="241">
        <f t="shared" si="6"/>
        <v>0</v>
      </c>
      <c r="AF28" s="239"/>
      <c r="AG28" s="235"/>
      <c r="AH28" s="241">
        <f t="shared" si="7"/>
        <v>0</v>
      </c>
      <c r="AI28" s="239"/>
      <c r="AJ28" s="235"/>
      <c r="AK28" s="240">
        <f t="shared" si="8"/>
        <v>0</v>
      </c>
      <c r="AL28" s="239"/>
      <c r="AM28" s="235"/>
      <c r="AN28" s="240">
        <f t="shared" si="9"/>
        <v>0</v>
      </c>
      <c r="AO28" s="239">
        <v>3</v>
      </c>
      <c r="AP28" s="235"/>
      <c r="AQ28" s="240">
        <f t="shared" si="10"/>
        <v>3</v>
      </c>
      <c r="AR28" s="239">
        <v>7</v>
      </c>
      <c r="AS28" s="235">
        <v>1</v>
      </c>
      <c r="AT28" s="240">
        <f t="shared" si="11"/>
        <v>8</v>
      </c>
      <c r="AU28" s="239">
        <f t="shared" si="12"/>
        <v>36</v>
      </c>
      <c r="AV28" s="235">
        <f t="shared" si="13"/>
        <v>7</v>
      </c>
      <c r="AW28" s="234">
        <f t="shared" si="17"/>
        <v>43</v>
      </c>
      <c r="AX28" s="231">
        <f t="shared" si="18"/>
        <v>1</v>
      </c>
      <c r="AY28" s="11"/>
    </row>
    <row r="29" spans="1:51" s="10" customFormat="1" ht="21" customHeight="1">
      <c r="A29" s="237" t="s">
        <v>40</v>
      </c>
      <c r="B29" s="238">
        <v>60</v>
      </c>
      <c r="C29" s="239">
        <v>25</v>
      </c>
      <c r="D29" s="235">
        <v>2</v>
      </c>
      <c r="E29" s="240">
        <f t="shared" si="19"/>
        <v>27</v>
      </c>
      <c r="F29" s="239">
        <v>7</v>
      </c>
      <c r="G29" s="235">
        <v>2</v>
      </c>
      <c r="H29" s="240">
        <f t="shared" si="20"/>
        <v>9</v>
      </c>
      <c r="I29" s="239">
        <v>4</v>
      </c>
      <c r="J29" s="235">
        <v>1</v>
      </c>
      <c r="K29" s="240">
        <f t="shared" si="21"/>
        <v>5</v>
      </c>
      <c r="L29" s="239">
        <v>8</v>
      </c>
      <c r="M29" s="235">
        <v>6</v>
      </c>
      <c r="N29" s="240">
        <f t="shared" si="22"/>
        <v>14</v>
      </c>
      <c r="O29" s="239">
        <v>2</v>
      </c>
      <c r="P29" s="235"/>
      <c r="Q29" s="240">
        <f t="shared" si="23"/>
        <v>2</v>
      </c>
      <c r="R29" s="239"/>
      <c r="S29" s="235"/>
      <c r="T29" s="240">
        <f t="shared" si="24"/>
        <v>0</v>
      </c>
      <c r="U29" s="239"/>
      <c r="V29" s="235"/>
      <c r="W29" s="240">
        <f t="shared" si="25"/>
        <v>0</v>
      </c>
      <c r="X29" s="239"/>
      <c r="Y29" s="235"/>
      <c r="Z29" s="240">
        <f t="shared" si="26"/>
        <v>0</v>
      </c>
      <c r="AA29" s="237" t="s">
        <v>40</v>
      </c>
      <c r="AB29" s="238">
        <f t="shared" si="5"/>
        <v>60</v>
      </c>
      <c r="AC29" s="239"/>
      <c r="AD29" s="235"/>
      <c r="AE29" s="241">
        <f t="shared" si="6"/>
        <v>0</v>
      </c>
      <c r="AF29" s="239"/>
      <c r="AG29" s="235"/>
      <c r="AH29" s="241">
        <f t="shared" si="7"/>
        <v>0</v>
      </c>
      <c r="AI29" s="239"/>
      <c r="AJ29" s="235"/>
      <c r="AK29" s="240">
        <f t="shared" si="8"/>
        <v>0</v>
      </c>
      <c r="AL29" s="239"/>
      <c r="AM29" s="235"/>
      <c r="AN29" s="240">
        <f t="shared" si="9"/>
        <v>0</v>
      </c>
      <c r="AO29" s="239"/>
      <c r="AP29" s="235"/>
      <c r="AQ29" s="240">
        <f t="shared" si="10"/>
        <v>0</v>
      </c>
      <c r="AR29" s="239">
        <v>2</v>
      </c>
      <c r="AS29" s="235">
        <v>1</v>
      </c>
      <c r="AT29" s="240">
        <f t="shared" si="11"/>
        <v>3</v>
      </c>
      <c r="AU29" s="239">
        <f t="shared" si="12"/>
        <v>48</v>
      </c>
      <c r="AV29" s="235">
        <f t="shared" si="13"/>
        <v>12</v>
      </c>
      <c r="AW29" s="240">
        <f t="shared" si="17"/>
        <v>60</v>
      </c>
      <c r="AX29" s="238">
        <f t="shared" si="18"/>
        <v>0</v>
      </c>
      <c r="AY29" s="11"/>
    </row>
    <row r="30" spans="1:51" s="10" customFormat="1" ht="21" customHeight="1">
      <c r="A30" s="237" t="s">
        <v>41</v>
      </c>
      <c r="B30" s="238">
        <v>88</v>
      </c>
      <c r="C30" s="239">
        <v>20</v>
      </c>
      <c r="D30" s="235"/>
      <c r="E30" s="240">
        <f t="shared" si="19"/>
        <v>20</v>
      </c>
      <c r="F30" s="239">
        <v>1</v>
      </c>
      <c r="G30" s="235"/>
      <c r="H30" s="240">
        <f t="shared" si="20"/>
        <v>1</v>
      </c>
      <c r="I30" s="239">
        <v>13</v>
      </c>
      <c r="J30" s="235">
        <v>2</v>
      </c>
      <c r="K30" s="240">
        <f t="shared" si="21"/>
        <v>15</v>
      </c>
      <c r="L30" s="239">
        <v>2</v>
      </c>
      <c r="M30" s="235">
        <v>1</v>
      </c>
      <c r="N30" s="240">
        <f t="shared" si="22"/>
        <v>3</v>
      </c>
      <c r="O30" s="239"/>
      <c r="P30" s="235"/>
      <c r="Q30" s="240">
        <f t="shared" si="23"/>
        <v>0</v>
      </c>
      <c r="R30" s="239"/>
      <c r="S30" s="235"/>
      <c r="T30" s="240">
        <f t="shared" si="24"/>
        <v>0</v>
      </c>
      <c r="U30" s="239"/>
      <c r="V30" s="235"/>
      <c r="W30" s="240">
        <f t="shared" si="25"/>
        <v>0</v>
      </c>
      <c r="X30" s="239"/>
      <c r="Y30" s="235"/>
      <c r="Z30" s="240">
        <f t="shared" si="26"/>
        <v>0</v>
      </c>
      <c r="AA30" s="237" t="s">
        <v>41</v>
      </c>
      <c r="AB30" s="238">
        <f t="shared" si="5"/>
        <v>88</v>
      </c>
      <c r="AC30" s="239"/>
      <c r="AD30" s="235"/>
      <c r="AE30" s="241">
        <f t="shared" si="6"/>
        <v>0</v>
      </c>
      <c r="AF30" s="239"/>
      <c r="AG30" s="235"/>
      <c r="AH30" s="241">
        <f t="shared" si="7"/>
        <v>0</v>
      </c>
      <c r="AI30" s="239"/>
      <c r="AJ30" s="235"/>
      <c r="AK30" s="240">
        <f t="shared" si="8"/>
        <v>0</v>
      </c>
      <c r="AL30" s="239"/>
      <c r="AM30" s="235"/>
      <c r="AN30" s="240">
        <f t="shared" si="9"/>
        <v>0</v>
      </c>
      <c r="AO30" s="239">
        <v>41</v>
      </c>
      <c r="AP30" s="235">
        <v>1</v>
      </c>
      <c r="AQ30" s="240">
        <f t="shared" si="10"/>
        <v>42</v>
      </c>
      <c r="AR30" s="239">
        <v>6</v>
      </c>
      <c r="AS30" s="235"/>
      <c r="AT30" s="240">
        <f t="shared" si="11"/>
        <v>6</v>
      </c>
      <c r="AU30" s="239">
        <f t="shared" si="12"/>
        <v>83</v>
      </c>
      <c r="AV30" s="235">
        <f t="shared" si="13"/>
        <v>4</v>
      </c>
      <c r="AW30" s="240">
        <f t="shared" si="17"/>
        <v>87</v>
      </c>
      <c r="AX30" s="238">
        <f t="shared" si="18"/>
        <v>1</v>
      </c>
      <c r="AY30" s="11"/>
    </row>
    <row r="31" spans="1:51" s="10" customFormat="1" ht="21" customHeight="1">
      <c r="A31" s="237" t="s">
        <v>42</v>
      </c>
      <c r="B31" s="238">
        <v>87</v>
      </c>
      <c r="C31" s="239">
        <v>24</v>
      </c>
      <c r="D31" s="235">
        <v>1</v>
      </c>
      <c r="E31" s="240">
        <f t="shared" si="19"/>
        <v>25</v>
      </c>
      <c r="F31" s="239">
        <v>5</v>
      </c>
      <c r="G31" s="235"/>
      <c r="H31" s="240">
        <f t="shared" si="20"/>
        <v>5</v>
      </c>
      <c r="I31" s="239">
        <v>11</v>
      </c>
      <c r="J31" s="235">
        <v>1</v>
      </c>
      <c r="K31" s="240">
        <f t="shared" si="21"/>
        <v>12</v>
      </c>
      <c r="L31" s="239">
        <v>1</v>
      </c>
      <c r="M31" s="235">
        <v>4</v>
      </c>
      <c r="N31" s="240">
        <f t="shared" si="22"/>
        <v>5</v>
      </c>
      <c r="O31" s="239">
        <v>8</v>
      </c>
      <c r="P31" s="235">
        <v>1</v>
      </c>
      <c r="Q31" s="240">
        <f t="shared" si="23"/>
        <v>9</v>
      </c>
      <c r="R31" s="239"/>
      <c r="S31" s="235"/>
      <c r="T31" s="240">
        <f t="shared" si="24"/>
        <v>0</v>
      </c>
      <c r="U31" s="239"/>
      <c r="V31" s="235"/>
      <c r="W31" s="240">
        <f t="shared" si="25"/>
        <v>0</v>
      </c>
      <c r="X31" s="239"/>
      <c r="Y31" s="235"/>
      <c r="Z31" s="240">
        <f t="shared" si="26"/>
        <v>0</v>
      </c>
      <c r="AA31" s="237" t="s">
        <v>42</v>
      </c>
      <c r="AB31" s="238">
        <f t="shared" si="5"/>
        <v>87</v>
      </c>
      <c r="AC31" s="239"/>
      <c r="AD31" s="235"/>
      <c r="AE31" s="241">
        <f t="shared" si="6"/>
        <v>0</v>
      </c>
      <c r="AF31" s="239"/>
      <c r="AG31" s="235"/>
      <c r="AH31" s="241">
        <f t="shared" si="7"/>
        <v>0</v>
      </c>
      <c r="AI31" s="239"/>
      <c r="AJ31" s="235"/>
      <c r="AK31" s="240">
        <f t="shared" si="8"/>
        <v>0</v>
      </c>
      <c r="AL31" s="239"/>
      <c r="AM31" s="235"/>
      <c r="AN31" s="240">
        <f t="shared" si="9"/>
        <v>0</v>
      </c>
      <c r="AO31" s="239">
        <v>2</v>
      </c>
      <c r="AP31" s="235"/>
      <c r="AQ31" s="240">
        <f t="shared" si="10"/>
        <v>2</v>
      </c>
      <c r="AR31" s="239">
        <v>25</v>
      </c>
      <c r="AS31" s="235">
        <v>3</v>
      </c>
      <c r="AT31" s="240">
        <f t="shared" si="11"/>
        <v>28</v>
      </c>
      <c r="AU31" s="239">
        <f t="shared" si="12"/>
        <v>76</v>
      </c>
      <c r="AV31" s="235">
        <f t="shared" si="13"/>
        <v>10</v>
      </c>
      <c r="AW31" s="240">
        <f t="shared" si="17"/>
        <v>86</v>
      </c>
      <c r="AX31" s="238">
        <f t="shared" si="18"/>
        <v>1</v>
      </c>
      <c r="AY31" s="11"/>
    </row>
    <row r="32" spans="1:51" s="10" customFormat="1" ht="21" customHeight="1">
      <c r="A32" s="237" t="s">
        <v>43</v>
      </c>
      <c r="B32" s="238">
        <v>44</v>
      </c>
      <c r="C32" s="239">
        <v>18</v>
      </c>
      <c r="D32" s="235"/>
      <c r="E32" s="240">
        <f t="shared" si="19"/>
        <v>18</v>
      </c>
      <c r="F32" s="239">
        <v>3</v>
      </c>
      <c r="G32" s="235">
        <v>1</v>
      </c>
      <c r="H32" s="240">
        <f t="shared" si="20"/>
        <v>4</v>
      </c>
      <c r="I32" s="239">
        <v>3</v>
      </c>
      <c r="J32" s="235"/>
      <c r="K32" s="240">
        <f t="shared" si="21"/>
        <v>3</v>
      </c>
      <c r="L32" s="239">
        <v>2</v>
      </c>
      <c r="M32" s="235">
        <v>3</v>
      </c>
      <c r="N32" s="240">
        <f t="shared" si="22"/>
        <v>5</v>
      </c>
      <c r="O32" s="239">
        <v>5</v>
      </c>
      <c r="P32" s="235"/>
      <c r="Q32" s="240">
        <f t="shared" si="23"/>
        <v>5</v>
      </c>
      <c r="R32" s="239"/>
      <c r="S32" s="235"/>
      <c r="T32" s="240">
        <f t="shared" si="24"/>
        <v>0</v>
      </c>
      <c r="U32" s="239">
        <v>1</v>
      </c>
      <c r="V32" s="235"/>
      <c r="W32" s="240">
        <f t="shared" si="25"/>
        <v>1</v>
      </c>
      <c r="X32" s="239"/>
      <c r="Y32" s="235"/>
      <c r="Z32" s="240">
        <f t="shared" si="26"/>
        <v>0</v>
      </c>
      <c r="AA32" s="237" t="s">
        <v>43</v>
      </c>
      <c r="AB32" s="238">
        <f t="shared" si="5"/>
        <v>44</v>
      </c>
      <c r="AC32" s="239"/>
      <c r="AD32" s="235"/>
      <c r="AE32" s="241">
        <f t="shared" si="6"/>
        <v>0</v>
      </c>
      <c r="AF32" s="239"/>
      <c r="AG32" s="235"/>
      <c r="AH32" s="241">
        <f t="shared" si="7"/>
        <v>0</v>
      </c>
      <c r="AI32" s="239"/>
      <c r="AJ32" s="235"/>
      <c r="AK32" s="240">
        <f t="shared" si="8"/>
        <v>0</v>
      </c>
      <c r="AL32" s="239"/>
      <c r="AM32" s="235"/>
      <c r="AN32" s="240">
        <f t="shared" si="9"/>
        <v>0</v>
      </c>
      <c r="AO32" s="239"/>
      <c r="AP32" s="235"/>
      <c r="AQ32" s="240">
        <f t="shared" si="10"/>
        <v>0</v>
      </c>
      <c r="AR32" s="239">
        <v>8</v>
      </c>
      <c r="AS32" s="235"/>
      <c r="AT32" s="240">
        <f t="shared" si="11"/>
        <v>8</v>
      </c>
      <c r="AU32" s="239">
        <f t="shared" si="12"/>
        <v>40</v>
      </c>
      <c r="AV32" s="235">
        <f t="shared" si="13"/>
        <v>4</v>
      </c>
      <c r="AW32" s="240">
        <f t="shared" si="17"/>
        <v>44</v>
      </c>
      <c r="AX32" s="238">
        <f t="shared" si="18"/>
        <v>0</v>
      </c>
      <c r="AY32" s="11"/>
    </row>
    <row r="33" spans="1:51" s="10" customFormat="1" ht="21" customHeight="1">
      <c r="A33" s="242" t="s">
        <v>44</v>
      </c>
      <c r="B33" s="243">
        <v>42</v>
      </c>
      <c r="C33" s="244">
        <v>27</v>
      </c>
      <c r="D33" s="245">
        <v>1</v>
      </c>
      <c r="E33" s="246">
        <f t="shared" si="19"/>
        <v>28</v>
      </c>
      <c r="F33" s="244">
        <v>1</v>
      </c>
      <c r="G33" s="245"/>
      <c r="H33" s="246">
        <f t="shared" si="20"/>
        <v>1</v>
      </c>
      <c r="I33" s="244">
        <v>3</v>
      </c>
      <c r="J33" s="245"/>
      <c r="K33" s="246">
        <f t="shared" si="21"/>
        <v>3</v>
      </c>
      <c r="L33" s="244">
        <v>2</v>
      </c>
      <c r="M33" s="245">
        <v>1</v>
      </c>
      <c r="N33" s="246">
        <f t="shared" si="22"/>
        <v>3</v>
      </c>
      <c r="O33" s="244">
        <v>1</v>
      </c>
      <c r="P33" s="245"/>
      <c r="Q33" s="246">
        <f t="shared" si="23"/>
        <v>1</v>
      </c>
      <c r="R33" s="244"/>
      <c r="S33" s="245"/>
      <c r="T33" s="246">
        <f t="shared" si="24"/>
        <v>0</v>
      </c>
      <c r="U33" s="244"/>
      <c r="V33" s="245"/>
      <c r="W33" s="246">
        <f t="shared" si="25"/>
        <v>0</v>
      </c>
      <c r="X33" s="244"/>
      <c r="Y33" s="245"/>
      <c r="Z33" s="246">
        <f t="shared" si="26"/>
        <v>0</v>
      </c>
      <c r="AA33" s="242" t="s">
        <v>44</v>
      </c>
      <c r="AB33" s="238">
        <f t="shared" si="5"/>
        <v>42</v>
      </c>
      <c r="AC33" s="244"/>
      <c r="AD33" s="245"/>
      <c r="AE33" s="247">
        <f t="shared" si="6"/>
        <v>0</v>
      </c>
      <c r="AF33" s="244"/>
      <c r="AG33" s="245"/>
      <c r="AH33" s="247">
        <f t="shared" si="7"/>
        <v>0</v>
      </c>
      <c r="AI33" s="244"/>
      <c r="AJ33" s="245"/>
      <c r="AK33" s="246">
        <f t="shared" si="8"/>
        <v>0</v>
      </c>
      <c r="AL33" s="244"/>
      <c r="AM33" s="245"/>
      <c r="AN33" s="246">
        <f t="shared" si="9"/>
        <v>0</v>
      </c>
      <c r="AO33" s="244"/>
      <c r="AP33" s="245"/>
      <c r="AQ33" s="246">
        <f t="shared" si="10"/>
        <v>0</v>
      </c>
      <c r="AR33" s="244">
        <v>5</v>
      </c>
      <c r="AS33" s="245">
        <v>1</v>
      </c>
      <c r="AT33" s="246">
        <f t="shared" si="11"/>
        <v>6</v>
      </c>
      <c r="AU33" s="244">
        <f t="shared" si="12"/>
        <v>39</v>
      </c>
      <c r="AV33" s="245">
        <f t="shared" si="13"/>
        <v>3</v>
      </c>
      <c r="AW33" s="240">
        <f t="shared" si="17"/>
        <v>42</v>
      </c>
      <c r="AX33" s="238">
        <f t="shared" si="18"/>
        <v>0</v>
      </c>
      <c r="AY33" s="11"/>
    </row>
    <row r="34" spans="1:51" s="10" customFormat="1" ht="21" customHeight="1">
      <c r="A34" s="237" t="s">
        <v>45</v>
      </c>
      <c r="B34" s="238">
        <v>35</v>
      </c>
      <c r="C34" s="239">
        <v>11</v>
      </c>
      <c r="D34" s="235">
        <v>1</v>
      </c>
      <c r="E34" s="240">
        <f t="shared" si="19"/>
        <v>12</v>
      </c>
      <c r="F34" s="239">
        <v>5</v>
      </c>
      <c r="G34" s="235">
        <v>1</v>
      </c>
      <c r="H34" s="240">
        <f t="shared" si="20"/>
        <v>6</v>
      </c>
      <c r="I34" s="239">
        <v>3</v>
      </c>
      <c r="J34" s="235"/>
      <c r="K34" s="240">
        <f t="shared" si="21"/>
        <v>3</v>
      </c>
      <c r="L34" s="239"/>
      <c r="M34" s="235">
        <v>2</v>
      </c>
      <c r="N34" s="240">
        <f t="shared" si="22"/>
        <v>2</v>
      </c>
      <c r="O34" s="239"/>
      <c r="P34" s="235"/>
      <c r="Q34" s="240">
        <f t="shared" si="23"/>
        <v>0</v>
      </c>
      <c r="R34" s="239"/>
      <c r="S34" s="235"/>
      <c r="T34" s="240">
        <f t="shared" si="24"/>
        <v>0</v>
      </c>
      <c r="U34" s="239"/>
      <c r="V34" s="235"/>
      <c r="W34" s="240">
        <f t="shared" si="25"/>
        <v>0</v>
      </c>
      <c r="X34" s="239"/>
      <c r="Y34" s="235"/>
      <c r="Z34" s="240">
        <f t="shared" si="26"/>
        <v>0</v>
      </c>
      <c r="AA34" s="237" t="s">
        <v>45</v>
      </c>
      <c r="AB34" s="231">
        <f t="shared" si="5"/>
        <v>35</v>
      </c>
      <c r="AC34" s="239"/>
      <c r="AD34" s="235"/>
      <c r="AE34" s="241">
        <f t="shared" si="6"/>
        <v>0</v>
      </c>
      <c r="AF34" s="239"/>
      <c r="AG34" s="235"/>
      <c r="AH34" s="241">
        <f t="shared" si="7"/>
        <v>0</v>
      </c>
      <c r="AI34" s="239"/>
      <c r="AJ34" s="235"/>
      <c r="AK34" s="240">
        <f t="shared" si="8"/>
        <v>0</v>
      </c>
      <c r="AL34" s="239"/>
      <c r="AM34" s="235"/>
      <c r="AN34" s="240">
        <f t="shared" si="9"/>
        <v>0</v>
      </c>
      <c r="AO34" s="239"/>
      <c r="AP34" s="235"/>
      <c r="AQ34" s="240">
        <f t="shared" si="10"/>
        <v>0</v>
      </c>
      <c r="AR34" s="239">
        <v>12</v>
      </c>
      <c r="AS34" s="235"/>
      <c r="AT34" s="240">
        <f t="shared" si="11"/>
        <v>12</v>
      </c>
      <c r="AU34" s="239">
        <f t="shared" si="12"/>
        <v>31</v>
      </c>
      <c r="AV34" s="235">
        <f t="shared" si="13"/>
        <v>4</v>
      </c>
      <c r="AW34" s="234">
        <f t="shared" si="17"/>
        <v>35</v>
      </c>
      <c r="AX34" s="231">
        <f t="shared" si="18"/>
        <v>0</v>
      </c>
      <c r="AY34" s="11"/>
    </row>
    <row r="35" spans="1:51" s="10" customFormat="1" ht="21" customHeight="1">
      <c r="A35" s="237" t="s">
        <v>46</v>
      </c>
      <c r="B35" s="238">
        <v>37</v>
      </c>
      <c r="C35" s="239">
        <v>17</v>
      </c>
      <c r="D35" s="235"/>
      <c r="E35" s="240">
        <f t="shared" si="19"/>
        <v>17</v>
      </c>
      <c r="F35" s="239">
        <v>2</v>
      </c>
      <c r="G35" s="235">
        <v>1</v>
      </c>
      <c r="H35" s="240">
        <f t="shared" si="20"/>
        <v>3</v>
      </c>
      <c r="I35" s="239">
        <v>2</v>
      </c>
      <c r="J35" s="235"/>
      <c r="K35" s="240">
        <f t="shared" si="21"/>
        <v>2</v>
      </c>
      <c r="L35" s="239">
        <v>2</v>
      </c>
      <c r="M35" s="235"/>
      <c r="N35" s="240">
        <f t="shared" si="22"/>
        <v>2</v>
      </c>
      <c r="O35" s="239"/>
      <c r="P35" s="235"/>
      <c r="Q35" s="240">
        <f t="shared" si="23"/>
        <v>0</v>
      </c>
      <c r="R35" s="239"/>
      <c r="S35" s="235"/>
      <c r="T35" s="240">
        <f t="shared" si="24"/>
        <v>0</v>
      </c>
      <c r="U35" s="239"/>
      <c r="V35" s="235"/>
      <c r="W35" s="240">
        <f t="shared" si="25"/>
        <v>0</v>
      </c>
      <c r="X35" s="239"/>
      <c r="Y35" s="235"/>
      <c r="Z35" s="240">
        <f t="shared" si="26"/>
        <v>0</v>
      </c>
      <c r="AA35" s="237" t="s">
        <v>46</v>
      </c>
      <c r="AB35" s="238">
        <f t="shared" si="5"/>
        <v>37</v>
      </c>
      <c r="AC35" s="239"/>
      <c r="AD35" s="235"/>
      <c r="AE35" s="241">
        <f t="shared" si="6"/>
        <v>0</v>
      </c>
      <c r="AF35" s="239"/>
      <c r="AG35" s="235"/>
      <c r="AH35" s="241">
        <f t="shared" si="7"/>
        <v>0</v>
      </c>
      <c r="AI35" s="239"/>
      <c r="AJ35" s="235"/>
      <c r="AK35" s="240">
        <f t="shared" si="8"/>
        <v>0</v>
      </c>
      <c r="AL35" s="239"/>
      <c r="AM35" s="235"/>
      <c r="AN35" s="240">
        <f t="shared" si="9"/>
        <v>0</v>
      </c>
      <c r="AO35" s="239"/>
      <c r="AP35" s="235"/>
      <c r="AQ35" s="240">
        <f t="shared" si="10"/>
        <v>0</v>
      </c>
      <c r="AR35" s="239">
        <v>11</v>
      </c>
      <c r="AS35" s="235">
        <v>2</v>
      </c>
      <c r="AT35" s="240">
        <f t="shared" si="11"/>
        <v>13</v>
      </c>
      <c r="AU35" s="239">
        <f t="shared" si="12"/>
        <v>34</v>
      </c>
      <c r="AV35" s="235">
        <f t="shared" si="13"/>
        <v>3</v>
      </c>
      <c r="AW35" s="240">
        <f t="shared" si="17"/>
        <v>37</v>
      </c>
      <c r="AX35" s="238">
        <f t="shared" si="18"/>
        <v>0</v>
      </c>
      <c r="AY35" s="11"/>
    </row>
    <row r="36" spans="1:51" s="10" customFormat="1" ht="21" customHeight="1">
      <c r="A36" s="237" t="s">
        <v>47</v>
      </c>
      <c r="B36" s="238">
        <v>55</v>
      </c>
      <c r="C36" s="239">
        <v>32</v>
      </c>
      <c r="D36" s="235">
        <v>2</v>
      </c>
      <c r="E36" s="240">
        <f t="shared" si="19"/>
        <v>34</v>
      </c>
      <c r="F36" s="239">
        <v>4</v>
      </c>
      <c r="G36" s="235">
        <v>1</v>
      </c>
      <c r="H36" s="240">
        <f t="shared" si="20"/>
        <v>5</v>
      </c>
      <c r="I36" s="239">
        <v>5</v>
      </c>
      <c r="J36" s="235"/>
      <c r="K36" s="240">
        <f t="shared" si="21"/>
        <v>5</v>
      </c>
      <c r="L36" s="239">
        <v>1</v>
      </c>
      <c r="M36" s="235">
        <v>2</v>
      </c>
      <c r="N36" s="240">
        <f t="shared" si="22"/>
        <v>3</v>
      </c>
      <c r="O36" s="239"/>
      <c r="P36" s="235"/>
      <c r="Q36" s="240">
        <f t="shared" si="23"/>
        <v>0</v>
      </c>
      <c r="R36" s="239"/>
      <c r="S36" s="235"/>
      <c r="T36" s="240">
        <f t="shared" si="24"/>
        <v>0</v>
      </c>
      <c r="U36" s="239"/>
      <c r="V36" s="235"/>
      <c r="W36" s="240">
        <f t="shared" si="25"/>
        <v>0</v>
      </c>
      <c r="X36" s="239"/>
      <c r="Y36" s="235"/>
      <c r="Z36" s="240">
        <f t="shared" si="26"/>
        <v>0</v>
      </c>
      <c r="AA36" s="237" t="s">
        <v>47</v>
      </c>
      <c r="AB36" s="238">
        <f t="shared" si="5"/>
        <v>55</v>
      </c>
      <c r="AC36" s="239"/>
      <c r="AD36" s="235"/>
      <c r="AE36" s="241">
        <f t="shared" si="6"/>
        <v>0</v>
      </c>
      <c r="AF36" s="239"/>
      <c r="AG36" s="235"/>
      <c r="AH36" s="241">
        <f t="shared" si="7"/>
        <v>0</v>
      </c>
      <c r="AI36" s="239"/>
      <c r="AJ36" s="235"/>
      <c r="AK36" s="240">
        <f t="shared" si="8"/>
        <v>0</v>
      </c>
      <c r="AL36" s="239"/>
      <c r="AM36" s="235"/>
      <c r="AN36" s="240">
        <f t="shared" si="9"/>
        <v>0</v>
      </c>
      <c r="AO36" s="239"/>
      <c r="AP36" s="235"/>
      <c r="AQ36" s="240">
        <f t="shared" si="10"/>
        <v>0</v>
      </c>
      <c r="AR36" s="239">
        <v>6</v>
      </c>
      <c r="AS36" s="235">
        <v>1</v>
      </c>
      <c r="AT36" s="240">
        <f t="shared" si="11"/>
        <v>7</v>
      </c>
      <c r="AU36" s="239">
        <f t="shared" si="12"/>
        <v>48</v>
      </c>
      <c r="AV36" s="235">
        <f t="shared" si="13"/>
        <v>6</v>
      </c>
      <c r="AW36" s="240">
        <f t="shared" si="17"/>
        <v>54</v>
      </c>
      <c r="AX36" s="238">
        <f t="shared" si="18"/>
        <v>1</v>
      </c>
      <c r="AY36" s="11"/>
    </row>
    <row r="37" spans="1:51" s="10" customFormat="1" ht="21" customHeight="1">
      <c r="A37" s="237" t="s">
        <v>48</v>
      </c>
      <c r="B37" s="238">
        <v>64</v>
      </c>
      <c r="C37" s="239">
        <v>27</v>
      </c>
      <c r="D37" s="235">
        <v>3</v>
      </c>
      <c r="E37" s="240">
        <f t="shared" si="19"/>
        <v>30</v>
      </c>
      <c r="F37" s="239">
        <v>5</v>
      </c>
      <c r="G37" s="235"/>
      <c r="H37" s="240">
        <f t="shared" si="20"/>
        <v>5</v>
      </c>
      <c r="I37" s="239">
        <v>5</v>
      </c>
      <c r="J37" s="235">
        <v>1</v>
      </c>
      <c r="K37" s="240">
        <f t="shared" si="21"/>
        <v>6</v>
      </c>
      <c r="L37" s="239">
        <v>1</v>
      </c>
      <c r="M37" s="235"/>
      <c r="N37" s="240">
        <f t="shared" si="22"/>
        <v>1</v>
      </c>
      <c r="O37" s="239"/>
      <c r="P37" s="235"/>
      <c r="Q37" s="240">
        <f t="shared" si="23"/>
        <v>0</v>
      </c>
      <c r="R37" s="239"/>
      <c r="S37" s="235"/>
      <c r="T37" s="240">
        <f t="shared" si="24"/>
        <v>0</v>
      </c>
      <c r="U37" s="239"/>
      <c r="V37" s="235"/>
      <c r="W37" s="240">
        <f t="shared" si="25"/>
        <v>0</v>
      </c>
      <c r="X37" s="239"/>
      <c r="Y37" s="235"/>
      <c r="Z37" s="240">
        <f t="shared" si="26"/>
        <v>0</v>
      </c>
      <c r="AA37" s="237" t="s">
        <v>48</v>
      </c>
      <c r="AB37" s="238">
        <f t="shared" si="5"/>
        <v>64</v>
      </c>
      <c r="AC37" s="239"/>
      <c r="AD37" s="235"/>
      <c r="AE37" s="241">
        <f t="shared" si="6"/>
        <v>0</v>
      </c>
      <c r="AF37" s="239"/>
      <c r="AG37" s="235"/>
      <c r="AH37" s="241">
        <f t="shared" si="7"/>
        <v>0</v>
      </c>
      <c r="AI37" s="239"/>
      <c r="AJ37" s="235"/>
      <c r="AK37" s="240">
        <f t="shared" si="8"/>
        <v>0</v>
      </c>
      <c r="AL37" s="239"/>
      <c r="AM37" s="235"/>
      <c r="AN37" s="240">
        <f t="shared" si="9"/>
        <v>0</v>
      </c>
      <c r="AO37" s="239"/>
      <c r="AP37" s="235"/>
      <c r="AQ37" s="240">
        <f t="shared" si="10"/>
        <v>0</v>
      </c>
      <c r="AR37" s="239">
        <v>22</v>
      </c>
      <c r="AS37" s="235"/>
      <c r="AT37" s="240">
        <f t="shared" si="11"/>
        <v>22</v>
      </c>
      <c r="AU37" s="239">
        <f t="shared" si="12"/>
        <v>60</v>
      </c>
      <c r="AV37" s="235">
        <f t="shared" si="13"/>
        <v>4</v>
      </c>
      <c r="AW37" s="240">
        <f t="shared" si="17"/>
        <v>64</v>
      </c>
      <c r="AX37" s="238">
        <f t="shared" si="18"/>
        <v>0</v>
      </c>
      <c r="AY37" s="11"/>
    </row>
    <row r="38" spans="1:51" s="10" customFormat="1" ht="21" customHeight="1">
      <c r="A38" s="242" t="s">
        <v>49</v>
      </c>
      <c r="B38" s="243">
        <v>47</v>
      </c>
      <c r="C38" s="244">
        <v>28</v>
      </c>
      <c r="D38" s="245">
        <v>1</v>
      </c>
      <c r="E38" s="246">
        <f t="shared" si="19"/>
        <v>29</v>
      </c>
      <c r="F38" s="244">
        <v>1</v>
      </c>
      <c r="G38" s="245">
        <v>1</v>
      </c>
      <c r="H38" s="246">
        <f t="shared" si="20"/>
        <v>2</v>
      </c>
      <c r="I38" s="244">
        <v>4</v>
      </c>
      <c r="J38" s="245">
        <v>1</v>
      </c>
      <c r="K38" s="246">
        <f t="shared" si="21"/>
        <v>5</v>
      </c>
      <c r="L38" s="244">
        <v>1</v>
      </c>
      <c r="M38" s="245">
        <v>1</v>
      </c>
      <c r="N38" s="246">
        <f t="shared" si="22"/>
        <v>2</v>
      </c>
      <c r="O38" s="244"/>
      <c r="P38" s="245"/>
      <c r="Q38" s="246">
        <f t="shared" si="23"/>
        <v>0</v>
      </c>
      <c r="R38" s="244"/>
      <c r="S38" s="245"/>
      <c r="T38" s="246">
        <f t="shared" si="24"/>
        <v>0</v>
      </c>
      <c r="U38" s="244"/>
      <c r="V38" s="245">
        <v>1</v>
      </c>
      <c r="W38" s="246">
        <f t="shared" si="25"/>
        <v>1</v>
      </c>
      <c r="X38" s="244"/>
      <c r="Y38" s="245"/>
      <c r="Z38" s="246">
        <f t="shared" si="26"/>
        <v>0</v>
      </c>
      <c r="AA38" s="242" t="s">
        <v>49</v>
      </c>
      <c r="AB38" s="243">
        <f t="shared" si="5"/>
        <v>47</v>
      </c>
      <c r="AC38" s="244"/>
      <c r="AD38" s="245"/>
      <c r="AE38" s="247">
        <f t="shared" si="6"/>
        <v>0</v>
      </c>
      <c r="AF38" s="244"/>
      <c r="AG38" s="245"/>
      <c r="AH38" s="247">
        <f t="shared" si="7"/>
        <v>0</v>
      </c>
      <c r="AI38" s="244"/>
      <c r="AJ38" s="245"/>
      <c r="AK38" s="246">
        <f t="shared" si="8"/>
        <v>0</v>
      </c>
      <c r="AL38" s="244"/>
      <c r="AM38" s="245"/>
      <c r="AN38" s="246">
        <f t="shared" si="9"/>
        <v>0</v>
      </c>
      <c r="AO38" s="244"/>
      <c r="AP38" s="245">
        <v>1</v>
      </c>
      <c r="AQ38" s="246">
        <f t="shared" si="10"/>
        <v>1</v>
      </c>
      <c r="AR38" s="244">
        <v>7</v>
      </c>
      <c r="AS38" s="245"/>
      <c r="AT38" s="246">
        <f t="shared" si="11"/>
        <v>7</v>
      </c>
      <c r="AU38" s="244">
        <f aca="true" t="shared" si="27" ref="AU38:AU44">SUM(C38,F38,I38,L38,O38,R38,U38,X38,AC38,AF38,AI38,AL38,AO38,AR38)</f>
        <v>41</v>
      </c>
      <c r="AV38" s="245">
        <f aca="true" t="shared" si="28" ref="AV38:AV44">SUM(D38,G38,J38,M38,P38,S38,V38,Y38,AD38,AG38,AJ38,AM38,AP38,AS38)</f>
        <v>6</v>
      </c>
      <c r="AW38" s="240">
        <f t="shared" si="17"/>
        <v>47</v>
      </c>
      <c r="AX38" s="243">
        <f t="shared" si="18"/>
        <v>0</v>
      </c>
      <c r="AY38" s="11"/>
    </row>
    <row r="39" spans="1:51" s="10" customFormat="1" ht="21" customHeight="1">
      <c r="A39" s="237" t="s">
        <v>50</v>
      </c>
      <c r="B39" s="238">
        <v>39</v>
      </c>
      <c r="C39" s="239">
        <v>28</v>
      </c>
      <c r="D39" s="235">
        <v>1</v>
      </c>
      <c r="E39" s="240">
        <f t="shared" si="19"/>
        <v>29</v>
      </c>
      <c r="F39" s="239">
        <v>3</v>
      </c>
      <c r="G39" s="235">
        <v>1</v>
      </c>
      <c r="H39" s="240">
        <f t="shared" si="20"/>
        <v>4</v>
      </c>
      <c r="I39" s="239">
        <v>2</v>
      </c>
      <c r="J39" s="235"/>
      <c r="K39" s="240">
        <f t="shared" si="21"/>
        <v>2</v>
      </c>
      <c r="L39" s="239">
        <v>1</v>
      </c>
      <c r="M39" s="235">
        <v>2</v>
      </c>
      <c r="N39" s="240">
        <f t="shared" si="22"/>
        <v>3</v>
      </c>
      <c r="O39" s="239"/>
      <c r="P39" s="235"/>
      <c r="Q39" s="240">
        <f t="shared" si="23"/>
        <v>0</v>
      </c>
      <c r="R39" s="239"/>
      <c r="S39" s="235"/>
      <c r="T39" s="240">
        <f t="shared" si="24"/>
        <v>0</v>
      </c>
      <c r="U39" s="239"/>
      <c r="V39" s="235"/>
      <c r="W39" s="240">
        <f t="shared" si="25"/>
        <v>0</v>
      </c>
      <c r="X39" s="239"/>
      <c r="Y39" s="235"/>
      <c r="Z39" s="240">
        <f t="shared" si="26"/>
        <v>0</v>
      </c>
      <c r="AA39" s="237" t="s">
        <v>50</v>
      </c>
      <c r="AB39" s="231">
        <f t="shared" si="5"/>
        <v>39</v>
      </c>
      <c r="AC39" s="239"/>
      <c r="AD39" s="235"/>
      <c r="AE39" s="241">
        <f t="shared" si="6"/>
        <v>0</v>
      </c>
      <c r="AF39" s="239"/>
      <c r="AG39" s="235"/>
      <c r="AH39" s="241">
        <f t="shared" si="7"/>
        <v>0</v>
      </c>
      <c r="AI39" s="239"/>
      <c r="AJ39" s="235"/>
      <c r="AK39" s="240">
        <f t="shared" si="8"/>
        <v>0</v>
      </c>
      <c r="AL39" s="239"/>
      <c r="AM39" s="235"/>
      <c r="AN39" s="240">
        <f t="shared" si="9"/>
        <v>0</v>
      </c>
      <c r="AO39" s="239"/>
      <c r="AP39" s="235"/>
      <c r="AQ39" s="240">
        <f t="shared" si="10"/>
        <v>0</v>
      </c>
      <c r="AR39" s="239">
        <v>1</v>
      </c>
      <c r="AS39" s="235"/>
      <c r="AT39" s="240">
        <f t="shared" si="11"/>
        <v>1</v>
      </c>
      <c r="AU39" s="239">
        <f t="shared" si="27"/>
        <v>35</v>
      </c>
      <c r="AV39" s="235">
        <f t="shared" si="28"/>
        <v>4</v>
      </c>
      <c r="AW39" s="234">
        <f t="shared" si="17"/>
        <v>39</v>
      </c>
      <c r="AX39" s="238">
        <f t="shared" si="18"/>
        <v>0</v>
      </c>
      <c r="AY39" s="11"/>
    </row>
    <row r="40" spans="1:51" s="10" customFormat="1" ht="21" customHeight="1">
      <c r="A40" s="237" t="s">
        <v>51</v>
      </c>
      <c r="B40" s="238">
        <v>41</v>
      </c>
      <c r="C40" s="239">
        <v>26</v>
      </c>
      <c r="D40" s="235"/>
      <c r="E40" s="240">
        <f t="shared" si="19"/>
        <v>26</v>
      </c>
      <c r="F40" s="239">
        <v>2</v>
      </c>
      <c r="G40" s="235">
        <v>1</v>
      </c>
      <c r="H40" s="240">
        <f t="shared" si="20"/>
        <v>3</v>
      </c>
      <c r="I40" s="239">
        <v>2</v>
      </c>
      <c r="J40" s="235"/>
      <c r="K40" s="240">
        <f t="shared" si="21"/>
        <v>2</v>
      </c>
      <c r="L40" s="239">
        <v>1</v>
      </c>
      <c r="M40" s="235">
        <v>1</v>
      </c>
      <c r="N40" s="240">
        <f t="shared" si="22"/>
        <v>2</v>
      </c>
      <c r="O40" s="239"/>
      <c r="P40" s="235"/>
      <c r="Q40" s="240">
        <f t="shared" si="23"/>
        <v>0</v>
      </c>
      <c r="R40" s="239"/>
      <c r="S40" s="235"/>
      <c r="T40" s="240">
        <f t="shared" si="24"/>
        <v>0</v>
      </c>
      <c r="U40" s="239">
        <v>3</v>
      </c>
      <c r="V40" s="235"/>
      <c r="W40" s="240">
        <f t="shared" si="25"/>
        <v>3</v>
      </c>
      <c r="X40" s="239"/>
      <c r="Y40" s="235"/>
      <c r="Z40" s="240">
        <f t="shared" si="26"/>
        <v>0</v>
      </c>
      <c r="AA40" s="237" t="s">
        <v>51</v>
      </c>
      <c r="AB40" s="238">
        <f t="shared" si="5"/>
        <v>41</v>
      </c>
      <c r="AC40" s="239"/>
      <c r="AD40" s="235"/>
      <c r="AE40" s="241">
        <f t="shared" si="6"/>
        <v>0</v>
      </c>
      <c r="AF40" s="239"/>
      <c r="AG40" s="235"/>
      <c r="AH40" s="241">
        <f t="shared" si="7"/>
        <v>0</v>
      </c>
      <c r="AI40" s="239"/>
      <c r="AJ40" s="235"/>
      <c r="AK40" s="240">
        <f>SUM(AI40:AJ40)</f>
        <v>0</v>
      </c>
      <c r="AL40" s="239"/>
      <c r="AM40" s="235"/>
      <c r="AN40" s="240">
        <f aca="true" t="shared" si="29" ref="AN40:AN50">SUM(AL40:AM40)</f>
        <v>0</v>
      </c>
      <c r="AO40" s="239"/>
      <c r="AP40" s="235"/>
      <c r="AQ40" s="240">
        <f aca="true" t="shared" si="30" ref="AQ40:AQ50">SUM(AO40:AP40)</f>
        <v>0</v>
      </c>
      <c r="AR40" s="239">
        <v>5</v>
      </c>
      <c r="AS40" s="235"/>
      <c r="AT40" s="240">
        <f t="shared" si="11"/>
        <v>5</v>
      </c>
      <c r="AU40" s="239">
        <f t="shared" si="27"/>
        <v>39</v>
      </c>
      <c r="AV40" s="235">
        <f t="shared" si="28"/>
        <v>2</v>
      </c>
      <c r="AW40" s="240">
        <f t="shared" si="17"/>
        <v>41</v>
      </c>
      <c r="AX40" s="238">
        <f t="shared" si="18"/>
        <v>0</v>
      </c>
      <c r="AY40" s="11"/>
    </row>
    <row r="41" spans="1:51" s="10" customFormat="1" ht="21" customHeight="1">
      <c r="A41" s="237" t="s">
        <v>52</v>
      </c>
      <c r="B41" s="238">
        <v>47</v>
      </c>
      <c r="C41" s="239">
        <v>24</v>
      </c>
      <c r="D41" s="235"/>
      <c r="E41" s="240">
        <f t="shared" si="19"/>
        <v>24</v>
      </c>
      <c r="F41" s="239">
        <v>2</v>
      </c>
      <c r="G41" s="235"/>
      <c r="H41" s="240">
        <f t="shared" si="20"/>
        <v>2</v>
      </c>
      <c r="I41" s="239">
        <v>3</v>
      </c>
      <c r="J41" s="235"/>
      <c r="K41" s="240">
        <f t="shared" si="21"/>
        <v>3</v>
      </c>
      <c r="L41" s="239">
        <v>1</v>
      </c>
      <c r="M41" s="235"/>
      <c r="N41" s="240">
        <f t="shared" si="22"/>
        <v>1</v>
      </c>
      <c r="O41" s="239"/>
      <c r="P41" s="235"/>
      <c r="Q41" s="240">
        <f t="shared" si="23"/>
        <v>0</v>
      </c>
      <c r="R41" s="239"/>
      <c r="S41" s="235"/>
      <c r="T41" s="240">
        <f t="shared" si="24"/>
        <v>0</v>
      </c>
      <c r="U41" s="239">
        <v>1</v>
      </c>
      <c r="V41" s="235">
        <v>1</v>
      </c>
      <c r="W41" s="240">
        <f t="shared" si="25"/>
        <v>2</v>
      </c>
      <c r="X41" s="239"/>
      <c r="Y41" s="235"/>
      <c r="Z41" s="240">
        <f t="shared" si="26"/>
        <v>0</v>
      </c>
      <c r="AA41" s="237" t="s">
        <v>52</v>
      </c>
      <c r="AB41" s="238">
        <f t="shared" si="5"/>
        <v>47</v>
      </c>
      <c r="AC41" s="239"/>
      <c r="AD41" s="235"/>
      <c r="AE41" s="241">
        <f t="shared" si="6"/>
        <v>0</v>
      </c>
      <c r="AF41" s="239"/>
      <c r="AG41" s="235"/>
      <c r="AH41" s="241">
        <f t="shared" si="7"/>
        <v>0</v>
      </c>
      <c r="AI41" s="239"/>
      <c r="AJ41" s="235"/>
      <c r="AK41" s="240">
        <f t="shared" si="8"/>
        <v>0</v>
      </c>
      <c r="AL41" s="239"/>
      <c r="AM41" s="235"/>
      <c r="AN41" s="240">
        <f t="shared" si="29"/>
        <v>0</v>
      </c>
      <c r="AO41" s="239">
        <v>1</v>
      </c>
      <c r="AP41" s="235"/>
      <c r="AQ41" s="240">
        <f t="shared" si="30"/>
        <v>1</v>
      </c>
      <c r="AR41" s="239">
        <v>13</v>
      </c>
      <c r="AS41" s="235"/>
      <c r="AT41" s="240">
        <f>SUM(AR41:AS41)</f>
        <v>13</v>
      </c>
      <c r="AU41" s="239">
        <f t="shared" si="27"/>
        <v>45</v>
      </c>
      <c r="AV41" s="235">
        <f t="shared" si="28"/>
        <v>1</v>
      </c>
      <c r="AW41" s="240">
        <f t="shared" si="17"/>
        <v>46</v>
      </c>
      <c r="AX41" s="238">
        <f t="shared" si="18"/>
        <v>1</v>
      </c>
      <c r="AY41" s="11"/>
    </row>
    <row r="42" spans="1:51" s="10" customFormat="1" ht="21" customHeight="1">
      <c r="A42" s="242" t="s">
        <v>53</v>
      </c>
      <c r="B42" s="243">
        <v>37</v>
      </c>
      <c r="C42" s="244">
        <v>17</v>
      </c>
      <c r="D42" s="245"/>
      <c r="E42" s="246">
        <f t="shared" si="19"/>
        <v>17</v>
      </c>
      <c r="F42" s="244">
        <v>1</v>
      </c>
      <c r="G42" s="245"/>
      <c r="H42" s="246">
        <f t="shared" si="20"/>
        <v>1</v>
      </c>
      <c r="I42" s="244">
        <v>3</v>
      </c>
      <c r="J42" s="245"/>
      <c r="K42" s="246">
        <f t="shared" si="21"/>
        <v>3</v>
      </c>
      <c r="L42" s="244">
        <v>2</v>
      </c>
      <c r="M42" s="245">
        <v>2</v>
      </c>
      <c r="N42" s="246">
        <f t="shared" si="22"/>
        <v>4</v>
      </c>
      <c r="O42" s="244"/>
      <c r="P42" s="245"/>
      <c r="Q42" s="246">
        <f t="shared" si="23"/>
        <v>0</v>
      </c>
      <c r="R42" s="244"/>
      <c r="S42" s="245"/>
      <c r="T42" s="246">
        <f t="shared" si="24"/>
        <v>0</v>
      </c>
      <c r="U42" s="244"/>
      <c r="V42" s="245"/>
      <c r="W42" s="246">
        <f t="shared" si="25"/>
        <v>0</v>
      </c>
      <c r="X42" s="244"/>
      <c r="Y42" s="245"/>
      <c r="Z42" s="246">
        <f t="shared" si="26"/>
        <v>0</v>
      </c>
      <c r="AA42" s="242" t="s">
        <v>53</v>
      </c>
      <c r="AB42" s="243">
        <f t="shared" si="5"/>
        <v>37</v>
      </c>
      <c r="AC42" s="244"/>
      <c r="AD42" s="245"/>
      <c r="AE42" s="247">
        <f t="shared" si="6"/>
        <v>0</v>
      </c>
      <c r="AF42" s="244"/>
      <c r="AG42" s="245"/>
      <c r="AH42" s="247">
        <f t="shared" si="7"/>
        <v>0</v>
      </c>
      <c r="AI42" s="244"/>
      <c r="AJ42" s="245"/>
      <c r="AK42" s="246">
        <f t="shared" si="8"/>
        <v>0</v>
      </c>
      <c r="AL42" s="244"/>
      <c r="AM42" s="245"/>
      <c r="AN42" s="246">
        <f t="shared" si="29"/>
        <v>0</v>
      </c>
      <c r="AO42" s="244"/>
      <c r="AP42" s="245"/>
      <c r="AQ42" s="246">
        <f t="shared" si="30"/>
        <v>0</v>
      </c>
      <c r="AR42" s="244">
        <v>12</v>
      </c>
      <c r="AS42" s="245"/>
      <c r="AT42" s="246">
        <f t="shared" si="11"/>
        <v>12</v>
      </c>
      <c r="AU42" s="244">
        <f t="shared" si="27"/>
        <v>35</v>
      </c>
      <c r="AV42" s="245">
        <f t="shared" si="28"/>
        <v>2</v>
      </c>
      <c r="AW42" s="240">
        <f t="shared" si="17"/>
        <v>37</v>
      </c>
      <c r="AX42" s="243">
        <f t="shared" si="18"/>
        <v>0</v>
      </c>
      <c r="AY42" s="11"/>
    </row>
    <row r="43" spans="1:51" s="10" customFormat="1" ht="21" customHeight="1">
      <c r="A43" s="237" t="s">
        <v>54</v>
      </c>
      <c r="B43" s="238">
        <v>86</v>
      </c>
      <c r="C43" s="239">
        <v>40</v>
      </c>
      <c r="D43" s="235">
        <v>2</v>
      </c>
      <c r="E43" s="240">
        <f t="shared" si="19"/>
        <v>42</v>
      </c>
      <c r="F43" s="239">
        <v>14</v>
      </c>
      <c r="G43" s="235">
        <v>3</v>
      </c>
      <c r="H43" s="240">
        <f t="shared" si="20"/>
        <v>17</v>
      </c>
      <c r="I43" s="239">
        <v>10</v>
      </c>
      <c r="J43" s="235">
        <v>1</v>
      </c>
      <c r="K43" s="240">
        <f t="shared" si="21"/>
        <v>11</v>
      </c>
      <c r="L43" s="239"/>
      <c r="M43" s="235">
        <v>2</v>
      </c>
      <c r="N43" s="240">
        <f t="shared" si="22"/>
        <v>2</v>
      </c>
      <c r="O43" s="239"/>
      <c r="P43" s="235"/>
      <c r="Q43" s="240">
        <f t="shared" si="23"/>
        <v>0</v>
      </c>
      <c r="R43" s="239"/>
      <c r="S43" s="235"/>
      <c r="T43" s="240">
        <f t="shared" si="24"/>
        <v>0</v>
      </c>
      <c r="U43" s="239"/>
      <c r="V43" s="235"/>
      <c r="W43" s="240">
        <f t="shared" si="25"/>
        <v>0</v>
      </c>
      <c r="X43" s="239"/>
      <c r="Y43" s="235"/>
      <c r="Z43" s="240">
        <f t="shared" si="26"/>
        <v>0</v>
      </c>
      <c r="AA43" s="237" t="s">
        <v>54</v>
      </c>
      <c r="AB43" s="231">
        <f t="shared" si="5"/>
        <v>86</v>
      </c>
      <c r="AC43" s="239"/>
      <c r="AD43" s="235"/>
      <c r="AE43" s="241">
        <f t="shared" si="6"/>
        <v>0</v>
      </c>
      <c r="AF43" s="239"/>
      <c r="AG43" s="235"/>
      <c r="AH43" s="241">
        <f t="shared" si="7"/>
        <v>0</v>
      </c>
      <c r="AI43" s="239"/>
      <c r="AJ43" s="235"/>
      <c r="AK43" s="240">
        <f t="shared" si="8"/>
        <v>0</v>
      </c>
      <c r="AL43" s="239"/>
      <c r="AM43" s="235"/>
      <c r="AN43" s="240">
        <f t="shared" si="29"/>
        <v>0</v>
      </c>
      <c r="AO43" s="239">
        <v>2</v>
      </c>
      <c r="AP43" s="235"/>
      <c r="AQ43" s="240">
        <f t="shared" si="30"/>
        <v>2</v>
      </c>
      <c r="AR43" s="239">
        <v>11</v>
      </c>
      <c r="AS43" s="235">
        <v>1</v>
      </c>
      <c r="AT43" s="240">
        <f t="shared" si="11"/>
        <v>12</v>
      </c>
      <c r="AU43" s="239">
        <f t="shared" si="27"/>
        <v>77</v>
      </c>
      <c r="AV43" s="235">
        <f t="shared" si="28"/>
        <v>9</v>
      </c>
      <c r="AW43" s="234">
        <f t="shared" si="17"/>
        <v>86</v>
      </c>
      <c r="AX43" s="238">
        <f t="shared" si="18"/>
        <v>0</v>
      </c>
      <c r="AY43" s="11"/>
    </row>
    <row r="44" spans="1:51" s="10" customFormat="1" ht="21" customHeight="1">
      <c r="A44" s="237" t="s">
        <v>55</v>
      </c>
      <c r="B44" s="238">
        <v>38</v>
      </c>
      <c r="C44" s="239">
        <v>25</v>
      </c>
      <c r="D44" s="235"/>
      <c r="E44" s="240">
        <f t="shared" si="19"/>
        <v>25</v>
      </c>
      <c r="F44" s="239">
        <v>2</v>
      </c>
      <c r="G44" s="235"/>
      <c r="H44" s="240">
        <f t="shared" si="20"/>
        <v>2</v>
      </c>
      <c r="I44" s="239">
        <v>2</v>
      </c>
      <c r="J44" s="235"/>
      <c r="K44" s="240">
        <f t="shared" si="21"/>
        <v>2</v>
      </c>
      <c r="L44" s="239">
        <v>1</v>
      </c>
      <c r="M44" s="235">
        <v>1</v>
      </c>
      <c r="N44" s="240">
        <f t="shared" si="22"/>
        <v>2</v>
      </c>
      <c r="O44" s="239"/>
      <c r="P44" s="235"/>
      <c r="Q44" s="240">
        <f t="shared" si="23"/>
        <v>0</v>
      </c>
      <c r="R44" s="239"/>
      <c r="S44" s="235"/>
      <c r="T44" s="240">
        <f t="shared" si="24"/>
        <v>0</v>
      </c>
      <c r="U44" s="239">
        <v>1</v>
      </c>
      <c r="V44" s="235"/>
      <c r="W44" s="240">
        <f t="shared" si="25"/>
        <v>1</v>
      </c>
      <c r="X44" s="239"/>
      <c r="Y44" s="235"/>
      <c r="Z44" s="240">
        <f t="shared" si="26"/>
        <v>0</v>
      </c>
      <c r="AA44" s="237" t="s">
        <v>55</v>
      </c>
      <c r="AB44" s="238">
        <f t="shared" si="5"/>
        <v>38</v>
      </c>
      <c r="AC44" s="239"/>
      <c r="AD44" s="235"/>
      <c r="AE44" s="241">
        <f t="shared" si="6"/>
        <v>0</v>
      </c>
      <c r="AF44" s="239"/>
      <c r="AG44" s="235"/>
      <c r="AH44" s="241">
        <f t="shared" si="7"/>
        <v>0</v>
      </c>
      <c r="AI44" s="239"/>
      <c r="AJ44" s="235"/>
      <c r="AK44" s="240">
        <f t="shared" si="8"/>
        <v>0</v>
      </c>
      <c r="AL44" s="239"/>
      <c r="AM44" s="235"/>
      <c r="AN44" s="240">
        <f t="shared" si="29"/>
        <v>0</v>
      </c>
      <c r="AO44" s="239"/>
      <c r="AP44" s="235"/>
      <c r="AQ44" s="240">
        <f t="shared" si="30"/>
        <v>0</v>
      </c>
      <c r="AR44" s="239">
        <v>5</v>
      </c>
      <c r="AS44" s="235"/>
      <c r="AT44" s="240">
        <f t="shared" si="11"/>
        <v>5</v>
      </c>
      <c r="AU44" s="239">
        <f t="shared" si="27"/>
        <v>36</v>
      </c>
      <c r="AV44" s="235">
        <f t="shared" si="28"/>
        <v>1</v>
      </c>
      <c r="AW44" s="240">
        <f>SUM(AU44,AV44)</f>
        <v>37</v>
      </c>
      <c r="AX44" s="238">
        <f t="shared" si="18"/>
        <v>1</v>
      </c>
      <c r="AY44" s="11"/>
    </row>
    <row r="45" spans="1:51" s="10" customFormat="1" ht="21" customHeight="1">
      <c r="A45" s="237" t="s">
        <v>56</v>
      </c>
      <c r="B45" s="238">
        <v>46</v>
      </c>
      <c r="C45" s="239">
        <v>25</v>
      </c>
      <c r="D45" s="235">
        <v>1</v>
      </c>
      <c r="E45" s="240">
        <f t="shared" si="19"/>
        <v>26</v>
      </c>
      <c r="F45" s="239">
        <v>4</v>
      </c>
      <c r="G45" s="235">
        <v>1</v>
      </c>
      <c r="H45" s="240">
        <f t="shared" si="20"/>
        <v>5</v>
      </c>
      <c r="I45" s="239">
        <v>3</v>
      </c>
      <c r="J45" s="235"/>
      <c r="K45" s="240">
        <f t="shared" si="21"/>
        <v>3</v>
      </c>
      <c r="L45" s="239"/>
      <c r="M45" s="235">
        <v>1</v>
      </c>
      <c r="N45" s="240">
        <f t="shared" si="22"/>
        <v>1</v>
      </c>
      <c r="O45" s="239"/>
      <c r="P45" s="235"/>
      <c r="Q45" s="240">
        <f t="shared" si="23"/>
        <v>0</v>
      </c>
      <c r="R45" s="239"/>
      <c r="S45" s="235"/>
      <c r="T45" s="240">
        <f t="shared" si="24"/>
        <v>0</v>
      </c>
      <c r="U45" s="239">
        <v>2</v>
      </c>
      <c r="V45" s="235"/>
      <c r="W45" s="240">
        <f t="shared" si="25"/>
        <v>2</v>
      </c>
      <c r="X45" s="239"/>
      <c r="Y45" s="235"/>
      <c r="Z45" s="240">
        <f t="shared" si="26"/>
        <v>0</v>
      </c>
      <c r="AA45" s="237" t="s">
        <v>56</v>
      </c>
      <c r="AB45" s="238">
        <f t="shared" si="5"/>
        <v>46</v>
      </c>
      <c r="AC45" s="239"/>
      <c r="AD45" s="235"/>
      <c r="AE45" s="241">
        <f t="shared" si="6"/>
        <v>0</v>
      </c>
      <c r="AF45" s="239"/>
      <c r="AG45" s="235"/>
      <c r="AH45" s="241">
        <f t="shared" si="7"/>
        <v>0</v>
      </c>
      <c r="AI45" s="239"/>
      <c r="AJ45" s="235"/>
      <c r="AK45" s="240">
        <f t="shared" si="8"/>
        <v>0</v>
      </c>
      <c r="AL45" s="239"/>
      <c r="AM45" s="235"/>
      <c r="AN45" s="240">
        <f t="shared" si="29"/>
        <v>0</v>
      </c>
      <c r="AO45" s="239"/>
      <c r="AP45" s="235"/>
      <c r="AQ45" s="240">
        <f t="shared" si="30"/>
        <v>0</v>
      </c>
      <c r="AR45" s="239">
        <v>8</v>
      </c>
      <c r="AS45" s="235">
        <v>1</v>
      </c>
      <c r="AT45" s="240">
        <f t="shared" si="11"/>
        <v>9</v>
      </c>
      <c r="AU45" s="239">
        <f aca="true" t="shared" si="31" ref="AU45:AV50">SUM(C45,F45,I45,L45,O45,R45,U45,X45,AC45,AF45,AI45,AL45,AO45,AR45)</f>
        <v>42</v>
      </c>
      <c r="AV45" s="235">
        <f t="shared" si="31"/>
        <v>4</v>
      </c>
      <c r="AW45" s="240">
        <f t="shared" si="17"/>
        <v>46</v>
      </c>
      <c r="AX45" s="238">
        <f t="shared" si="18"/>
        <v>0</v>
      </c>
      <c r="AY45" s="11"/>
    </row>
    <row r="46" spans="1:51" s="10" customFormat="1" ht="21" customHeight="1">
      <c r="A46" s="237" t="s">
        <v>57</v>
      </c>
      <c r="B46" s="238">
        <v>48</v>
      </c>
      <c r="C46" s="239">
        <v>24</v>
      </c>
      <c r="D46" s="235">
        <v>1</v>
      </c>
      <c r="E46" s="240">
        <f t="shared" si="19"/>
        <v>25</v>
      </c>
      <c r="F46" s="239">
        <v>2</v>
      </c>
      <c r="G46" s="235"/>
      <c r="H46" s="240">
        <f t="shared" si="20"/>
        <v>2</v>
      </c>
      <c r="I46" s="239">
        <v>3</v>
      </c>
      <c r="J46" s="235"/>
      <c r="K46" s="240">
        <f t="shared" si="21"/>
        <v>3</v>
      </c>
      <c r="L46" s="239">
        <v>1</v>
      </c>
      <c r="M46" s="235"/>
      <c r="N46" s="240">
        <f t="shared" si="22"/>
        <v>1</v>
      </c>
      <c r="O46" s="239"/>
      <c r="P46" s="235"/>
      <c r="Q46" s="240">
        <f t="shared" si="23"/>
        <v>0</v>
      </c>
      <c r="R46" s="239"/>
      <c r="S46" s="235"/>
      <c r="T46" s="240">
        <f t="shared" si="24"/>
        <v>0</v>
      </c>
      <c r="U46" s="239"/>
      <c r="V46" s="235"/>
      <c r="W46" s="240">
        <f t="shared" si="25"/>
        <v>0</v>
      </c>
      <c r="X46" s="239"/>
      <c r="Y46" s="235"/>
      <c r="Z46" s="240">
        <f t="shared" si="26"/>
        <v>0</v>
      </c>
      <c r="AA46" s="237" t="s">
        <v>57</v>
      </c>
      <c r="AB46" s="238">
        <f t="shared" si="5"/>
        <v>48</v>
      </c>
      <c r="AC46" s="239"/>
      <c r="AD46" s="235"/>
      <c r="AE46" s="241">
        <f t="shared" si="6"/>
        <v>0</v>
      </c>
      <c r="AF46" s="239"/>
      <c r="AG46" s="235"/>
      <c r="AH46" s="241">
        <f t="shared" si="7"/>
        <v>0</v>
      </c>
      <c r="AI46" s="239"/>
      <c r="AJ46" s="235"/>
      <c r="AK46" s="240">
        <f t="shared" si="8"/>
        <v>0</v>
      </c>
      <c r="AL46" s="239"/>
      <c r="AM46" s="235"/>
      <c r="AN46" s="240">
        <f t="shared" si="29"/>
        <v>0</v>
      </c>
      <c r="AO46" s="239">
        <v>1</v>
      </c>
      <c r="AP46" s="235"/>
      <c r="AQ46" s="240">
        <f t="shared" si="30"/>
        <v>1</v>
      </c>
      <c r="AR46" s="239">
        <v>14</v>
      </c>
      <c r="AS46" s="235">
        <v>2</v>
      </c>
      <c r="AT46" s="240">
        <f t="shared" si="11"/>
        <v>16</v>
      </c>
      <c r="AU46" s="239">
        <f t="shared" si="31"/>
        <v>45</v>
      </c>
      <c r="AV46" s="235">
        <f t="shared" si="31"/>
        <v>3</v>
      </c>
      <c r="AW46" s="240">
        <f t="shared" si="17"/>
        <v>48</v>
      </c>
      <c r="AX46" s="238">
        <f t="shared" si="18"/>
        <v>0</v>
      </c>
      <c r="AY46" s="11"/>
    </row>
    <row r="47" spans="1:51" s="10" customFormat="1" ht="21" customHeight="1">
      <c r="A47" s="237" t="s">
        <v>58</v>
      </c>
      <c r="B47" s="238">
        <v>43</v>
      </c>
      <c r="C47" s="239">
        <v>17</v>
      </c>
      <c r="D47" s="235"/>
      <c r="E47" s="240">
        <f t="shared" si="19"/>
        <v>17</v>
      </c>
      <c r="F47" s="239">
        <v>2</v>
      </c>
      <c r="G47" s="235"/>
      <c r="H47" s="240">
        <f t="shared" si="20"/>
        <v>2</v>
      </c>
      <c r="I47" s="239">
        <v>2</v>
      </c>
      <c r="J47" s="235">
        <v>1</v>
      </c>
      <c r="K47" s="240">
        <f t="shared" si="21"/>
        <v>3</v>
      </c>
      <c r="L47" s="239">
        <v>1</v>
      </c>
      <c r="M47" s="235"/>
      <c r="N47" s="240">
        <f t="shared" si="22"/>
        <v>1</v>
      </c>
      <c r="O47" s="239">
        <v>1</v>
      </c>
      <c r="P47" s="235"/>
      <c r="Q47" s="240">
        <f t="shared" si="23"/>
        <v>1</v>
      </c>
      <c r="R47" s="239"/>
      <c r="S47" s="235"/>
      <c r="T47" s="240">
        <f t="shared" si="24"/>
        <v>0</v>
      </c>
      <c r="U47" s="239">
        <v>3</v>
      </c>
      <c r="V47" s="235"/>
      <c r="W47" s="240">
        <f t="shared" si="25"/>
        <v>3</v>
      </c>
      <c r="X47" s="239"/>
      <c r="Y47" s="235"/>
      <c r="Z47" s="240">
        <f t="shared" si="26"/>
        <v>0</v>
      </c>
      <c r="AA47" s="237" t="s">
        <v>58</v>
      </c>
      <c r="AB47" s="238">
        <f t="shared" si="5"/>
        <v>43</v>
      </c>
      <c r="AC47" s="239"/>
      <c r="AD47" s="235"/>
      <c r="AE47" s="241">
        <f t="shared" si="6"/>
        <v>0</v>
      </c>
      <c r="AF47" s="239"/>
      <c r="AG47" s="235"/>
      <c r="AH47" s="241">
        <f t="shared" si="7"/>
        <v>0</v>
      </c>
      <c r="AI47" s="239"/>
      <c r="AJ47" s="235"/>
      <c r="AK47" s="240">
        <f t="shared" si="8"/>
        <v>0</v>
      </c>
      <c r="AL47" s="239"/>
      <c r="AM47" s="235"/>
      <c r="AN47" s="240">
        <f t="shared" si="29"/>
        <v>0</v>
      </c>
      <c r="AO47" s="239"/>
      <c r="AP47" s="235"/>
      <c r="AQ47" s="240">
        <f t="shared" si="30"/>
        <v>0</v>
      </c>
      <c r="AR47" s="239">
        <v>15</v>
      </c>
      <c r="AS47" s="235">
        <v>1</v>
      </c>
      <c r="AT47" s="240">
        <f t="shared" si="11"/>
        <v>16</v>
      </c>
      <c r="AU47" s="239">
        <f t="shared" si="31"/>
        <v>41</v>
      </c>
      <c r="AV47" s="235">
        <f t="shared" si="31"/>
        <v>2</v>
      </c>
      <c r="AW47" s="240">
        <f t="shared" si="17"/>
        <v>43</v>
      </c>
      <c r="AX47" s="238">
        <f t="shared" si="18"/>
        <v>0</v>
      </c>
      <c r="AY47" s="11"/>
    </row>
    <row r="48" spans="1:51" s="10" customFormat="1" ht="21" customHeight="1">
      <c r="A48" s="237" t="s">
        <v>59</v>
      </c>
      <c r="B48" s="238">
        <v>39</v>
      </c>
      <c r="C48" s="239">
        <v>22</v>
      </c>
      <c r="D48" s="235"/>
      <c r="E48" s="240">
        <f t="shared" si="19"/>
        <v>22</v>
      </c>
      <c r="F48" s="239">
        <v>2</v>
      </c>
      <c r="G48" s="235">
        <v>1</v>
      </c>
      <c r="H48" s="240">
        <f t="shared" si="20"/>
        <v>3</v>
      </c>
      <c r="I48" s="239">
        <v>3</v>
      </c>
      <c r="J48" s="235"/>
      <c r="K48" s="240">
        <f t="shared" si="21"/>
        <v>3</v>
      </c>
      <c r="L48" s="239">
        <v>1</v>
      </c>
      <c r="M48" s="235">
        <v>1</v>
      </c>
      <c r="N48" s="240">
        <f t="shared" si="22"/>
        <v>2</v>
      </c>
      <c r="O48" s="239"/>
      <c r="P48" s="235"/>
      <c r="Q48" s="240">
        <f t="shared" si="23"/>
        <v>0</v>
      </c>
      <c r="R48" s="239"/>
      <c r="S48" s="235"/>
      <c r="T48" s="240">
        <f t="shared" si="24"/>
        <v>0</v>
      </c>
      <c r="U48" s="239">
        <v>4</v>
      </c>
      <c r="V48" s="235"/>
      <c r="W48" s="240">
        <f t="shared" si="25"/>
        <v>4</v>
      </c>
      <c r="X48" s="239"/>
      <c r="Y48" s="235"/>
      <c r="Z48" s="240">
        <f t="shared" si="26"/>
        <v>0</v>
      </c>
      <c r="AA48" s="237" t="s">
        <v>59</v>
      </c>
      <c r="AB48" s="238">
        <f t="shared" si="5"/>
        <v>39</v>
      </c>
      <c r="AC48" s="239"/>
      <c r="AD48" s="235"/>
      <c r="AE48" s="241">
        <f t="shared" si="6"/>
        <v>0</v>
      </c>
      <c r="AF48" s="239"/>
      <c r="AG48" s="235"/>
      <c r="AH48" s="241">
        <f t="shared" si="7"/>
        <v>0</v>
      </c>
      <c r="AI48" s="239"/>
      <c r="AJ48" s="235"/>
      <c r="AK48" s="240">
        <f t="shared" si="8"/>
        <v>0</v>
      </c>
      <c r="AL48" s="239"/>
      <c r="AM48" s="235"/>
      <c r="AN48" s="240">
        <f t="shared" si="29"/>
        <v>0</v>
      </c>
      <c r="AO48" s="239"/>
      <c r="AP48" s="235"/>
      <c r="AQ48" s="240">
        <f t="shared" si="30"/>
        <v>0</v>
      </c>
      <c r="AR48" s="239">
        <v>5</v>
      </c>
      <c r="AS48" s="235"/>
      <c r="AT48" s="240">
        <f t="shared" si="11"/>
        <v>5</v>
      </c>
      <c r="AU48" s="239">
        <f t="shared" si="31"/>
        <v>37</v>
      </c>
      <c r="AV48" s="235">
        <f t="shared" si="31"/>
        <v>2</v>
      </c>
      <c r="AW48" s="240">
        <f t="shared" si="17"/>
        <v>39</v>
      </c>
      <c r="AX48" s="238">
        <f t="shared" si="18"/>
        <v>0</v>
      </c>
      <c r="AY48" s="11"/>
    </row>
    <row r="49" spans="1:51" s="10" customFormat="1" ht="21" customHeight="1">
      <c r="A49" s="237" t="s">
        <v>60</v>
      </c>
      <c r="B49" s="238">
        <v>51</v>
      </c>
      <c r="C49" s="239">
        <v>35</v>
      </c>
      <c r="D49" s="235">
        <v>1</v>
      </c>
      <c r="E49" s="240">
        <f t="shared" si="19"/>
        <v>36</v>
      </c>
      <c r="F49" s="239"/>
      <c r="G49" s="235"/>
      <c r="H49" s="240">
        <f t="shared" si="20"/>
        <v>0</v>
      </c>
      <c r="I49" s="239">
        <v>3</v>
      </c>
      <c r="J49" s="235"/>
      <c r="K49" s="240">
        <f t="shared" si="21"/>
        <v>3</v>
      </c>
      <c r="L49" s="239"/>
      <c r="M49" s="235">
        <v>1</v>
      </c>
      <c r="N49" s="240">
        <f t="shared" si="22"/>
        <v>1</v>
      </c>
      <c r="O49" s="239"/>
      <c r="P49" s="235"/>
      <c r="Q49" s="240">
        <f t="shared" si="23"/>
        <v>0</v>
      </c>
      <c r="R49" s="239"/>
      <c r="S49" s="235"/>
      <c r="T49" s="240">
        <f t="shared" si="24"/>
        <v>0</v>
      </c>
      <c r="U49" s="239"/>
      <c r="V49" s="235"/>
      <c r="W49" s="240">
        <f t="shared" si="25"/>
        <v>0</v>
      </c>
      <c r="X49" s="239"/>
      <c r="Y49" s="235"/>
      <c r="Z49" s="240">
        <f t="shared" si="26"/>
        <v>0</v>
      </c>
      <c r="AA49" s="237" t="s">
        <v>60</v>
      </c>
      <c r="AB49" s="238">
        <f t="shared" si="5"/>
        <v>51</v>
      </c>
      <c r="AC49" s="239"/>
      <c r="AD49" s="235"/>
      <c r="AE49" s="241">
        <f t="shared" si="6"/>
        <v>0</v>
      </c>
      <c r="AF49" s="239"/>
      <c r="AG49" s="235"/>
      <c r="AH49" s="241">
        <f t="shared" si="7"/>
        <v>0</v>
      </c>
      <c r="AI49" s="239"/>
      <c r="AJ49" s="235"/>
      <c r="AK49" s="240">
        <f t="shared" si="8"/>
        <v>0</v>
      </c>
      <c r="AL49" s="239"/>
      <c r="AM49" s="235"/>
      <c r="AN49" s="240">
        <f t="shared" si="29"/>
        <v>0</v>
      </c>
      <c r="AO49" s="239"/>
      <c r="AP49" s="235"/>
      <c r="AQ49" s="240">
        <f t="shared" si="30"/>
        <v>0</v>
      </c>
      <c r="AR49" s="239">
        <v>9</v>
      </c>
      <c r="AS49" s="235">
        <v>2</v>
      </c>
      <c r="AT49" s="240">
        <f t="shared" si="11"/>
        <v>11</v>
      </c>
      <c r="AU49" s="239">
        <f t="shared" si="31"/>
        <v>47</v>
      </c>
      <c r="AV49" s="235">
        <f t="shared" si="31"/>
        <v>4</v>
      </c>
      <c r="AW49" s="240">
        <f t="shared" si="17"/>
        <v>51</v>
      </c>
      <c r="AX49" s="238">
        <f t="shared" si="18"/>
        <v>0</v>
      </c>
      <c r="AY49" s="11"/>
    </row>
    <row r="50" spans="1:51" s="10" customFormat="1" ht="21" customHeight="1">
      <c r="A50" s="237" t="s">
        <v>61</v>
      </c>
      <c r="B50" s="238">
        <v>48</v>
      </c>
      <c r="C50" s="239">
        <v>12</v>
      </c>
      <c r="D50" s="235"/>
      <c r="E50" s="240">
        <f t="shared" si="19"/>
        <v>12</v>
      </c>
      <c r="F50" s="239">
        <v>1</v>
      </c>
      <c r="G50" s="235"/>
      <c r="H50" s="240">
        <f t="shared" si="20"/>
        <v>1</v>
      </c>
      <c r="I50" s="239">
        <v>3</v>
      </c>
      <c r="J50" s="235"/>
      <c r="K50" s="240">
        <f t="shared" si="21"/>
        <v>3</v>
      </c>
      <c r="L50" s="239">
        <v>2</v>
      </c>
      <c r="M50" s="235">
        <v>2</v>
      </c>
      <c r="N50" s="240">
        <f t="shared" si="22"/>
        <v>4</v>
      </c>
      <c r="O50" s="239"/>
      <c r="P50" s="235"/>
      <c r="Q50" s="240">
        <f t="shared" si="23"/>
        <v>0</v>
      </c>
      <c r="R50" s="239"/>
      <c r="S50" s="235"/>
      <c r="T50" s="240">
        <f t="shared" si="24"/>
        <v>0</v>
      </c>
      <c r="U50" s="239">
        <v>4</v>
      </c>
      <c r="V50" s="235">
        <v>2</v>
      </c>
      <c r="W50" s="240">
        <f t="shared" si="25"/>
        <v>6</v>
      </c>
      <c r="X50" s="239"/>
      <c r="Y50" s="235"/>
      <c r="Z50" s="240">
        <f t="shared" si="26"/>
        <v>0</v>
      </c>
      <c r="AA50" s="237" t="s">
        <v>61</v>
      </c>
      <c r="AB50" s="238">
        <f t="shared" si="5"/>
        <v>48</v>
      </c>
      <c r="AC50" s="239"/>
      <c r="AD50" s="235"/>
      <c r="AE50" s="247">
        <f t="shared" si="6"/>
        <v>0</v>
      </c>
      <c r="AF50" s="239"/>
      <c r="AG50" s="235"/>
      <c r="AH50" s="247">
        <f t="shared" si="7"/>
        <v>0</v>
      </c>
      <c r="AI50" s="239"/>
      <c r="AJ50" s="235"/>
      <c r="AK50" s="240">
        <f t="shared" si="8"/>
        <v>0</v>
      </c>
      <c r="AL50" s="239"/>
      <c r="AM50" s="235"/>
      <c r="AN50" s="240">
        <f t="shared" si="29"/>
        <v>0</v>
      </c>
      <c r="AO50" s="239">
        <v>9</v>
      </c>
      <c r="AP50" s="235">
        <v>1</v>
      </c>
      <c r="AQ50" s="240">
        <f t="shared" si="30"/>
        <v>10</v>
      </c>
      <c r="AR50" s="239">
        <v>10</v>
      </c>
      <c r="AS50" s="235">
        <v>1</v>
      </c>
      <c r="AT50" s="240">
        <f t="shared" si="11"/>
        <v>11</v>
      </c>
      <c r="AU50" s="239">
        <f t="shared" si="31"/>
        <v>41</v>
      </c>
      <c r="AV50" s="235">
        <f t="shared" si="31"/>
        <v>6</v>
      </c>
      <c r="AW50" s="246">
        <f t="shared" si="17"/>
        <v>47</v>
      </c>
      <c r="AX50" s="238">
        <f t="shared" si="18"/>
        <v>1</v>
      </c>
      <c r="AY50" s="11"/>
    </row>
    <row r="51" spans="1:50" ht="21" customHeight="1">
      <c r="A51" s="16" t="s">
        <v>81</v>
      </c>
      <c r="B51" s="121">
        <f>SUM(B4:B50)</f>
        <v>2687</v>
      </c>
      <c r="C51" s="122">
        <f>SUM(C4:C50)</f>
        <v>1296</v>
      </c>
      <c r="D51" s="106">
        <f>SUM(D4:D50)</f>
        <v>42</v>
      </c>
      <c r="E51" s="123">
        <f aca="true" t="shared" si="32" ref="E51:Q51">SUM(E4:E50)</f>
        <v>1338</v>
      </c>
      <c r="F51" s="122">
        <f t="shared" si="32"/>
        <v>262</v>
      </c>
      <c r="G51" s="106">
        <f t="shared" si="32"/>
        <v>49</v>
      </c>
      <c r="H51" s="123">
        <f t="shared" si="32"/>
        <v>311</v>
      </c>
      <c r="I51" s="122">
        <f>SUM(I4:I50)</f>
        <v>188</v>
      </c>
      <c r="J51" s="106">
        <f>SUM(J4:J50)</f>
        <v>19</v>
      </c>
      <c r="K51" s="123">
        <f t="shared" si="32"/>
        <v>207</v>
      </c>
      <c r="L51" s="122">
        <f>SUM(L4:L50)</f>
        <v>69</v>
      </c>
      <c r="M51" s="106">
        <f>SUM(M4:M50)</f>
        <v>82</v>
      </c>
      <c r="N51" s="123">
        <f>SUM(N4:N50)</f>
        <v>151</v>
      </c>
      <c r="O51" s="122">
        <f>SUM(O4:O50)</f>
        <v>28</v>
      </c>
      <c r="P51" s="106">
        <f>SUM(P4:P50)</f>
        <v>1</v>
      </c>
      <c r="Q51" s="123">
        <f t="shared" si="32"/>
        <v>29</v>
      </c>
      <c r="R51" s="122">
        <f aca="true" t="shared" si="33" ref="R51:Z51">SUM(R4:R50)</f>
        <v>0</v>
      </c>
      <c r="S51" s="106">
        <f t="shared" si="33"/>
        <v>0</v>
      </c>
      <c r="T51" s="123">
        <f t="shared" si="33"/>
        <v>0</v>
      </c>
      <c r="U51" s="122">
        <f t="shared" si="33"/>
        <v>31</v>
      </c>
      <c r="V51" s="106">
        <f t="shared" si="33"/>
        <v>8</v>
      </c>
      <c r="W51" s="123">
        <f t="shared" si="33"/>
        <v>39</v>
      </c>
      <c r="X51" s="122">
        <f t="shared" si="33"/>
        <v>6</v>
      </c>
      <c r="Y51" s="106">
        <f t="shared" si="33"/>
        <v>0</v>
      </c>
      <c r="Z51" s="123">
        <f t="shared" si="33"/>
        <v>6</v>
      </c>
      <c r="AA51" s="16" t="s">
        <v>81</v>
      </c>
      <c r="AB51" s="121">
        <f aca="true" t="shared" si="34" ref="AB51:AT51">SUM(AB4:AB50)</f>
        <v>2687</v>
      </c>
      <c r="AC51" s="122">
        <f t="shared" si="34"/>
        <v>0</v>
      </c>
      <c r="AD51" s="106">
        <f t="shared" si="34"/>
        <v>0</v>
      </c>
      <c r="AE51" s="123">
        <f t="shared" si="34"/>
        <v>0</v>
      </c>
      <c r="AF51" s="122">
        <f t="shared" si="34"/>
        <v>0</v>
      </c>
      <c r="AG51" s="106">
        <f t="shared" si="34"/>
        <v>0</v>
      </c>
      <c r="AH51" s="123">
        <f t="shared" si="34"/>
        <v>0</v>
      </c>
      <c r="AI51" s="122">
        <f>SUM(AI4:AI50)</f>
        <v>0</v>
      </c>
      <c r="AJ51" s="106">
        <f t="shared" si="34"/>
        <v>0</v>
      </c>
      <c r="AK51" s="123">
        <f t="shared" si="34"/>
        <v>0</v>
      </c>
      <c r="AL51" s="122">
        <f aca="true" t="shared" si="35" ref="AL51:AQ51">SUM(AL4:AL50)</f>
        <v>0</v>
      </c>
      <c r="AM51" s="106">
        <f t="shared" si="35"/>
        <v>0</v>
      </c>
      <c r="AN51" s="123">
        <f t="shared" si="35"/>
        <v>0</v>
      </c>
      <c r="AO51" s="122">
        <f t="shared" si="35"/>
        <v>75</v>
      </c>
      <c r="AP51" s="106">
        <f t="shared" si="35"/>
        <v>15</v>
      </c>
      <c r="AQ51" s="123">
        <f t="shared" si="35"/>
        <v>90</v>
      </c>
      <c r="AR51" s="122">
        <f t="shared" si="34"/>
        <v>459</v>
      </c>
      <c r="AS51" s="106">
        <f t="shared" si="34"/>
        <v>45</v>
      </c>
      <c r="AT51" s="123">
        <f t="shared" si="34"/>
        <v>504</v>
      </c>
      <c r="AU51" s="122">
        <f>SUM(AU4:AU50)</f>
        <v>2414</v>
      </c>
      <c r="AV51" s="106">
        <f>SUM(AV4:AV50)</f>
        <v>261</v>
      </c>
      <c r="AW51" s="123">
        <f>SUM(AW4:AW50)</f>
        <v>2675</v>
      </c>
      <c r="AX51" s="121">
        <f>SUM(AX4:AX50)</f>
        <v>12</v>
      </c>
    </row>
    <row r="57" spans="12:26" ht="12">
      <c r="L57" s="317"/>
      <c r="M57" s="317"/>
      <c r="N57" s="317"/>
      <c r="R57" s="317"/>
      <c r="S57" s="317"/>
      <c r="T57" s="317"/>
      <c r="U57" s="317"/>
      <c r="V57" s="317"/>
      <c r="W57" s="317"/>
      <c r="X57" s="317"/>
      <c r="Y57" s="317"/>
      <c r="Z57" s="317"/>
    </row>
    <row r="58" spans="12:26" ht="12"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2:26" ht="12"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2:26" ht="12"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2:26" ht="12"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2:26" ht="12"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2:26" ht="12"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2:26" ht="12"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2:26" ht="12"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2:26" ht="12">
      <c r="L66" s="10"/>
      <c r="M66" s="10"/>
      <c r="N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2:26" ht="12">
      <c r="L67" s="10"/>
      <c r="M67" s="10"/>
      <c r="N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2:26" ht="12">
      <c r="L68" s="10"/>
      <c r="M68" s="10"/>
      <c r="N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2:26" ht="12">
      <c r="L69" s="10"/>
      <c r="M69" s="10"/>
      <c r="N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2:26" ht="12">
      <c r="L70" s="10"/>
      <c r="M70" s="10"/>
      <c r="N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2:26" ht="12">
      <c r="L71" s="10"/>
      <c r="M71" s="10"/>
      <c r="N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2:26" ht="12">
      <c r="L72" s="10"/>
      <c r="M72" s="10"/>
      <c r="N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2:26" ht="12">
      <c r="L73" s="10"/>
      <c r="M73" s="10"/>
      <c r="N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2:26" ht="12">
      <c r="L74" s="10"/>
      <c r="M74" s="10"/>
      <c r="N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2:26" ht="12">
      <c r="L75" s="10"/>
      <c r="M75" s="10"/>
      <c r="N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2:26" ht="12">
      <c r="L76" s="10"/>
      <c r="M76" s="10"/>
      <c r="N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2:26" ht="12">
      <c r="L77" s="10"/>
      <c r="M77" s="10"/>
      <c r="N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2:26" ht="12">
      <c r="L78" s="10"/>
      <c r="M78" s="10"/>
      <c r="N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2:26" ht="12">
      <c r="L79" s="10"/>
      <c r="M79" s="10"/>
      <c r="N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2:26" ht="12">
      <c r="L80" s="10"/>
      <c r="M80" s="10"/>
      <c r="N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2:26" ht="12">
      <c r="L81" s="10"/>
      <c r="M81" s="10"/>
      <c r="N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2:26" ht="12">
      <c r="L82" s="10"/>
      <c r="M82" s="10"/>
      <c r="N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2:26" ht="12">
      <c r="L83" s="10"/>
      <c r="M83" s="10"/>
      <c r="N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2:26" ht="12">
      <c r="L84" s="10"/>
      <c r="M84" s="10"/>
      <c r="N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2:26" ht="12">
      <c r="L85" s="10"/>
      <c r="M85" s="10"/>
      <c r="N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2:26" ht="12">
      <c r="L86" s="10"/>
      <c r="M86" s="10"/>
      <c r="N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2:26" ht="12">
      <c r="L87" s="10"/>
      <c r="M87" s="10"/>
      <c r="N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2:26" ht="12">
      <c r="L88" s="10"/>
      <c r="M88" s="10"/>
      <c r="N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2:26" ht="12">
      <c r="L89" s="10"/>
      <c r="M89" s="10"/>
      <c r="N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2:26" ht="12">
      <c r="L90" s="10"/>
      <c r="M90" s="10"/>
      <c r="N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2:26" ht="12">
      <c r="L91" s="10"/>
      <c r="M91" s="10"/>
      <c r="N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2:26" ht="12">
      <c r="L92" s="10"/>
      <c r="M92" s="10"/>
      <c r="N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2:26" ht="12">
      <c r="L93" s="10"/>
      <c r="M93" s="10"/>
      <c r="N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2:26" ht="12">
      <c r="L94" s="10"/>
      <c r="M94" s="10"/>
      <c r="N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2:26" ht="12">
      <c r="L95" s="10"/>
      <c r="M95" s="10"/>
      <c r="N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2:26" ht="12">
      <c r="L96" s="10"/>
      <c r="M96" s="10"/>
      <c r="N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2:26" ht="12">
      <c r="L97" s="10"/>
      <c r="M97" s="10"/>
      <c r="N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2:26" ht="12">
      <c r="L98" s="10"/>
      <c r="M98" s="10"/>
      <c r="N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2:26" ht="12">
      <c r="L99" s="10"/>
      <c r="M99" s="10"/>
      <c r="N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2:26" ht="12">
      <c r="L100" s="10"/>
      <c r="M100" s="10"/>
      <c r="N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2:26" ht="12">
      <c r="L101" s="10"/>
      <c r="M101" s="10"/>
      <c r="N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2:26" ht="12">
      <c r="L102" s="10"/>
      <c r="M102" s="10"/>
      <c r="N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2:26" ht="12">
      <c r="L103" s="10"/>
      <c r="M103" s="10"/>
      <c r="N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2:26" ht="12">
      <c r="L104" s="10"/>
      <c r="M104" s="10"/>
      <c r="N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2:26" ht="12">
      <c r="L105" s="10"/>
      <c r="M105" s="10"/>
      <c r="N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2:26" ht="12">
      <c r="L106" s="10"/>
      <c r="M106" s="10"/>
      <c r="N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2:26" ht="12">
      <c r="L107" s="10"/>
      <c r="M107" s="10"/>
      <c r="N107" s="10"/>
      <c r="R107" s="10"/>
      <c r="S107" s="10"/>
      <c r="T107" s="10"/>
      <c r="U107" s="10"/>
      <c r="V107" s="10"/>
      <c r="W107" s="10"/>
      <c r="X107" s="10"/>
      <c r="Y107" s="10"/>
      <c r="Z107" s="10"/>
    </row>
  </sheetData>
  <sheetProtection/>
  <mergeCells count="22">
    <mergeCell ref="A2:B2"/>
    <mergeCell ref="AC2:AE2"/>
    <mergeCell ref="L2:N2"/>
    <mergeCell ref="O2:Q2"/>
    <mergeCell ref="U57:W57"/>
    <mergeCell ref="AX2:AX3"/>
    <mergeCell ref="AU2:AW2"/>
    <mergeCell ref="R2:T2"/>
    <mergeCell ref="AR2:AT2"/>
    <mergeCell ref="AI2:AK2"/>
    <mergeCell ref="AL2:AN2"/>
    <mergeCell ref="X2:Z2"/>
    <mergeCell ref="U2:W2"/>
    <mergeCell ref="AO2:AQ2"/>
    <mergeCell ref="AF2:AH2"/>
    <mergeCell ref="AA2:AB2"/>
    <mergeCell ref="L57:N57"/>
    <mergeCell ref="C2:E2"/>
    <mergeCell ref="F2:H2"/>
    <mergeCell ref="X57:Z57"/>
    <mergeCell ref="R57:T57"/>
    <mergeCell ref="I2:K2"/>
  </mergeCells>
  <conditionalFormatting sqref="AB3:AB51 B3:B65536 B1 AF2:AF51 AI2:AI51 AR2:AR51 AD3:AE51 AJ3:AK51 AS3:AT51 AG3:AH51 AC2:AC51 AA2:AA51 AA52:AK65536 BC1:IV65536 AA1:AK1 A1:A65536 C1:Z65536 AR1:BB1 AR52:BB65536 AU2:AY51">
    <cfRule type="cellIs" priority="5" dxfId="58" operator="equal" stopIfTrue="1">
      <formula>0</formula>
    </cfRule>
  </conditionalFormatting>
  <conditionalFormatting sqref="AL2:AL51 AM3:AN51 AL52:AN65536 AL1:AN1">
    <cfRule type="cellIs" priority="2" dxfId="58" operator="equal" stopIfTrue="1">
      <formula>0</formula>
    </cfRule>
  </conditionalFormatting>
  <conditionalFormatting sqref="AO2:AO51 AP3:AQ51 AO52:AQ65536 AO1:AQ1">
    <cfRule type="cellIs" priority="1" dxfId="58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  <colBreaks count="1" manualBreakCount="1">
    <brk id="26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BB107"/>
  <sheetViews>
    <sheetView view="pageBreakPreview" zoomScale="50" zoomScaleSheetLayoutView="50" zoomScalePageLayoutView="0" workbookViewId="0" topLeftCell="A1">
      <pane xSplit="2" ySplit="3" topLeftCell="C4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A2" sqref="A2:B2"/>
    </sheetView>
  </sheetViews>
  <sheetFormatPr defaultColWidth="9.00390625" defaultRowHeight="13.5"/>
  <cols>
    <col min="1" max="1" width="10.75390625" style="11" customWidth="1"/>
    <col min="2" max="26" width="10.375" style="11" customWidth="1"/>
    <col min="27" max="27" width="10.75390625" style="11" customWidth="1"/>
    <col min="28" max="50" width="10.375" style="11" customWidth="1"/>
    <col min="51" max="53" width="10.125" style="11" customWidth="1"/>
    <col min="54" max="54" width="5.625" style="11" customWidth="1"/>
    <col min="55" max="16384" width="9.00390625" style="11" customWidth="1"/>
  </cols>
  <sheetData>
    <row r="1" spans="1:54" s="12" customFormat="1" ht="24" customHeight="1">
      <c r="A1" s="120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20" t="s">
        <v>108</v>
      </c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BB1" s="7"/>
    </row>
    <row r="2" spans="1:51" s="8" customFormat="1" ht="21" customHeight="1">
      <c r="A2" s="308" t="s">
        <v>87</v>
      </c>
      <c r="B2" s="285"/>
      <c r="C2" s="308" t="s">
        <v>67</v>
      </c>
      <c r="D2" s="309"/>
      <c r="E2" s="310"/>
      <c r="F2" s="308" t="s">
        <v>68</v>
      </c>
      <c r="G2" s="309"/>
      <c r="H2" s="310"/>
      <c r="I2" s="308" t="s">
        <v>69</v>
      </c>
      <c r="J2" s="309"/>
      <c r="K2" s="310"/>
      <c r="L2" s="308" t="s">
        <v>70</v>
      </c>
      <c r="M2" s="309"/>
      <c r="N2" s="310"/>
      <c r="O2" s="308" t="s">
        <v>101</v>
      </c>
      <c r="P2" s="309"/>
      <c r="Q2" s="310"/>
      <c r="R2" s="308" t="s">
        <v>102</v>
      </c>
      <c r="S2" s="309"/>
      <c r="T2" s="310"/>
      <c r="U2" s="308" t="s">
        <v>71</v>
      </c>
      <c r="V2" s="309"/>
      <c r="W2" s="310"/>
      <c r="X2" s="308" t="s">
        <v>99</v>
      </c>
      <c r="Y2" s="309"/>
      <c r="Z2" s="310"/>
      <c r="AA2" s="308" t="s">
        <v>87</v>
      </c>
      <c r="AB2" s="285"/>
      <c r="AC2" s="308" t="s">
        <v>104</v>
      </c>
      <c r="AD2" s="309"/>
      <c r="AE2" s="310"/>
      <c r="AF2" s="308" t="s">
        <v>105</v>
      </c>
      <c r="AG2" s="309"/>
      <c r="AH2" s="310"/>
      <c r="AI2" s="308" t="s">
        <v>106</v>
      </c>
      <c r="AJ2" s="309"/>
      <c r="AK2" s="310"/>
      <c r="AL2" s="308" t="s">
        <v>98</v>
      </c>
      <c r="AM2" s="309"/>
      <c r="AN2" s="310"/>
      <c r="AO2" s="308" t="s">
        <v>83</v>
      </c>
      <c r="AP2" s="309"/>
      <c r="AQ2" s="310"/>
      <c r="AR2" s="308" t="s">
        <v>84</v>
      </c>
      <c r="AS2" s="309"/>
      <c r="AT2" s="310"/>
      <c r="AU2" s="308" t="s">
        <v>81</v>
      </c>
      <c r="AV2" s="309"/>
      <c r="AW2" s="310"/>
      <c r="AX2" s="318" t="s">
        <v>85</v>
      </c>
      <c r="AY2" s="9"/>
    </row>
    <row r="3" spans="1:51" s="9" customFormat="1" ht="21" customHeight="1">
      <c r="A3" s="13" t="s">
        <v>88</v>
      </c>
      <c r="B3" s="25" t="s">
        <v>66</v>
      </c>
      <c r="C3" s="27" t="s">
        <v>72</v>
      </c>
      <c r="D3" s="28" t="s">
        <v>73</v>
      </c>
      <c r="E3" s="29" t="s">
        <v>74</v>
      </c>
      <c r="F3" s="27" t="s">
        <v>72</v>
      </c>
      <c r="G3" s="28" t="s">
        <v>73</v>
      </c>
      <c r="H3" s="29" t="s">
        <v>74</v>
      </c>
      <c r="I3" s="27" t="s">
        <v>72</v>
      </c>
      <c r="J3" s="28" t="s">
        <v>73</v>
      </c>
      <c r="K3" s="29" t="s">
        <v>74</v>
      </c>
      <c r="L3" s="27" t="s">
        <v>72</v>
      </c>
      <c r="M3" s="28" t="s">
        <v>73</v>
      </c>
      <c r="N3" s="29" t="s">
        <v>74</v>
      </c>
      <c r="O3" s="27" t="s">
        <v>72</v>
      </c>
      <c r="P3" s="28" t="s">
        <v>73</v>
      </c>
      <c r="Q3" s="29" t="s">
        <v>74</v>
      </c>
      <c r="R3" s="27" t="s">
        <v>72</v>
      </c>
      <c r="S3" s="28" t="s">
        <v>73</v>
      </c>
      <c r="T3" s="29" t="s">
        <v>74</v>
      </c>
      <c r="U3" s="27" t="s">
        <v>72</v>
      </c>
      <c r="V3" s="28" t="s">
        <v>73</v>
      </c>
      <c r="W3" s="29" t="s">
        <v>74</v>
      </c>
      <c r="X3" s="27" t="s">
        <v>72</v>
      </c>
      <c r="Y3" s="28" t="s">
        <v>73</v>
      </c>
      <c r="Z3" s="29" t="s">
        <v>74</v>
      </c>
      <c r="AA3" s="13" t="s">
        <v>88</v>
      </c>
      <c r="AB3" s="25" t="s">
        <v>66</v>
      </c>
      <c r="AC3" s="27" t="s">
        <v>72</v>
      </c>
      <c r="AD3" s="28" t="s">
        <v>73</v>
      </c>
      <c r="AE3" s="29" t="s">
        <v>74</v>
      </c>
      <c r="AF3" s="27" t="s">
        <v>72</v>
      </c>
      <c r="AG3" s="28" t="s">
        <v>73</v>
      </c>
      <c r="AH3" s="29" t="s">
        <v>74</v>
      </c>
      <c r="AI3" s="27" t="s">
        <v>72</v>
      </c>
      <c r="AJ3" s="28" t="s">
        <v>73</v>
      </c>
      <c r="AK3" s="29" t="s">
        <v>74</v>
      </c>
      <c r="AL3" s="27" t="s">
        <v>72</v>
      </c>
      <c r="AM3" s="28" t="s">
        <v>73</v>
      </c>
      <c r="AN3" s="29" t="s">
        <v>74</v>
      </c>
      <c r="AO3" s="27" t="s">
        <v>72</v>
      </c>
      <c r="AP3" s="28" t="s">
        <v>73</v>
      </c>
      <c r="AQ3" s="29" t="s">
        <v>74</v>
      </c>
      <c r="AR3" s="27" t="s">
        <v>72</v>
      </c>
      <c r="AS3" s="28" t="s">
        <v>73</v>
      </c>
      <c r="AT3" s="29" t="s">
        <v>74</v>
      </c>
      <c r="AU3" s="30" t="s">
        <v>72</v>
      </c>
      <c r="AV3" s="31" t="s">
        <v>73</v>
      </c>
      <c r="AW3" s="32" t="s">
        <v>74</v>
      </c>
      <c r="AX3" s="319"/>
      <c r="AY3" s="11"/>
    </row>
    <row r="4" spans="1:50" ht="21" customHeight="1">
      <c r="A4" s="230" t="s">
        <v>91</v>
      </c>
      <c r="B4" s="231">
        <v>35</v>
      </c>
      <c r="C4" s="232"/>
      <c r="D4" s="233"/>
      <c r="E4" s="234">
        <f aca="true" t="shared" si="0" ref="E4:E9">SUM(C4:D4)</f>
        <v>0</v>
      </c>
      <c r="F4" s="232"/>
      <c r="G4" s="233"/>
      <c r="H4" s="234">
        <f aca="true" t="shared" si="1" ref="H4:H11">SUM(F4:G4)</f>
        <v>0</v>
      </c>
      <c r="I4" s="232"/>
      <c r="J4" s="233"/>
      <c r="K4" s="234">
        <f aca="true" t="shared" si="2" ref="K4:K11">SUM(I4:J4)</f>
        <v>0</v>
      </c>
      <c r="L4" s="232"/>
      <c r="M4" s="233"/>
      <c r="N4" s="234">
        <f>SUM(L4:M4)</f>
        <v>0</v>
      </c>
      <c r="O4" s="232"/>
      <c r="P4" s="233"/>
      <c r="Q4" s="234">
        <f aca="true" t="shared" si="3" ref="Q4:Q11">SUM(O4:P4)</f>
        <v>0</v>
      </c>
      <c r="R4" s="232"/>
      <c r="S4" s="233"/>
      <c r="T4" s="234">
        <f>SUM(R4:S4)</f>
        <v>0</v>
      </c>
      <c r="U4" s="232"/>
      <c r="V4" s="235"/>
      <c r="W4" s="234">
        <f aca="true" t="shared" si="4" ref="W4:W11">SUM(U4:V4)</f>
        <v>0</v>
      </c>
      <c r="X4" s="232"/>
      <c r="Y4" s="233"/>
      <c r="Z4" s="234">
        <f>SUM(X4:Y4)</f>
        <v>0</v>
      </c>
      <c r="AA4" s="230" t="s">
        <v>91</v>
      </c>
      <c r="AB4" s="231">
        <f aca="true" t="shared" si="5" ref="AB4:AB50">B4</f>
        <v>35</v>
      </c>
      <c r="AC4" s="232"/>
      <c r="AD4" s="233"/>
      <c r="AE4" s="236">
        <f aca="true" t="shared" si="6" ref="AE4:AE50">SUM(AC4:AD4)</f>
        <v>0</v>
      </c>
      <c r="AF4" s="232"/>
      <c r="AG4" s="233"/>
      <c r="AH4" s="236">
        <f aca="true" t="shared" si="7" ref="AH4:AH50">SUM(AF4:AG4)</f>
        <v>0</v>
      </c>
      <c r="AI4" s="232"/>
      <c r="AJ4" s="233"/>
      <c r="AK4" s="234">
        <f aca="true" t="shared" si="8" ref="AK4:AK50">SUM(AI4:AJ4)</f>
        <v>0</v>
      </c>
      <c r="AL4" s="232"/>
      <c r="AM4" s="233"/>
      <c r="AN4" s="234">
        <f aca="true" t="shared" si="9" ref="AN4:AN39">SUM(AL4:AM4)</f>
        <v>0</v>
      </c>
      <c r="AO4" s="232"/>
      <c r="AP4" s="233"/>
      <c r="AQ4" s="234">
        <f aca="true" t="shared" si="10" ref="AQ4:AQ39">SUM(AO4:AP4)</f>
        <v>0</v>
      </c>
      <c r="AR4" s="232">
        <v>35</v>
      </c>
      <c r="AS4" s="233"/>
      <c r="AT4" s="234">
        <f aca="true" t="shared" si="11" ref="AT4:AT50">SUM(AR4:AS4)</f>
        <v>35</v>
      </c>
      <c r="AU4" s="232">
        <f>SUM(C4,F4,I4,L4,O4,R4,U4,X4,AC4,AF4,AI4,AL4,AO4,AR4)</f>
        <v>35</v>
      </c>
      <c r="AV4" s="233">
        <f>SUM(D4,G4,J4,M4,P4,S4,V4,Y4,AD4,AG4,AJ4,AM4,AP4,AS4)</f>
        <v>0</v>
      </c>
      <c r="AW4" s="234">
        <f>SUM(AU4,AV4)</f>
        <v>35</v>
      </c>
      <c r="AX4" s="231">
        <f>B4-AW4</f>
        <v>0</v>
      </c>
    </row>
    <row r="5" spans="1:51" s="10" customFormat="1" ht="21" customHeight="1">
      <c r="A5" s="237" t="s">
        <v>16</v>
      </c>
      <c r="B5" s="238">
        <v>10</v>
      </c>
      <c r="C5" s="239"/>
      <c r="D5" s="235"/>
      <c r="E5" s="240">
        <f t="shared" si="0"/>
        <v>0</v>
      </c>
      <c r="F5" s="239"/>
      <c r="G5" s="235"/>
      <c r="H5" s="240">
        <f t="shared" si="1"/>
        <v>0</v>
      </c>
      <c r="I5" s="239"/>
      <c r="J5" s="235"/>
      <c r="K5" s="240">
        <f t="shared" si="2"/>
        <v>0</v>
      </c>
      <c r="L5" s="239"/>
      <c r="M5" s="235"/>
      <c r="N5" s="240">
        <f aca="true" t="shared" si="12" ref="N5:N11">SUM(L5:M5)</f>
        <v>0</v>
      </c>
      <c r="O5" s="239"/>
      <c r="P5" s="235"/>
      <c r="Q5" s="240">
        <f t="shared" si="3"/>
        <v>0</v>
      </c>
      <c r="R5" s="239"/>
      <c r="S5" s="235"/>
      <c r="T5" s="240">
        <f aca="true" t="shared" si="13" ref="T5:T11">SUM(R5:S5)</f>
        <v>0</v>
      </c>
      <c r="U5" s="239"/>
      <c r="V5" s="235"/>
      <c r="W5" s="240">
        <f t="shared" si="4"/>
        <v>0</v>
      </c>
      <c r="X5" s="239"/>
      <c r="Y5" s="235"/>
      <c r="Z5" s="240">
        <f aca="true" t="shared" si="14" ref="Z5:Z11">SUM(X5:Y5)</f>
        <v>0</v>
      </c>
      <c r="AA5" s="237" t="s">
        <v>16</v>
      </c>
      <c r="AB5" s="238">
        <f t="shared" si="5"/>
        <v>10</v>
      </c>
      <c r="AC5" s="239"/>
      <c r="AD5" s="235"/>
      <c r="AE5" s="241">
        <f t="shared" si="6"/>
        <v>0</v>
      </c>
      <c r="AF5" s="239"/>
      <c r="AG5" s="235"/>
      <c r="AH5" s="241">
        <f t="shared" si="7"/>
        <v>0</v>
      </c>
      <c r="AI5" s="239"/>
      <c r="AJ5" s="235"/>
      <c r="AK5" s="240">
        <f t="shared" si="8"/>
        <v>0</v>
      </c>
      <c r="AL5" s="239"/>
      <c r="AM5" s="235"/>
      <c r="AN5" s="240">
        <f t="shared" si="9"/>
        <v>0</v>
      </c>
      <c r="AO5" s="239"/>
      <c r="AP5" s="235"/>
      <c r="AQ5" s="240">
        <f t="shared" si="10"/>
        <v>0</v>
      </c>
      <c r="AR5" s="239">
        <v>10</v>
      </c>
      <c r="AS5" s="235"/>
      <c r="AT5" s="240">
        <f t="shared" si="11"/>
        <v>10</v>
      </c>
      <c r="AU5" s="239">
        <f>SUM(C5,F5,I5,L5,O5,R5,U5,X5,AC5,AF5,AI5,AL5,AO5,AR5)</f>
        <v>10</v>
      </c>
      <c r="AV5" s="235">
        <f>SUM(D5,G5,J5,M5,P5,S5,V5,Y5,AD5,AG5,AJ5,AM5,AP5,AS5)</f>
        <v>0</v>
      </c>
      <c r="AW5" s="240">
        <f aca="true" t="shared" si="15" ref="AW5:AW50">SUM(AU5,AV5)</f>
        <v>10</v>
      </c>
      <c r="AX5" s="238">
        <f aca="true" t="shared" si="16" ref="AX5:AX50">B5-AW5</f>
        <v>0</v>
      </c>
      <c r="AY5" s="11"/>
    </row>
    <row r="6" spans="1:51" s="10" customFormat="1" ht="21" customHeight="1">
      <c r="A6" s="237" t="s">
        <v>17</v>
      </c>
      <c r="B6" s="238">
        <v>14</v>
      </c>
      <c r="C6" s="239"/>
      <c r="D6" s="235"/>
      <c r="E6" s="240">
        <f t="shared" si="0"/>
        <v>0</v>
      </c>
      <c r="F6" s="239"/>
      <c r="G6" s="235"/>
      <c r="H6" s="240">
        <f t="shared" si="1"/>
        <v>0</v>
      </c>
      <c r="I6" s="239"/>
      <c r="J6" s="235"/>
      <c r="K6" s="240">
        <f t="shared" si="2"/>
        <v>0</v>
      </c>
      <c r="L6" s="239"/>
      <c r="M6" s="235"/>
      <c r="N6" s="240">
        <f t="shared" si="12"/>
        <v>0</v>
      </c>
      <c r="O6" s="239"/>
      <c r="P6" s="235"/>
      <c r="Q6" s="240">
        <f t="shared" si="3"/>
        <v>0</v>
      </c>
      <c r="R6" s="239"/>
      <c r="S6" s="235"/>
      <c r="T6" s="240">
        <f t="shared" si="13"/>
        <v>0</v>
      </c>
      <c r="U6" s="239"/>
      <c r="V6" s="235">
        <v>0</v>
      </c>
      <c r="W6" s="240">
        <f t="shared" si="4"/>
        <v>0</v>
      </c>
      <c r="X6" s="239"/>
      <c r="Y6" s="235"/>
      <c r="Z6" s="240">
        <f t="shared" si="14"/>
        <v>0</v>
      </c>
      <c r="AA6" s="237" t="s">
        <v>17</v>
      </c>
      <c r="AB6" s="238">
        <f t="shared" si="5"/>
        <v>14</v>
      </c>
      <c r="AC6" s="239"/>
      <c r="AD6" s="235"/>
      <c r="AE6" s="241">
        <f t="shared" si="6"/>
        <v>0</v>
      </c>
      <c r="AF6" s="239"/>
      <c r="AG6" s="235"/>
      <c r="AH6" s="241">
        <f t="shared" si="7"/>
        <v>0</v>
      </c>
      <c r="AI6" s="239"/>
      <c r="AJ6" s="235"/>
      <c r="AK6" s="240">
        <f t="shared" si="8"/>
        <v>0</v>
      </c>
      <c r="AL6" s="239"/>
      <c r="AM6" s="235"/>
      <c r="AN6" s="240">
        <f t="shared" si="9"/>
        <v>0</v>
      </c>
      <c r="AO6" s="239"/>
      <c r="AP6" s="235"/>
      <c r="AQ6" s="240">
        <f t="shared" si="10"/>
        <v>0</v>
      </c>
      <c r="AR6" s="239">
        <v>14</v>
      </c>
      <c r="AS6" s="235"/>
      <c r="AT6" s="240">
        <f t="shared" si="11"/>
        <v>14</v>
      </c>
      <c r="AU6" s="239">
        <f aca="true" t="shared" si="17" ref="AU6:AV10">SUM(C6,F6,I6,L6,O6,R6,U6,X6,AC6,AF6,AI6,AL6,AO6,AR6)</f>
        <v>14</v>
      </c>
      <c r="AV6" s="235">
        <f t="shared" si="17"/>
        <v>0</v>
      </c>
      <c r="AW6" s="240">
        <f t="shared" si="15"/>
        <v>14</v>
      </c>
      <c r="AX6" s="238">
        <f t="shared" si="16"/>
        <v>0</v>
      </c>
      <c r="AY6" s="11"/>
    </row>
    <row r="7" spans="1:51" s="10" customFormat="1" ht="21" customHeight="1">
      <c r="A7" s="237" t="s">
        <v>18</v>
      </c>
      <c r="B7" s="238">
        <v>13</v>
      </c>
      <c r="C7" s="239"/>
      <c r="D7" s="235"/>
      <c r="E7" s="240">
        <f t="shared" si="0"/>
        <v>0</v>
      </c>
      <c r="F7" s="239"/>
      <c r="G7" s="235"/>
      <c r="H7" s="240">
        <f t="shared" si="1"/>
        <v>0</v>
      </c>
      <c r="I7" s="239"/>
      <c r="J7" s="235"/>
      <c r="K7" s="240">
        <f t="shared" si="2"/>
        <v>0</v>
      </c>
      <c r="L7" s="239"/>
      <c r="M7" s="235"/>
      <c r="N7" s="240">
        <f t="shared" si="12"/>
        <v>0</v>
      </c>
      <c r="O7" s="239"/>
      <c r="P7" s="235"/>
      <c r="Q7" s="240">
        <f t="shared" si="3"/>
        <v>0</v>
      </c>
      <c r="R7" s="239"/>
      <c r="S7" s="235"/>
      <c r="T7" s="240">
        <f t="shared" si="13"/>
        <v>0</v>
      </c>
      <c r="U7" s="239"/>
      <c r="V7" s="235"/>
      <c r="W7" s="240">
        <f t="shared" si="4"/>
        <v>0</v>
      </c>
      <c r="X7" s="239"/>
      <c r="Y7" s="235"/>
      <c r="Z7" s="240">
        <f t="shared" si="14"/>
        <v>0</v>
      </c>
      <c r="AA7" s="237" t="s">
        <v>18</v>
      </c>
      <c r="AB7" s="238">
        <f t="shared" si="5"/>
        <v>13</v>
      </c>
      <c r="AC7" s="239"/>
      <c r="AD7" s="235"/>
      <c r="AE7" s="241">
        <f t="shared" si="6"/>
        <v>0</v>
      </c>
      <c r="AF7" s="239"/>
      <c r="AG7" s="235"/>
      <c r="AH7" s="241">
        <f t="shared" si="7"/>
        <v>0</v>
      </c>
      <c r="AI7" s="239"/>
      <c r="AJ7" s="235"/>
      <c r="AK7" s="240">
        <f t="shared" si="8"/>
        <v>0</v>
      </c>
      <c r="AL7" s="239"/>
      <c r="AM7" s="235"/>
      <c r="AN7" s="240">
        <f t="shared" si="9"/>
        <v>0</v>
      </c>
      <c r="AO7" s="239"/>
      <c r="AP7" s="235"/>
      <c r="AQ7" s="240">
        <f t="shared" si="10"/>
        <v>0</v>
      </c>
      <c r="AR7" s="239">
        <v>12</v>
      </c>
      <c r="AS7" s="235">
        <v>1</v>
      </c>
      <c r="AT7" s="240">
        <f t="shared" si="11"/>
        <v>13</v>
      </c>
      <c r="AU7" s="239">
        <f t="shared" si="17"/>
        <v>12</v>
      </c>
      <c r="AV7" s="235">
        <f t="shared" si="17"/>
        <v>1</v>
      </c>
      <c r="AW7" s="240">
        <f t="shared" si="15"/>
        <v>13</v>
      </c>
      <c r="AX7" s="238">
        <f t="shared" si="16"/>
        <v>0</v>
      </c>
      <c r="AY7" s="11"/>
    </row>
    <row r="8" spans="1:51" s="10" customFormat="1" ht="21" customHeight="1">
      <c r="A8" s="237" t="s">
        <v>19</v>
      </c>
      <c r="B8" s="238">
        <v>13</v>
      </c>
      <c r="C8" s="239"/>
      <c r="D8" s="235"/>
      <c r="E8" s="240">
        <f t="shared" si="0"/>
        <v>0</v>
      </c>
      <c r="F8" s="239"/>
      <c r="G8" s="235"/>
      <c r="H8" s="240">
        <f>SUM(F8:G8)</f>
        <v>0</v>
      </c>
      <c r="I8" s="239"/>
      <c r="J8" s="235"/>
      <c r="K8" s="240">
        <f t="shared" si="2"/>
        <v>0</v>
      </c>
      <c r="L8" s="239"/>
      <c r="M8" s="235"/>
      <c r="N8" s="240">
        <f t="shared" si="12"/>
        <v>0</v>
      </c>
      <c r="O8" s="239"/>
      <c r="P8" s="235"/>
      <c r="Q8" s="240">
        <f t="shared" si="3"/>
        <v>0</v>
      </c>
      <c r="R8" s="239"/>
      <c r="S8" s="235"/>
      <c r="T8" s="240">
        <f t="shared" si="13"/>
        <v>0</v>
      </c>
      <c r="U8" s="239"/>
      <c r="V8" s="235"/>
      <c r="W8" s="240">
        <f t="shared" si="4"/>
        <v>0</v>
      </c>
      <c r="X8" s="239"/>
      <c r="Y8" s="235"/>
      <c r="Z8" s="240">
        <f t="shared" si="14"/>
        <v>0</v>
      </c>
      <c r="AA8" s="237" t="s">
        <v>19</v>
      </c>
      <c r="AB8" s="238">
        <f t="shared" si="5"/>
        <v>13</v>
      </c>
      <c r="AC8" s="239"/>
      <c r="AD8" s="235"/>
      <c r="AE8" s="240">
        <f t="shared" si="6"/>
        <v>0</v>
      </c>
      <c r="AF8" s="239"/>
      <c r="AG8" s="235"/>
      <c r="AH8" s="240">
        <f t="shared" si="7"/>
        <v>0</v>
      </c>
      <c r="AI8" s="239"/>
      <c r="AJ8" s="235"/>
      <c r="AK8" s="240">
        <f t="shared" si="8"/>
        <v>0</v>
      </c>
      <c r="AL8" s="239"/>
      <c r="AM8" s="235"/>
      <c r="AN8" s="240">
        <f t="shared" si="9"/>
        <v>0</v>
      </c>
      <c r="AO8" s="239"/>
      <c r="AP8" s="235"/>
      <c r="AQ8" s="240">
        <f t="shared" si="10"/>
        <v>0</v>
      </c>
      <c r="AR8" s="239">
        <v>13</v>
      </c>
      <c r="AS8" s="235"/>
      <c r="AT8" s="240">
        <f t="shared" si="11"/>
        <v>13</v>
      </c>
      <c r="AU8" s="239">
        <f t="shared" si="17"/>
        <v>13</v>
      </c>
      <c r="AV8" s="235">
        <f t="shared" si="17"/>
        <v>0</v>
      </c>
      <c r="AW8" s="240">
        <f t="shared" si="15"/>
        <v>13</v>
      </c>
      <c r="AX8" s="238">
        <f t="shared" si="16"/>
        <v>0</v>
      </c>
      <c r="AY8" s="11"/>
    </row>
    <row r="9" spans="1:51" s="10" customFormat="1" ht="21" customHeight="1">
      <c r="A9" s="237" t="s">
        <v>20</v>
      </c>
      <c r="B9" s="238">
        <v>13</v>
      </c>
      <c r="C9" s="239"/>
      <c r="D9" s="235"/>
      <c r="E9" s="240">
        <f t="shared" si="0"/>
        <v>0</v>
      </c>
      <c r="F9" s="239"/>
      <c r="G9" s="235"/>
      <c r="H9" s="240">
        <f t="shared" si="1"/>
        <v>0</v>
      </c>
      <c r="I9" s="239"/>
      <c r="J9" s="235"/>
      <c r="K9" s="240">
        <f t="shared" si="2"/>
        <v>0</v>
      </c>
      <c r="L9" s="239"/>
      <c r="M9" s="235"/>
      <c r="N9" s="240">
        <f t="shared" si="12"/>
        <v>0</v>
      </c>
      <c r="O9" s="239"/>
      <c r="P9" s="235"/>
      <c r="Q9" s="240">
        <f t="shared" si="3"/>
        <v>0</v>
      </c>
      <c r="R9" s="239"/>
      <c r="S9" s="235"/>
      <c r="T9" s="240">
        <f t="shared" si="13"/>
        <v>0</v>
      </c>
      <c r="U9" s="239"/>
      <c r="V9" s="235"/>
      <c r="W9" s="240">
        <f t="shared" si="4"/>
        <v>0</v>
      </c>
      <c r="X9" s="239"/>
      <c r="Y9" s="235"/>
      <c r="Z9" s="240">
        <f t="shared" si="14"/>
        <v>0</v>
      </c>
      <c r="AA9" s="237" t="s">
        <v>20</v>
      </c>
      <c r="AB9" s="238">
        <f t="shared" si="5"/>
        <v>13</v>
      </c>
      <c r="AC9" s="239"/>
      <c r="AD9" s="235"/>
      <c r="AE9" s="241">
        <f t="shared" si="6"/>
        <v>0</v>
      </c>
      <c r="AF9" s="239"/>
      <c r="AG9" s="235"/>
      <c r="AH9" s="241">
        <f t="shared" si="7"/>
        <v>0</v>
      </c>
      <c r="AI9" s="239"/>
      <c r="AJ9" s="235"/>
      <c r="AK9" s="240">
        <f t="shared" si="8"/>
        <v>0</v>
      </c>
      <c r="AL9" s="239"/>
      <c r="AM9" s="235"/>
      <c r="AN9" s="240">
        <f t="shared" si="9"/>
        <v>0</v>
      </c>
      <c r="AO9" s="239"/>
      <c r="AP9" s="235"/>
      <c r="AQ9" s="240">
        <f t="shared" si="10"/>
        <v>0</v>
      </c>
      <c r="AR9" s="239">
        <v>13</v>
      </c>
      <c r="AS9" s="235"/>
      <c r="AT9" s="240">
        <f t="shared" si="11"/>
        <v>13</v>
      </c>
      <c r="AU9" s="239">
        <f t="shared" si="17"/>
        <v>13</v>
      </c>
      <c r="AV9" s="235">
        <f t="shared" si="17"/>
        <v>0</v>
      </c>
      <c r="AW9" s="240">
        <f t="shared" si="15"/>
        <v>13</v>
      </c>
      <c r="AX9" s="238">
        <f t="shared" si="16"/>
        <v>0</v>
      </c>
      <c r="AY9" s="11"/>
    </row>
    <row r="10" spans="1:51" s="10" customFormat="1" ht="21" customHeight="1">
      <c r="A10" s="242" t="s">
        <v>21</v>
      </c>
      <c r="B10" s="243">
        <v>13</v>
      </c>
      <c r="C10" s="244"/>
      <c r="D10" s="245"/>
      <c r="E10" s="246">
        <f aca="true" t="shared" si="18" ref="E10:E50">SUM(C10:D10)</f>
        <v>0</v>
      </c>
      <c r="F10" s="244"/>
      <c r="G10" s="245"/>
      <c r="H10" s="246">
        <f t="shared" si="1"/>
        <v>0</v>
      </c>
      <c r="I10" s="244"/>
      <c r="J10" s="245"/>
      <c r="K10" s="246">
        <f t="shared" si="2"/>
        <v>0</v>
      </c>
      <c r="L10" s="244"/>
      <c r="M10" s="245"/>
      <c r="N10" s="246">
        <f t="shared" si="12"/>
        <v>0</v>
      </c>
      <c r="O10" s="244"/>
      <c r="P10" s="245"/>
      <c r="Q10" s="246">
        <f t="shared" si="3"/>
        <v>0</v>
      </c>
      <c r="R10" s="244"/>
      <c r="S10" s="245"/>
      <c r="T10" s="246">
        <f t="shared" si="13"/>
        <v>0</v>
      </c>
      <c r="U10" s="244"/>
      <c r="V10" s="245"/>
      <c r="W10" s="246">
        <f t="shared" si="4"/>
        <v>0</v>
      </c>
      <c r="X10" s="244"/>
      <c r="Y10" s="245"/>
      <c r="Z10" s="246">
        <f t="shared" si="14"/>
        <v>0</v>
      </c>
      <c r="AA10" s="242" t="s">
        <v>21</v>
      </c>
      <c r="AB10" s="238">
        <f t="shared" si="5"/>
        <v>13</v>
      </c>
      <c r="AC10" s="244"/>
      <c r="AD10" s="245"/>
      <c r="AE10" s="247">
        <f t="shared" si="6"/>
        <v>0</v>
      </c>
      <c r="AF10" s="244"/>
      <c r="AG10" s="245"/>
      <c r="AH10" s="247">
        <f t="shared" si="7"/>
        <v>0</v>
      </c>
      <c r="AI10" s="244"/>
      <c r="AJ10" s="245"/>
      <c r="AK10" s="246">
        <f t="shared" si="8"/>
        <v>0</v>
      </c>
      <c r="AL10" s="244"/>
      <c r="AM10" s="245"/>
      <c r="AN10" s="246">
        <f t="shared" si="9"/>
        <v>0</v>
      </c>
      <c r="AO10" s="244"/>
      <c r="AP10" s="245"/>
      <c r="AQ10" s="246">
        <f t="shared" si="10"/>
        <v>0</v>
      </c>
      <c r="AR10" s="244">
        <v>13</v>
      </c>
      <c r="AS10" s="245"/>
      <c r="AT10" s="246">
        <f t="shared" si="11"/>
        <v>13</v>
      </c>
      <c r="AU10" s="248">
        <f t="shared" si="17"/>
        <v>13</v>
      </c>
      <c r="AV10" s="245">
        <f>SUM(D10,G10,J10,M10,P10,S10,V10,Y10,AD10,AG10,AJ10,AM10,AP10,AS10)</f>
        <v>0</v>
      </c>
      <c r="AW10" s="240">
        <f t="shared" si="15"/>
        <v>13</v>
      </c>
      <c r="AX10" s="238">
        <f t="shared" si="16"/>
        <v>0</v>
      </c>
      <c r="AY10" s="11"/>
    </row>
    <row r="11" spans="1:51" s="10" customFormat="1" ht="21" customHeight="1">
      <c r="A11" s="237" t="s">
        <v>22</v>
      </c>
      <c r="B11" s="238">
        <v>32</v>
      </c>
      <c r="C11" s="239"/>
      <c r="D11" s="235"/>
      <c r="E11" s="240">
        <f t="shared" si="18"/>
        <v>0</v>
      </c>
      <c r="F11" s="239"/>
      <c r="G11" s="235"/>
      <c r="H11" s="240">
        <f t="shared" si="1"/>
        <v>0</v>
      </c>
      <c r="I11" s="239"/>
      <c r="J11" s="235"/>
      <c r="K11" s="240">
        <f t="shared" si="2"/>
        <v>0</v>
      </c>
      <c r="L11" s="239"/>
      <c r="M11" s="235"/>
      <c r="N11" s="240">
        <f t="shared" si="12"/>
        <v>0</v>
      </c>
      <c r="O11" s="239"/>
      <c r="P11" s="235"/>
      <c r="Q11" s="240">
        <f t="shared" si="3"/>
        <v>0</v>
      </c>
      <c r="R11" s="239"/>
      <c r="S11" s="235"/>
      <c r="T11" s="240">
        <f t="shared" si="13"/>
        <v>0</v>
      </c>
      <c r="U11" s="239"/>
      <c r="V11" s="235"/>
      <c r="W11" s="240">
        <f t="shared" si="4"/>
        <v>0</v>
      </c>
      <c r="X11" s="239"/>
      <c r="Y11" s="235"/>
      <c r="Z11" s="240">
        <f t="shared" si="14"/>
        <v>0</v>
      </c>
      <c r="AA11" s="237" t="s">
        <v>22</v>
      </c>
      <c r="AB11" s="231">
        <f t="shared" si="5"/>
        <v>32</v>
      </c>
      <c r="AC11" s="239"/>
      <c r="AD11" s="235"/>
      <c r="AE11" s="241">
        <f t="shared" si="6"/>
        <v>0</v>
      </c>
      <c r="AF11" s="239"/>
      <c r="AG11" s="235"/>
      <c r="AH11" s="241">
        <f t="shared" si="7"/>
        <v>0</v>
      </c>
      <c r="AI11" s="239"/>
      <c r="AJ11" s="235"/>
      <c r="AK11" s="240">
        <f t="shared" si="8"/>
        <v>0</v>
      </c>
      <c r="AL11" s="239"/>
      <c r="AM11" s="235"/>
      <c r="AN11" s="240">
        <f t="shared" si="9"/>
        <v>0</v>
      </c>
      <c r="AO11" s="239"/>
      <c r="AP11" s="235"/>
      <c r="AQ11" s="240">
        <f t="shared" si="10"/>
        <v>0</v>
      </c>
      <c r="AR11" s="239">
        <v>31</v>
      </c>
      <c r="AS11" s="235">
        <v>1</v>
      </c>
      <c r="AT11" s="240">
        <f t="shared" si="11"/>
        <v>32</v>
      </c>
      <c r="AU11" s="239">
        <f>SUM(C11,F11,I11,L11,O11,R11,U11,X11,AC11,AF11,AI11,AL11,AO11,AR11)</f>
        <v>31</v>
      </c>
      <c r="AV11" s="235">
        <f>SUM(D11,G11,J11,M11,P11,S11,V11,Y11,AD11,AG11,AJ11,AM11,AP11,AS11)</f>
        <v>1</v>
      </c>
      <c r="AW11" s="234">
        <f t="shared" si="15"/>
        <v>32</v>
      </c>
      <c r="AX11" s="231">
        <f t="shared" si="16"/>
        <v>0</v>
      </c>
      <c r="AY11" s="11"/>
    </row>
    <row r="12" spans="1:51" s="10" customFormat="1" ht="21" customHeight="1">
      <c r="A12" s="237" t="s">
        <v>23</v>
      </c>
      <c r="B12" s="238">
        <v>14</v>
      </c>
      <c r="C12" s="239"/>
      <c r="D12" s="235"/>
      <c r="E12" s="240">
        <f t="shared" si="18"/>
        <v>0</v>
      </c>
      <c r="F12" s="239"/>
      <c r="G12" s="235"/>
      <c r="H12" s="240">
        <f aca="true" t="shared" si="19" ref="H12:H50">SUM(F12:G12)</f>
        <v>0</v>
      </c>
      <c r="I12" s="239"/>
      <c r="J12" s="235"/>
      <c r="K12" s="240">
        <f aca="true" t="shared" si="20" ref="K12:K50">SUM(I12:J12)</f>
        <v>0</v>
      </c>
      <c r="L12" s="239"/>
      <c r="M12" s="235"/>
      <c r="N12" s="240">
        <f aca="true" t="shared" si="21" ref="N12:N50">SUM(L12:M12)</f>
        <v>0</v>
      </c>
      <c r="O12" s="239"/>
      <c r="P12" s="235"/>
      <c r="Q12" s="240">
        <f aca="true" t="shared" si="22" ref="Q12:Q50">SUM(O12:P12)</f>
        <v>0</v>
      </c>
      <c r="R12" s="239"/>
      <c r="S12" s="235"/>
      <c r="T12" s="240">
        <f aca="true" t="shared" si="23" ref="T12:T50">SUM(R12:S12)</f>
        <v>0</v>
      </c>
      <c r="U12" s="239"/>
      <c r="V12" s="235"/>
      <c r="W12" s="240">
        <f aca="true" t="shared" si="24" ref="W12:W50">SUM(U12:V12)</f>
        <v>0</v>
      </c>
      <c r="X12" s="239"/>
      <c r="Y12" s="235"/>
      <c r="Z12" s="240">
        <f aca="true" t="shared" si="25" ref="Z12:Z50">SUM(X12:Y12)</f>
        <v>0</v>
      </c>
      <c r="AA12" s="237" t="s">
        <v>23</v>
      </c>
      <c r="AB12" s="238">
        <f t="shared" si="5"/>
        <v>14</v>
      </c>
      <c r="AC12" s="239"/>
      <c r="AD12" s="235"/>
      <c r="AE12" s="241">
        <f t="shared" si="6"/>
        <v>0</v>
      </c>
      <c r="AF12" s="239"/>
      <c r="AG12" s="235"/>
      <c r="AH12" s="241">
        <f t="shared" si="7"/>
        <v>0</v>
      </c>
      <c r="AI12" s="239"/>
      <c r="AJ12" s="235"/>
      <c r="AK12" s="240">
        <f t="shared" si="8"/>
        <v>0</v>
      </c>
      <c r="AL12" s="239"/>
      <c r="AM12" s="235"/>
      <c r="AN12" s="240">
        <f t="shared" si="9"/>
        <v>0</v>
      </c>
      <c r="AO12" s="239"/>
      <c r="AP12" s="235"/>
      <c r="AQ12" s="240">
        <f t="shared" si="10"/>
        <v>0</v>
      </c>
      <c r="AR12" s="239">
        <v>14</v>
      </c>
      <c r="AS12" s="235"/>
      <c r="AT12" s="240">
        <f t="shared" si="11"/>
        <v>14</v>
      </c>
      <c r="AU12" s="239">
        <f>SUM(C12,F12,I12,L12,O12,R12,U12,X12,AC12,AF12,AI12,AL12,AO12,AR12)</f>
        <v>14</v>
      </c>
      <c r="AV12" s="235">
        <f>SUM(D12,G12,J12,M12,P12,S12,V12,Y12,AD12,AG12,AJ12,AM12,AP12,AS12)</f>
        <v>0</v>
      </c>
      <c r="AW12" s="240">
        <f t="shared" si="15"/>
        <v>14</v>
      </c>
      <c r="AX12" s="238">
        <f t="shared" si="16"/>
        <v>0</v>
      </c>
      <c r="AY12" s="11"/>
    </row>
    <row r="13" spans="1:51" s="10" customFormat="1" ht="21" customHeight="1">
      <c r="A13" s="237" t="s">
        <v>24</v>
      </c>
      <c r="B13" s="238">
        <v>12</v>
      </c>
      <c r="C13" s="239"/>
      <c r="D13" s="235"/>
      <c r="E13" s="240">
        <f t="shared" si="18"/>
        <v>0</v>
      </c>
      <c r="F13" s="239"/>
      <c r="G13" s="235"/>
      <c r="H13" s="240">
        <f t="shared" si="19"/>
        <v>0</v>
      </c>
      <c r="I13" s="239"/>
      <c r="J13" s="235"/>
      <c r="K13" s="240">
        <f t="shared" si="20"/>
        <v>0</v>
      </c>
      <c r="L13" s="239"/>
      <c r="M13" s="235"/>
      <c r="N13" s="240">
        <f t="shared" si="21"/>
        <v>0</v>
      </c>
      <c r="O13" s="239"/>
      <c r="P13" s="235"/>
      <c r="Q13" s="240">
        <f t="shared" si="22"/>
        <v>0</v>
      </c>
      <c r="R13" s="239"/>
      <c r="S13" s="235"/>
      <c r="T13" s="240">
        <f t="shared" si="23"/>
        <v>0</v>
      </c>
      <c r="U13" s="239"/>
      <c r="V13" s="235"/>
      <c r="W13" s="240">
        <f t="shared" si="24"/>
        <v>0</v>
      </c>
      <c r="X13" s="239"/>
      <c r="Y13" s="235"/>
      <c r="Z13" s="240">
        <f t="shared" si="25"/>
        <v>0</v>
      </c>
      <c r="AA13" s="237" t="s">
        <v>24</v>
      </c>
      <c r="AB13" s="238">
        <f t="shared" si="5"/>
        <v>12</v>
      </c>
      <c r="AC13" s="239"/>
      <c r="AD13" s="235"/>
      <c r="AE13" s="241">
        <f t="shared" si="6"/>
        <v>0</v>
      </c>
      <c r="AF13" s="239"/>
      <c r="AG13" s="235"/>
      <c r="AH13" s="241">
        <f t="shared" si="7"/>
        <v>0</v>
      </c>
      <c r="AI13" s="239"/>
      <c r="AJ13" s="235"/>
      <c r="AK13" s="240">
        <f t="shared" si="8"/>
        <v>0</v>
      </c>
      <c r="AL13" s="239"/>
      <c r="AM13" s="235"/>
      <c r="AN13" s="240">
        <f t="shared" si="9"/>
        <v>0</v>
      </c>
      <c r="AO13" s="239"/>
      <c r="AP13" s="235"/>
      <c r="AQ13" s="240">
        <f t="shared" si="10"/>
        <v>0</v>
      </c>
      <c r="AR13" s="239">
        <v>11</v>
      </c>
      <c r="AS13" s="235">
        <v>1</v>
      </c>
      <c r="AT13" s="240">
        <f t="shared" si="11"/>
        <v>12</v>
      </c>
      <c r="AU13" s="239">
        <f aca="true" t="shared" si="26" ref="AU13:AV28">SUM(C13,F13,I13,L13,O13,R13,U13,X13,AC13,AF13,AI13,AL13,AO13,AR13)</f>
        <v>11</v>
      </c>
      <c r="AV13" s="235">
        <f t="shared" si="26"/>
        <v>1</v>
      </c>
      <c r="AW13" s="240">
        <f t="shared" si="15"/>
        <v>12</v>
      </c>
      <c r="AX13" s="238">
        <f t="shared" si="16"/>
        <v>0</v>
      </c>
      <c r="AY13" s="11"/>
    </row>
    <row r="14" spans="1:51" s="10" customFormat="1" ht="21" customHeight="1">
      <c r="A14" s="237" t="s">
        <v>25</v>
      </c>
      <c r="B14" s="238">
        <v>40</v>
      </c>
      <c r="C14" s="239"/>
      <c r="D14" s="235"/>
      <c r="E14" s="240">
        <f t="shared" si="18"/>
        <v>0</v>
      </c>
      <c r="F14" s="239"/>
      <c r="G14" s="235"/>
      <c r="H14" s="240">
        <f t="shared" si="19"/>
        <v>0</v>
      </c>
      <c r="I14" s="239"/>
      <c r="J14" s="235"/>
      <c r="K14" s="240">
        <f t="shared" si="20"/>
        <v>0</v>
      </c>
      <c r="L14" s="239"/>
      <c r="M14" s="235"/>
      <c r="N14" s="240">
        <f t="shared" si="21"/>
        <v>0</v>
      </c>
      <c r="O14" s="239"/>
      <c r="P14" s="235"/>
      <c r="Q14" s="240">
        <f t="shared" si="22"/>
        <v>0</v>
      </c>
      <c r="R14" s="239"/>
      <c r="S14" s="235"/>
      <c r="T14" s="240">
        <f t="shared" si="23"/>
        <v>0</v>
      </c>
      <c r="U14" s="239"/>
      <c r="V14" s="235"/>
      <c r="W14" s="240">
        <f t="shared" si="24"/>
        <v>0</v>
      </c>
      <c r="X14" s="239"/>
      <c r="Y14" s="235"/>
      <c r="Z14" s="240">
        <f t="shared" si="25"/>
        <v>0</v>
      </c>
      <c r="AA14" s="237" t="s">
        <v>25</v>
      </c>
      <c r="AB14" s="238">
        <f t="shared" si="5"/>
        <v>40</v>
      </c>
      <c r="AC14" s="239"/>
      <c r="AD14" s="235"/>
      <c r="AE14" s="241">
        <f t="shared" si="6"/>
        <v>0</v>
      </c>
      <c r="AF14" s="239"/>
      <c r="AG14" s="235"/>
      <c r="AH14" s="241">
        <f t="shared" si="7"/>
        <v>0</v>
      </c>
      <c r="AI14" s="239"/>
      <c r="AJ14" s="235"/>
      <c r="AK14" s="240">
        <f t="shared" si="8"/>
        <v>0</v>
      </c>
      <c r="AL14" s="239"/>
      <c r="AM14" s="235"/>
      <c r="AN14" s="240">
        <f t="shared" si="9"/>
        <v>0</v>
      </c>
      <c r="AO14" s="239"/>
      <c r="AP14" s="235"/>
      <c r="AQ14" s="240">
        <f t="shared" si="10"/>
        <v>0</v>
      </c>
      <c r="AR14" s="239">
        <v>40</v>
      </c>
      <c r="AS14" s="235"/>
      <c r="AT14" s="240">
        <f t="shared" si="11"/>
        <v>40</v>
      </c>
      <c r="AU14" s="239">
        <f t="shared" si="26"/>
        <v>40</v>
      </c>
      <c r="AV14" s="235">
        <f t="shared" si="26"/>
        <v>0</v>
      </c>
      <c r="AW14" s="240">
        <f t="shared" si="15"/>
        <v>40</v>
      </c>
      <c r="AX14" s="238">
        <f t="shared" si="16"/>
        <v>0</v>
      </c>
      <c r="AY14" s="11"/>
    </row>
    <row r="15" spans="1:51" s="10" customFormat="1" ht="21" customHeight="1">
      <c r="A15" s="237" t="s">
        <v>26</v>
      </c>
      <c r="B15" s="238">
        <v>37</v>
      </c>
      <c r="C15" s="239"/>
      <c r="D15" s="235"/>
      <c r="E15" s="240">
        <f t="shared" si="18"/>
        <v>0</v>
      </c>
      <c r="F15" s="239"/>
      <c r="G15" s="235"/>
      <c r="H15" s="240">
        <f t="shared" si="19"/>
        <v>0</v>
      </c>
      <c r="I15" s="239"/>
      <c r="J15" s="235"/>
      <c r="K15" s="240">
        <f t="shared" si="20"/>
        <v>0</v>
      </c>
      <c r="L15" s="239"/>
      <c r="M15" s="235"/>
      <c r="N15" s="240">
        <f t="shared" si="21"/>
        <v>0</v>
      </c>
      <c r="O15" s="239"/>
      <c r="P15" s="235"/>
      <c r="Q15" s="240">
        <f t="shared" si="22"/>
        <v>0</v>
      </c>
      <c r="R15" s="239"/>
      <c r="S15" s="235"/>
      <c r="T15" s="240">
        <f t="shared" si="23"/>
        <v>0</v>
      </c>
      <c r="U15" s="239"/>
      <c r="V15" s="235"/>
      <c r="W15" s="240">
        <f t="shared" si="24"/>
        <v>0</v>
      </c>
      <c r="X15" s="239"/>
      <c r="Y15" s="235"/>
      <c r="Z15" s="240">
        <f t="shared" si="25"/>
        <v>0</v>
      </c>
      <c r="AA15" s="237" t="s">
        <v>26</v>
      </c>
      <c r="AB15" s="238">
        <f t="shared" si="5"/>
        <v>37</v>
      </c>
      <c r="AC15" s="239"/>
      <c r="AD15" s="235"/>
      <c r="AE15" s="241">
        <f t="shared" si="6"/>
        <v>0</v>
      </c>
      <c r="AF15" s="239"/>
      <c r="AG15" s="235"/>
      <c r="AH15" s="241">
        <f t="shared" si="7"/>
        <v>0</v>
      </c>
      <c r="AI15" s="239"/>
      <c r="AJ15" s="235"/>
      <c r="AK15" s="240">
        <f t="shared" si="8"/>
        <v>0</v>
      </c>
      <c r="AL15" s="239"/>
      <c r="AM15" s="235"/>
      <c r="AN15" s="240">
        <f t="shared" si="9"/>
        <v>0</v>
      </c>
      <c r="AO15" s="239"/>
      <c r="AP15" s="235"/>
      <c r="AQ15" s="240">
        <f t="shared" si="10"/>
        <v>0</v>
      </c>
      <c r="AR15" s="239">
        <v>37</v>
      </c>
      <c r="AS15" s="235"/>
      <c r="AT15" s="240">
        <f t="shared" si="11"/>
        <v>37</v>
      </c>
      <c r="AU15" s="239">
        <f t="shared" si="26"/>
        <v>37</v>
      </c>
      <c r="AV15" s="235">
        <f t="shared" si="26"/>
        <v>0</v>
      </c>
      <c r="AW15" s="240">
        <f t="shared" si="15"/>
        <v>37</v>
      </c>
      <c r="AX15" s="238">
        <f t="shared" si="16"/>
        <v>0</v>
      </c>
      <c r="AY15" s="11"/>
    </row>
    <row r="16" spans="1:51" s="10" customFormat="1" ht="21" customHeight="1">
      <c r="A16" s="237" t="s">
        <v>27</v>
      </c>
      <c r="B16" s="238">
        <v>49</v>
      </c>
      <c r="C16" s="239"/>
      <c r="D16" s="235"/>
      <c r="E16" s="240">
        <f t="shared" si="18"/>
        <v>0</v>
      </c>
      <c r="F16" s="239"/>
      <c r="G16" s="235"/>
      <c r="H16" s="240">
        <f t="shared" si="19"/>
        <v>0</v>
      </c>
      <c r="I16" s="239"/>
      <c r="J16" s="235"/>
      <c r="K16" s="240">
        <f t="shared" si="20"/>
        <v>0</v>
      </c>
      <c r="L16" s="239"/>
      <c r="M16" s="235"/>
      <c r="N16" s="240">
        <f t="shared" si="21"/>
        <v>0</v>
      </c>
      <c r="O16" s="239"/>
      <c r="P16" s="235"/>
      <c r="Q16" s="240">
        <f t="shared" si="22"/>
        <v>0</v>
      </c>
      <c r="R16" s="239"/>
      <c r="S16" s="235"/>
      <c r="T16" s="240">
        <f t="shared" si="23"/>
        <v>0</v>
      </c>
      <c r="U16" s="239"/>
      <c r="V16" s="235"/>
      <c r="W16" s="240">
        <f t="shared" si="24"/>
        <v>0</v>
      </c>
      <c r="X16" s="239"/>
      <c r="Y16" s="235"/>
      <c r="Z16" s="240">
        <f t="shared" si="25"/>
        <v>0</v>
      </c>
      <c r="AA16" s="237" t="s">
        <v>27</v>
      </c>
      <c r="AB16" s="238">
        <f t="shared" si="5"/>
        <v>49</v>
      </c>
      <c r="AC16" s="239"/>
      <c r="AD16" s="235"/>
      <c r="AE16" s="241">
        <f t="shared" si="6"/>
        <v>0</v>
      </c>
      <c r="AF16" s="239"/>
      <c r="AG16" s="235"/>
      <c r="AH16" s="241">
        <f t="shared" si="7"/>
        <v>0</v>
      </c>
      <c r="AI16" s="239"/>
      <c r="AJ16" s="235"/>
      <c r="AK16" s="240">
        <f t="shared" si="8"/>
        <v>0</v>
      </c>
      <c r="AL16" s="239"/>
      <c r="AM16" s="235"/>
      <c r="AN16" s="240">
        <f t="shared" si="9"/>
        <v>0</v>
      </c>
      <c r="AO16" s="239"/>
      <c r="AP16" s="235"/>
      <c r="AQ16" s="240">
        <f t="shared" si="10"/>
        <v>0</v>
      </c>
      <c r="AR16" s="239">
        <v>47</v>
      </c>
      <c r="AS16" s="235">
        <v>2</v>
      </c>
      <c r="AT16" s="240">
        <f t="shared" si="11"/>
        <v>49</v>
      </c>
      <c r="AU16" s="239">
        <f t="shared" si="26"/>
        <v>47</v>
      </c>
      <c r="AV16" s="235">
        <f t="shared" si="26"/>
        <v>2</v>
      </c>
      <c r="AW16" s="240">
        <f t="shared" si="15"/>
        <v>49</v>
      </c>
      <c r="AX16" s="238">
        <f t="shared" si="16"/>
        <v>0</v>
      </c>
      <c r="AY16" s="11"/>
    </row>
    <row r="17" spans="1:51" s="10" customFormat="1" ht="21" customHeight="1">
      <c r="A17" s="242" t="s">
        <v>28</v>
      </c>
      <c r="B17" s="243">
        <v>19</v>
      </c>
      <c r="C17" s="244"/>
      <c r="D17" s="245"/>
      <c r="E17" s="246">
        <f t="shared" si="18"/>
        <v>0</v>
      </c>
      <c r="F17" s="244"/>
      <c r="G17" s="245"/>
      <c r="H17" s="246">
        <f t="shared" si="19"/>
        <v>0</v>
      </c>
      <c r="I17" s="244"/>
      <c r="J17" s="245"/>
      <c r="K17" s="246">
        <f t="shared" si="20"/>
        <v>0</v>
      </c>
      <c r="L17" s="244"/>
      <c r="M17" s="245"/>
      <c r="N17" s="246">
        <f t="shared" si="21"/>
        <v>0</v>
      </c>
      <c r="O17" s="244"/>
      <c r="P17" s="245"/>
      <c r="Q17" s="246">
        <f t="shared" si="22"/>
        <v>0</v>
      </c>
      <c r="R17" s="244"/>
      <c r="S17" s="245"/>
      <c r="T17" s="246">
        <f t="shared" si="23"/>
        <v>0</v>
      </c>
      <c r="U17" s="244"/>
      <c r="V17" s="245"/>
      <c r="W17" s="246">
        <f t="shared" si="24"/>
        <v>0</v>
      </c>
      <c r="X17" s="244"/>
      <c r="Y17" s="245"/>
      <c r="Z17" s="246">
        <f t="shared" si="25"/>
        <v>0</v>
      </c>
      <c r="AA17" s="242" t="s">
        <v>28</v>
      </c>
      <c r="AB17" s="243">
        <f t="shared" si="5"/>
        <v>19</v>
      </c>
      <c r="AC17" s="244"/>
      <c r="AD17" s="245"/>
      <c r="AE17" s="247">
        <f t="shared" si="6"/>
        <v>0</v>
      </c>
      <c r="AF17" s="244"/>
      <c r="AG17" s="245"/>
      <c r="AH17" s="247">
        <f t="shared" si="7"/>
        <v>0</v>
      </c>
      <c r="AI17" s="244"/>
      <c r="AJ17" s="245"/>
      <c r="AK17" s="246">
        <f t="shared" si="8"/>
        <v>0</v>
      </c>
      <c r="AL17" s="244"/>
      <c r="AM17" s="245"/>
      <c r="AN17" s="246">
        <f t="shared" si="9"/>
        <v>0</v>
      </c>
      <c r="AO17" s="244"/>
      <c r="AP17" s="245"/>
      <c r="AQ17" s="246">
        <f t="shared" si="10"/>
        <v>0</v>
      </c>
      <c r="AR17" s="244">
        <v>18</v>
      </c>
      <c r="AS17" s="245">
        <v>1</v>
      </c>
      <c r="AT17" s="246">
        <f t="shared" si="11"/>
        <v>19</v>
      </c>
      <c r="AU17" s="244">
        <f t="shared" si="26"/>
        <v>18</v>
      </c>
      <c r="AV17" s="245">
        <f t="shared" si="26"/>
        <v>1</v>
      </c>
      <c r="AW17" s="240">
        <f t="shared" si="15"/>
        <v>19</v>
      </c>
      <c r="AX17" s="238">
        <f t="shared" si="16"/>
        <v>0</v>
      </c>
      <c r="AY17" s="11"/>
    </row>
    <row r="18" spans="1:51" s="10" customFormat="1" ht="21" customHeight="1">
      <c r="A18" s="237" t="s">
        <v>29</v>
      </c>
      <c r="B18" s="238">
        <v>20</v>
      </c>
      <c r="C18" s="239"/>
      <c r="D18" s="235"/>
      <c r="E18" s="240">
        <f t="shared" si="18"/>
        <v>0</v>
      </c>
      <c r="F18" s="239"/>
      <c r="G18" s="235"/>
      <c r="H18" s="240">
        <f t="shared" si="19"/>
        <v>0</v>
      </c>
      <c r="I18" s="239"/>
      <c r="J18" s="235"/>
      <c r="K18" s="240">
        <f t="shared" si="20"/>
        <v>0</v>
      </c>
      <c r="L18" s="239"/>
      <c r="M18" s="235"/>
      <c r="N18" s="240">
        <f t="shared" si="21"/>
        <v>0</v>
      </c>
      <c r="O18" s="239"/>
      <c r="P18" s="235"/>
      <c r="Q18" s="240">
        <f t="shared" si="22"/>
        <v>0</v>
      </c>
      <c r="R18" s="239"/>
      <c r="S18" s="235"/>
      <c r="T18" s="240">
        <f t="shared" si="23"/>
        <v>0</v>
      </c>
      <c r="U18" s="239"/>
      <c r="V18" s="235"/>
      <c r="W18" s="240">
        <f t="shared" si="24"/>
        <v>0</v>
      </c>
      <c r="X18" s="239"/>
      <c r="Y18" s="235"/>
      <c r="Z18" s="240">
        <f t="shared" si="25"/>
        <v>0</v>
      </c>
      <c r="AA18" s="237" t="s">
        <v>29</v>
      </c>
      <c r="AB18" s="231">
        <f t="shared" si="5"/>
        <v>20</v>
      </c>
      <c r="AC18" s="239"/>
      <c r="AD18" s="235"/>
      <c r="AE18" s="241">
        <f t="shared" si="6"/>
        <v>0</v>
      </c>
      <c r="AF18" s="239"/>
      <c r="AG18" s="235"/>
      <c r="AH18" s="241">
        <f t="shared" si="7"/>
        <v>0</v>
      </c>
      <c r="AI18" s="239"/>
      <c r="AJ18" s="235"/>
      <c r="AK18" s="240">
        <f t="shared" si="8"/>
        <v>0</v>
      </c>
      <c r="AL18" s="239"/>
      <c r="AM18" s="235"/>
      <c r="AN18" s="240">
        <f t="shared" si="9"/>
        <v>0</v>
      </c>
      <c r="AO18" s="239"/>
      <c r="AP18" s="235"/>
      <c r="AQ18" s="240">
        <f t="shared" si="10"/>
        <v>0</v>
      </c>
      <c r="AR18" s="239">
        <v>19</v>
      </c>
      <c r="AS18" s="235">
        <v>1</v>
      </c>
      <c r="AT18" s="240">
        <f t="shared" si="11"/>
        <v>20</v>
      </c>
      <c r="AU18" s="239">
        <f t="shared" si="26"/>
        <v>19</v>
      </c>
      <c r="AV18" s="235">
        <f t="shared" si="26"/>
        <v>1</v>
      </c>
      <c r="AW18" s="234">
        <f t="shared" si="15"/>
        <v>20</v>
      </c>
      <c r="AX18" s="231">
        <f t="shared" si="16"/>
        <v>0</v>
      </c>
      <c r="AY18" s="11"/>
    </row>
    <row r="19" spans="1:51" s="10" customFormat="1" ht="21" customHeight="1">
      <c r="A19" s="237" t="s">
        <v>30</v>
      </c>
      <c r="B19" s="238">
        <v>10</v>
      </c>
      <c r="C19" s="239"/>
      <c r="D19" s="235"/>
      <c r="E19" s="240">
        <f>SUM(C19:D19)</f>
        <v>0</v>
      </c>
      <c r="F19" s="239"/>
      <c r="G19" s="235"/>
      <c r="H19" s="240">
        <f t="shared" si="19"/>
        <v>0</v>
      </c>
      <c r="I19" s="239"/>
      <c r="J19" s="235"/>
      <c r="K19" s="240">
        <f t="shared" si="20"/>
        <v>0</v>
      </c>
      <c r="L19" s="239"/>
      <c r="M19" s="235"/>
      <c r="N19" s="240">
        <f t="shared" si="21"/>
        <v>0</v>
      </c>
      <c r="O19" s="239"/>
      <c r="P19" s="235"/>
      <c r="Q19" s="240">
        <f t="shared" si="22"/>
        <v>0</v>
      </c>
      <c r="R19" s="239"/>
      <c r="S19" s="235"/>
      <c r="T19" s="240">
        <f t="shared" si="23"/>
        <v>0</v>
      </c>
      <c r="U19" s="239"/>
      <c r="V19" s="235"/>
      <c r="W19" s="240">
        <f t="shared" si="24"/>
        <v>0</v>
      </c>
      <c r="X19" s="239"/>
      <c r="Y19" s="235"/>
      <c r="Z19" s="240">
        <f t="shared" si="25"/>
        <v>0</v>
      </c>
      <c r="AA19" s="237" t="s">
        <v>30</v>
      </c>
      <c r="AB19" s="238">
        <f t="shared" si="5"/>
        <v>10</v>
      </c>
      <c r="AC19" s="239"/>
      <c r="AD19" s="235"/>
      <c r="AE19" s="241">
        <f t="shared" si="6"/>
        <v>0</v>
      </c>
      <c r="AF19" s="239"/>
      <c r="AG19" s="235"/>
      <c r="AH19" s="241">
        <f t="shared" si="7"/>
        <v>0</v>
      </c>
      <c r="AI19" s="239"/>
      <c r="AJ19" s="235"/>
      <c r="AK19" s="240">
        <f t="shared" si="8"/>
        <v>0</v>
      </c>
      <c r="AL19" s="239"/>
      <c r="AM19" s="235"/>
      <c r="AN19" s="240">
        <f t="shared" si="9"/>
        <v>0</v>
      </c>
      <c r="AO19" s="239"/>
      <c r="AP19" s="235"/>
      <c r="AQ19" s="240">
        <f t="shared" si="10"/>
        <v>0</v>
      </c>
      <c r="AR19" s="239">
        <v>10</v>
      </c>
      <c r="AS19" s="235"/>
      <c r="AT19" s="240">
        <f t="shared" si="11"/>
        <v>10</v>
      </c>
      <c r="AU19" s="239">
        <f t="shared" si="26"/>
        <v>10</v>
      </c>
      <c r="AV19" s="235">
        <f t="shared" si="26"/>
        <v>0</v>
      </c>
      <c r="AW19" s="240">
        <f t="shared" si="15"/>
        <v>10</v>
      </c>
      <c r="AX19" s="238">
        <f t="shared" si="16"/>
        <v>0</v>
      </c>
      <c r="AY19" s="11"/>
    </row>
    <row r="20" spans="1:51" s="10" customFormat="1" ht="21" customHeight="1">
      <c r="A20" s="237" t="s">
        <v>31</v>
      </c>
      <c r="B20" s="238">
        <v>11</v>
      </c>
      <c r="C20" s="239"/>
      <c r="D20" s="235"/>
      <c r="E20" s="240">
        <f t="shared" si="18"/>
        <v>0</v>
      </c>
      <c r="F20" s="239"/>
      <c r="G20" s="235"/>
      <c r="H20" s="240">
        <f t="shared" si="19"/>
        <v>0</v>
      </c>
      <c r="I20" s="239"/>
      <c r="J20" s="235"/>
      <c r="K20" s="240">
        <f t="shared" si="20"/>
        <v>0</v>
      </c>
      <c r="L20" s="239"/>
      <c r="M20" s="235"/>
      <c r="N20" s="240">
        <f t="shared" si="21"/>
        <v>0</v>
      </c>
      <c r="O20" s="239"/>
      <c r="P20" s="235"/>
      <c r="Q20" s="240">
        <f t="shared" si="22"/>
        <v>0</v>
      </c>
      <c r="R20" s="239"/>
      <c r="S20" s="235"/>
      <c r="T20" s="240">
        <f t="shared" si="23"/>
        <v>0</v>
      </c>
      <c r="U20" s="239"/>
      <c r="V20" s="235"/>
      <c r="W20" s="240">
        <f t="shared" si="24"/>
        <v>0</v>
      </c>
      <c r="X20" s="239"/>
      <c r="Y20" s="235"/>
      <c r="Z20" s="240">
        <f t="shared" si="25"/>
        <v>0</v>
      </c>
      <c r="AA20" s="237" t="s">
        <v>31</v>
      </c>
      <c r="AB20" s="238">
        <f t="shared" si="5"/>
        <v>11</v>
      </c>
      <c r="AC20" s="239"/>
      <c r="AD20" s="235"/>
      <c r="AE20" s="241">
        <f t="shared" si="6"/>
        <v>0</v>
      </c>
      <c r="AF20" s="239"/>
      <c r="AG20" s="235"/>
      <c r="AH20" s="241">
        <f t="shared" si="7"/>
        <v>0</v>
      </c>
      <c r="AI20" s="239"/>
      <c r="AJ20" s="235"/>
      <c r="AK20" s="240">
        <f t="shared" si="8"/>
        <v>0</v>
      </c>
      <c r="AL20" s="239"/>
      <c r="AM20" s="235"/>
      <c r="AN20" s="240">
        <f t="shared" si="9"/>
        <v>0</v>
      </c>
      <c r="AO20" s="239"/>
      <c r="AP20" s="235"/>
      <c r="AQ20" s="240">
        <f t="shared" si="10"/>
        <v>0</v>
      </c>
      <c r="AR20" s="239">
        <v>11</v>
      </c>
      <c r="AS20" s="235"/>
      <c r="AT20" s="240">
        <f t="shared" si="11"/>
        <v>11</v>
      </c>
      <c r="AU20" s="239">
        <f t="shared" si="26"/>
        <v>11</v>
      </c>
      <c r="AV20" s="235">
        <f t="shared" si="26"/>
        <v>0</v>
      </c>
      <c r="AW20" s="240">
        <f t="shared" si="15"/>
        <v>11</v>
      </c>
      <c r="AX20" s="238">
        <f t="shared" si="16"/>
        <v>0</v>
      </c>
      <c r="AY20" s="11"/>
    </row>
    <row r="21" spans="1:51" s="10" customFormat="1" ht="21" customHeight="1">
      <c r="A21" s="242" t="s">
        <v>32</v>
      </c>
      <c r="B21" s="243">
        <v>9</v>
      </c>
      <c r="C21" s="244"/>
      <c r="D21" s="245"/>
      <c r="E21" s="246">
        <f t="shared" si="18"/>
        <v>0</v>
      </c>
      <c r="F21" s="244"/>
      <c r="G21" s="245"/>
      <c r="H21" s="246">
        <f t="shared" si="19"/>
        <v>0</v>
      </c>
      <c r="I21" s="244"/>
      <c r="J21" s="245"/>
      <c r="K21" s="246">
        <f t="shared" si="20"/>
        <v>0</v>
      </c>
      <c r="L21" s="244"/>
      <c r="M21" s="245"/>
      <c r="N21" s="246">
        <f t="shared" si="21"/>
        <v>0</v>
      </c>
      <c r="O21" s="244"/>
      <c r="P21" s="245"/>
      <c r="Q21" s="246">
        <f t="shared" si="22"/>
        <v>0</v>
      </c>
      <c r="R21" s="244"/>
      <c r="S21" s="245"/>
      <c r="T21" s="246">
        <f t="shared" si="23"/>
        <v>0</v>
      </c>
      <c r="U21" s="244"/>
      <c r="V21" s="245"/>
      <c r="W21" s="246">
        <f t="shared" si="24"/>
        <v>0</v>
      </c>
      <c r="X21" s="244"/>
      <c r="Y21" s="245"/>
      <c r="Z21" s="246">
        <f t="shared" si="25"/>
        <v>0</v>
      </c>
      <c r="AA21" s="242" t="s">
        <v>32</v>
      </c>
      <c r="AB21" s="243">
        <f t="shared" si="5"/>
        <v>9</v>
      </c>
      <c r="AC21" s="244"/>
      <c r="AD21" s="245"/>
      <c r="AE21" s="247">
        <f t="shared" si="6"/>
        <v>0</v>
      </c>
      <c r="AF21" s="244"/>
      <c r="AG21" s="245"/>
      <c r="AH21" s="247">
        <f t="shared" si="7"/>
        <v>0</v>
      </c>
      <c r="AI21" s="244"/>
      <c r="AJ21" s="245"/>
      <c r="AK21" s="246">
        <f t="shared" si="8"/>
        <v>0</v>
      </c>
      <c r="AL21" s="244"/>
      <c r="AM21" s="245"/>
      <c r="AN21" s="246">
        <f t="shared" si="9"/>
        <v>0</v>
      </c>
      <c r="AO21" s="244"/>
      <c r="AP21" s="245"/>
      <c r="AQ21" s="246">
        <f t="shared" si="10"/>
        <v>0</v>
      </c>
      <c r="AR21" s="244">
        <v>9</v>
      </c>
      <c r="AS21" s="245"/>
      <c r="AT21" s="246">
        <f t="shared" si="11"/>
        <v>9</v>
      </c>
      <c r="AU21" s="244">
        <f t="shared" si="26"/>
        <v>9</v>
      </c>
      <c r="AV21" s="245">
        <f t="shared" si="26"/>
        <v>0</v>
      </c>
      <c r="AW21" s="240">
        <f t="shared" si="15"/>
        <v>9</v>
      </c>
      <c r="AX21" s="238">
        <f t="shared" si="16"/>
        <v>0</v>
      </c>
      <c r="AY21" s="11"/>
    </row>
    <row r="22" spans="1:51" s="10" customFormat="1" ht="21" customHeight="1">
      <c r="A22" s="237" t="s">
        <v>33</v>
      </c>
      <c r="B22" s="238">
        <v>13</v>
      </c>
      <c r="C22" s="239"/>
      <c r="D22" s="235"/>
      <c r="E22" s="240">
        <f t="shared" si="18"/>
        <v>0</v>
      </c>
      <c r="F22" s="239"/>
      <c r="G22" s="235"/>
      <c r="H22" s="240">
        <f t="shared" si="19"/>
        <v>0</v>
      </c>
      <c r="I22" s="239"/>
      <c r="J22" s="235"/>
      <c r="K22" s="240">
        <f t="shared" si="20"/>
        <v>0</v>
      </c>
      <c r="L22" s="239"/>
      <c r="M22" s="235"/>
      <c r="N22" s="240">
        <f t="shared" si="21"/>
        <v>0</v>
      </c>
      <c r="O22" s="239"/>
      <c r="P22" s="235"/>
      <c r="Q22" s="240">
        <f t="shared" si="22"/>
        <v>0</v>
      </c>
      <c r="R22" s="239"/>
      <c r="S22" s="235"/>
      <c r="T22" s="240">
        <f t="shared" si="23"/>
        <v>0</v>
      </c>
      <c r="U22" s="239"/>
      <c r="V22" s="235"/>
      <c r="W22" s="240">
        <f t="shared" si="24"/>
        <v>0</v>
      </c>
      <c r="X22" s="239"/>
      <c r="Y22" s="235"/>
      <c r="Z22" s="240">
        <f t="shared" si="25"/>
        <v>0</v>
      </c>
      <c r="AA22" s="237" t="s">
        <v>33</v>
      </c>
      <c r="AB22" s="231">
        <f t="shared" si="5"/>
        <v>13</v>
      </c>
      <c r="AC22" s="239"/>
      <c r="AD22" s="235"/>
      <c r="AE22" s="241">
        <f t="shared" si="6"/>
        <v>0</v>
      </c>
      <c r="AF22" s="239"/>
      <c r="AG22" s="235"/>
      <c r="AH22" s="241">
        <f t="shared" si="7"/>
        <v>0</v>
      </c>
      <c r="AI22" s="239"/>
      <c r="AJ22" s="235"/>
      <c r="AK22" s="240">
        <f t="shared" si="8"/>
        <v>0</v>
      </c>
      <c r="AL22" s="239"/>
      <c r="AM22" s="235"/>
      <c r="AN22" s="240">
        <f t="shared" si="9"/>
        <v>0</v>
      </c>
      <c r="AO22" s="239"/>
      <c r="AP22" s="235"/>
      <c r="AQ22" s="240">
        <f t="shared" si="10"/>
        <v>0</v>
      </c>
      <c r="AR22" s="239">
        <v>13</v>
      </c>
      <c r="AS22" s="235"/>
      <c r="AT22" s="240">
        <f t="shared" si="11"/>
        <v>13</v>
      </c>
      <c r="AU22" s="239">
        <f t="shared" si="26"/>
        <v>13</v>
      </c>
      <c r="AV22" s="235">
        <f t="shared" si="26"/>
        <v>0</v>
      </c>
      <c r="AW22" s="234">
        <f t="shared" si="15"/>
        <v>13</v>
      </c>
      <c r="AX22" s="231">
        <f t="shared" si="16"/>
        <v>0</v>
      </c>
      <c r="AY22" s="11"/>
    </row>
    <row r="23" spans="1:51" s="10" customFormat="1" ht="21" customHeight="1">
      <c r="A23" s="237" t="s">
        <v>34</v>
      </c>
      <c r="B23" s="238">
        <v>19</v>
      </c>
      <c r="C23" s="239"/>
      <c r="D23" s="235"/>
      <c r="E23" s="240">
        <f t="shared" si="18"/>
        <v>0</v>
      </c>
      <c r="F23" s="239"/>
      <c r="G23" s="235"/>
      <c r="H23" s="240">
        <f t="shared" si="19"/>
        <v>0</v>
      </c>
      <c r="I23" s="239"/>
      <c r="J23" s="235"/>
      <c r="K23" s="240">
        <f t="shared" si="20"/>
        <v>0</v>
      </c>
      <c r="L23" s="239"/>
      <c r="M23" s="235"/>
      <c r="N23" s="240">
        <f t="shared" si="21"/>
        <v>0</v>
      </c>
      <c r="O23" s="239"/>
      <c r="P23" s="235"/>
      <c r="Q23" s="240">
        <f t="shared" si="22"/>
        <v>0</v>
      </c>
      <c r="R23" s="239"/>
      <c r="S23" s="235"/>
      <c r="T23" s="240">
        <f t="shared" si="23"/>
        <v>0</v>
      </c>
      <c r="U23" s="239"/>
      <c r="V23" s="235"/>
      <c r="W23" s="240">
        <f t="shared" si="24"/>
        <v>0</v>
      </c>
      <c r="X23" s="239"/>
      <c r="Y23" s="235"/>
      <c r="Z23" s="240">
        <f t="shared" si="25"/>
        <v>0</v>
      </c>
      <c r="AA23" s="237" t="s">
        <v>34</v>
      </c>
      <c r="AB23" s="238">
        <f t="shared" si="5"/>
        <v>19</v>
      </c>
      <c r="AC23" s="239"/>
      <c r="AD23" s="235"/>
      <c r="AE23" s="241">
        <f t="shared" si="6"/>
        <v>0</v>
      </c>
      <c r="AF23" s="239"/>
      <c r="AG23" s="235"/>
      <c r="AH23" s="241">
        <f t="shared" si="7"/>
        <v>0</v>
      </c>
      <c r="AI23" s="239"/>
      <c r="AJ23" s="235"/>
      <c r="AK23" s="240">
        <f t="shared" si="8"/>
        <v>0</v>
      </c>
      <c r="AL23" s="239"/>
      <c r="AM23" s="235"/>
      <c r="AN23" s="240">
        <f t="shared" si="9"/>
        <v>0</v>
      </c>
      <c r="AO23" s="239"/>
      <c r="AP23" s="235"/>
      <c r="AQ23" s="240">
        <f t="shared" si="10"/>
        <v>0</v>
      </c>
      <c r="AR23" s="239">
        <v>19</v>
      </c>
      <c r="AS23" s="235"/>
      <c r="AT23" s="240">
        <f t="shared" si="11"/>
        <v>19</v>
      </c>
      <c r="AU23" s="239">
        <f t="shared" si="26"/>
        <v>19</v>
      </c>
      <c r="AV23" s="235">
        <f t="shared" si="26"/>
        <v>0</v>
      </c>
      <c r="AW23" s="240">
        <f t="shared" si="15"/>
        <v>19</v>
      </c>
      <c r="AX23" s="238">
        <f t="shared" si="16"/>
        <v>0</v>
      </c>
      <c r="AY23" s="11"/>
    </row>
    <row r="24" spans="1:51" s="10" customFormat="1" ht="21" customHeight="1">
      <c r="A24" s="237" t="s">
        <v>35</v>
      </c>
      <c r="B24" s="238">
        <v>21</v>
      </c>
      <c r="C24" s="239"/>
      <c r="D24" s="235"/>
      <c r="E24" s="240">
        <f t="shared" si="18"/>
        <v>0</v>
      </c>
      <c r="F24" s="239"/>
      <c r="G24" s="235"/>
      <c r="H24" s="240">
        <f t="shared" si="19"/>
        <v>0</v>
      </c>
      <c r="I24" s="239"/>
      <c r="J24" s="235"/>
      <c r="K24" s="240">
        <f t="shared" si="20"/>
        <v>0</v>
      </c>
      <c r="L24" s="239"/>
      <c r="M24" s="235"/>
      <c r="N24" s="240">
        <f t="shared" si="21"/>
        <v>0</v>
      </c>
      <c r="O24" s="239"/>
      <c r="P24" s="235"/>
      <c r="Q24" s="240">
        <f t="shared" si="22"/>
        <v>0</v>
      </c>
      <c r="R24" s="239"/>
      <c r="S24" s="235"/>
      <c r="T24" s="240">
        <f t="shared" si="23"/>
        <v>0</v>
      </c>
      <c r="U24" s="239"/>
      <c r="V24" s="235"/>
      <c r="W24" s="240">
        <f t="shared" si="24"/>
        <v>0</v>
      </c>
      <c r="X24" s="239"/>
      <c r="Y24" s="235"/>
      <c r="Z24" s="240">
        <f t="shared" si="25"/>
        <v>0</v>
      </c>
      <c r="AA24" s="237" t="s">
        <v>35</v>
      </c>
      <c r="AB24" s="238">
        <f t="shared" si="5"/>
        <v>21</v>
      </c>
      <c r="AC24" s="239"/>
      <c r="AD24" s="235"/>
      <c r="AE24" s="241">
        <f t="shared" si="6"/>
        <v>0</v>
      </c>
      <c r="AF24" s="239"/>
      <c r="AG24" s="235"/>
      <c r="AH24" s="241">
        <f t="shared" si="7"/>
        <v>0</v>
      </c>
      <c r="AI24" s="239"/>
      <c r="AJ24" s="235"/>
      <c r="AK24" s="240">
        <f t="shared" si="8"/>
        <v>0</v>
      </c>
      <c r="AL24" s="239"/>
      <c r="AM24" s="235"/>
      <c r="AN24" s="240">
        <f t="shared" si="9"/>
        <v>0</v>
      </c>
      <c r="AO24" s="239"/>
      <c r="AP24" s="235"/>
      <c r="AQ24" s="240">
        <f t="shared" si="10"/>
        <v>0</v>
      </c>
      <c r="AR24" s="239">
        <v>21</v>
      </c>
      <c r="AS24" s="235"/>
      <c r="AT24" s="240">
        <f t="shared" si="11"/>
        <v>21</v>
      </c>
      <c r="AU24" s="239">
        <f t="shared" si="26"/>
        <v>21</v>
      </c>
      <c r="AV24" s="235">
        <f t="shared" si="26"/>
        <v>0</v>
      </c>
      <c r="AW24" s="240">
        <f t="shared" si="15"/>
        <v>21</v>
      </c>
      <c r="AX24" s="238">
        <f t="shared" si="16"/>
        <v>0</v>
      </c>
      <c r="AY24" s="11"/>
    </row>
    <row r="25" spans="1:51" s="10" customFormat="1" ht="21" customHeight="1">
      <c r="A25" s="237" t="s">
        <v>36</v>
      </c>
      <c r="B25" s="238">
        <v>23</v>
      </c>
      <c r="C25" s="239"/>
      <c r="D25" s="235"/>
      <c r="E25" s="240">
        <f t="shared" si="18"/>
        <v>0</v>
      </c>
      <c r="F25" s="239"/>
      <c r="G25" s="235"/>
      <c r="H25" s="240">
        <f t="shared" si="19"/>
        <v>0</v>
      </c>
      <c r="I25" s="239"/>
      <c r="J25" s="235"/>
      <c r="K25" s="240">
        <f t="shared" si="20"/>
        <v>0</v>
      </c>
      <c r="L25" s="239"/>
      <c r="M25" s="235"/>
      <c r="N25" s="240">
        <f t="shared" si="21"/>
        <v>0</v>
      </c>
      <c r="O25" s="239"/>
      <c r="P25" s="235"/>
      <c r="Q25" s="240">
        <f t="shared" si="22"/>
        <v>0</v>
      </c>
      <c r="R25" s="239"/>
      <c r="S25" s="235"/>
      <c r="T25" s="240">
        <f t="shared" si="23"/>
        <v>0</v>
      </c>
      <c r="U25" s="239"/>
      <c r="V25" s="235"/>
      <c r="W25" s="240">
        <f t="shared" si="24"/>
        <v>0</v>
      </c>
      <c r="X25" s="239"/>
      <c r="Y25" s="235"/>
      <c r="Z25" s="240">
        <f t="shared" si="25"/>
        <v>0</v>
      </c>
      <c r="AA25" s="237" t="s">
        <v>36</v>
      </c>
      <c r="AB25" s="238">
        <f t="shared" si="5"/>
        <v>23</v>
      </c>
      <c r="AC25" s="239"/>
      <c r="AD25" s="235"/>
      <c r="AE25" s="241">
        <f t="shared" si="6"/>
        <v>0</v>
      </c>
      <c r="AF25" s="239"/>
      <c r="AG25" s="235"/>
      <c r="AH25" s="241">
        <f t="shared" si="7"/>
        <v>0</v>
      </c>
      <c r="AI25" s="239"/>
      <c r="AJ25" s="235"/>
      <c r="AK25" s="240">
        <f t="shared" si="8"/>
        <v>0</v>
      </c>
      <c r="AL25" s="239"/>
      <c r="AM25" s="235"/>
      <c r="AN25" s="240">
        <f t="shared" si="9"/>
        <v>0</v>
      </c>
      <c r="AO25" s="239"/>
      <c r="AP25" s="235"/>
      <c r="AQ25" s="240">
        <f t="shared" si="10"/>
        <v>0</v>
      </c>
      <c r="AR25" s="239">
        <v>21</v>
      </c>
      <c r="AS25" s="235">
        <v>2</v>
      </c>
      <c r="AT25" s="240">
        <f t="shared" si="11"/>
        <v>23</v>
      </c>
      <c r="AU25" s="239">
        <f t="shared" si="26"/>
        <v>21</v>
      </c>
      <c r="AV25" s="235">
        <f t="shared" si="26"/>
        <v>2</v>
      </c>
      <c r="AW25" s="240">
        <f t="shared" si="15"/>
        <v>23</v>
      </c>
      <c r="AX25" s="238">
        <f t="shared" si="16"/>
        <v>0</v>
      </c>
      <c r="AY25" s="11"/>
    </row>
    <row r="26" spans="1:51" s="10" customFormat="1" ht="21" customHeight="1">
      <c r="A26" s="237" t="s">
        <v>37</v>
      </c>
      <c r="B26" s="238">
        <v>38</v>
      </c>
      <c r="C26" s="239"/>
      <c r="D26" s="235"/>
      <c r="E26" s="240">
        <f t="shared" si="18"/>
        <v>0</v>
      </c>
      <c r="F26" s="239"/>
      <c r="G26" s="235"/>
      <c r="H26" s="240">
        <f t="shared" si="19"/>
        <v>0</v>
      </c>
      <c r="I26" s="239"/>
      <c r="J26" s="235"/>
      <c r="K26" s="240">
        <f t="shared" si="20"/>
        <v>0</v>
      </c>
      <c r="L26" s="239"/>
      <c r="M26" s="235"/>
      <c r="N26" s="240">
        <f t="shared" si="21"/>
        <v>0</v>
      </c>
      <c r="O26" s="239"/>
      <c r="P26" s="235"/>
      <c r="Q26" s="240">
        <f t="shared" si="22"/>
        <v>0</v>
      </c>
      <c r="R26" s="239"/>
      <c r="S26" s="235"/>
      <c r="T26" s="240">
        <f t="shared" si="23"/>
        <v>0</v>
      </c>
      <c r="U26" s="239"/>
      <c r="V26" s="235"/>
      <c r="W26" s="240">
        <f t="shared" si="24"/>
        <v>0</v>
      </c>
      <c r="X26" s="239"/>
      <c r="Y26" s="235"/>
      <c r="Z26" s="240">
        <f t="shared" si="25"/>
        <v>0</v>
      </c>
      <c r="AA26" s="237" t="s">
        <v>37</v>
      </c>
      <c r="AB26" s="238">
        <f t="shared" si="5"/>
        <v>38</v>
      </c>
      <c r="AC26" s="239"/>
      <c r="AD26" s="235"/>
      <c r="AE26" s="241">
        <f t="shared" si="6"/>
        <v>0</v>
      </c>
      <c r="AF26" s="239"/>
      <c r="AG26" s="235"/>
      <c r="AH26" s="241">
        <f t="shared" si="7"/>
        <v>0</v>
      </c>
      <c r="AI26" s="239"/>
      <c r="AJ26" s="235"/>
      <c r="AK26" s="240">
        <f t="shared" si="8"/>
        <v>0</v>
      </c>
      <c r="AL26" s="239"/>
      <c r="AM26" s="235"/>
      <c r="AN26" s="240">
        <f t="shared" si="9"/>
        <v>0</v>
      </c>
      <c r="AO26" s="239"/>
      <c r="AP26" s="235"/>
      <c r="AQ26" s="240">
        <f t="shared" si="10"/>
        <v>0</v>
      </c>
      <c r="AR26" s="239">
        <v>38</v>
      </c>
      <c r="AS26" s="235"/>
      <c r="AT26" s="240">
        <f t="shared" si="11"/>
        <v>38</v>
      </c>
      <c r="AU26" s="239">
        <f t="shared" si="26"/>
        <v>38</v>
      </c>
      <c r="AV26" s="235">
        <f t="shared" si="26"/>
        <v>0</v>
      </c>
      <c r="AW26" s="240">
        <f t="shared" si="15"/>
        <v>38</v>
      </c>
      <c r="AX26" s="238">
        <f t="shared" si="16"/>
        <v>0</v>
      </c>
      <c r="AY26" s="11"/>
    </row>
    <row r="27" spans="1:51" s="10" customFormat="1" ht="21" customHeight="1">
      <c r="A27" s="242" t="s">
        <v>38</v>
      </c>
      <c r="B27" s="243">
        <v>14</v>
      </c>
      <c r="C27" s="244"/>
      <c r="D27" s="245"/>
      <c r="E27" s="246">
        <f t="shared" si="18"/>
        <v>0</v>
      </c>
      <c r="F27" s="244"/>
      <c r="G27" s="245"/>
      <c r="H27" s="246">
        <f t="shared" si="19"/>
        <v>0</v>
      </c>
      <c r="I27" s="244"/>
      <c r="J27" s="245"/>
      <c r="K27" s="246">
        <f t="shared" si="20"/>
        <v>0</v>
      </c>
      <c r="L27" s="244"/>
      <c r="M27" s="245"/>
      <c r="N27" s="246">
        <f t="shared" si="21"/>
        <v>0</v>
      </c>
      <c r="O27" s="244"/>
      <c r="P27" s="245"/>
      <c r="Q27" s="246">
        <f t="shared" si="22"/>
        <v>0</v>
      </c>
      <c r="R27" s="244"/>
      <c r="S27" s="245"/>
      <c r="T27" s="246">
        <f t="shared" si="23"/>
        <v>0</v>
      </c>
      <c r="U27" s="244"/>
      <c r="V27" s="245"/>
      <c r="W27" s="246">
        <f t="shared" si="24"/>
        <v>0</v>
      </c>
      <c r="X27" s="244"/>
      <c r="Y27" s="245"/>
      <c r="Z27" s="246">
        <f t="shared" si="25"/>
        <v>0</v>
      </c>
      <c r="AA27" s="242" t="s">
        <v>38</v>
      </c>
      <c r="AB27" s="243">
        <f t="shared" si="5"/>
        <v>14</v>
      </c>
      <c r="AC27" s="244"/>
      <c r="AD27" s="245"/>
      <c r="AE27" s="247">
        <f t="shared" si="6"/>
        <v>0</v>
      </c>
      <c r="AF27" s="244"/>
      <c r="AG27" s="245"/>
      <c r="AH27" s="247">
        <f t="shared" si="7"/>
        <v>0</v>
      </c>
      <c r="AI27" s="244"/>
      <c r="AJ27" s="245"/>
      <c r="AK27" s="246">
        <f t="shared" si="8"/>
        <v>0</v>
      </c>
      <c r="AL27" s="244"/>
      <c r="AM27" s="245"/>
      <c r="AN27" s="246">
        <f t="shared" si="9"/>
        <v>0</v>
      </c>
      <c r="AO27" s="244"/>
      <c r="AP27" s="245"/>
      <c r="AQ27" s="246">
        <f t="shared" si="10"/>
        <v>0</v>
      </c>
      <c r="AR27" s="244">
        <v>13</v>
      </c>
      <c r="AS27" s="245">
        <v>1</v>
      </c>
      <c r="AT27" s="246">
        <f t="shared" si="11"/>
        <v>14</v>
      </c>
      <c r="AU27" s="244">
        <f t="shared" si="26"/>
        <v>13</v>
      </c>
      <c r="AV27" s="245">
        <f t="shared" si="26"/>
        <v>1</v>
      </c>
      <c r="AW27" s="240">
        <f t="shared" si="15"/>
        <v>14</v>
      </c>
      <c r="AX27" s="238">
        <f t="shared" si="16"/>
        <v>0</v>
      </c>
      <c r="AY27" s="11"/>
    </row>
    <row r="28" spans="1:51" s="10" customFormat="1" ht="21" customHeight="1">
      <c r="A28" s="237" t="s">
        <v>39</v>
      </c>
      <c r="B28" s="238">
        <v>13</v>
      </c>
      <c r="C28" s="239"/>
      <c r="D28" s="235"/>
      <c r="E28" s="240">
        <f t="shared" si="18"/>
        <v>0</v>
      </c>
      <c r="F28" s="239"/>
      <c r="G28" s="235"/>
      <c r="H28" s="240">
        <f t="shared" si="19"/>
        <v>0</v>
      </c>
      <c r="I28" s="239"/>
      <c r="J28" s="235"/>
      <c r="K28" s="240">
        <f t="shared" si="20"/>
        <v>0</v>
      </c>
      <c r="L28" s="239"/>
      <c r="M28" s="235"/>
      <c r="N28" s="240">
        <f t="shared" si="21"/>
        <v>0</v>
      </c>
      <c r="O28" s="239"/>
      <c r="P28" s="235"/>
      <c r="Q28" s="240">
        <f t="shared" si="22"/>
        <v>0</v>
      </c>
      <c r="R28" s="239"/>
      <c r="S28" s="235"/>
      <c r="T28" s="240">
        <f t="shared" si="23"/>
        <v>0</v>
      </c>
      <c r="U28" s="239"/>
      <c r="V28" s="235"/>
      <c r="W28" s="240">
        <f t="shared" si="24"/>
        <v>0</v>
      </c>
      <c r="X28" s="239"/>
      <c r="Y28" s="235"/>
      <c r="Z28" s="240">
        <f t="shared" si="25"/>
        <v>0</v>
      </c>
      <c r="AA28" s="237" t="s">
        <v>39</v>
      </c>
      <c r="AB28" s="231">
        <f t="shared" si="5"/>
        <v>13</v>
      </c>
      <c r="AC28" s="239"/>
      <c r="AD28" s="235"/>
      <c r="AE28" s="241">
        <f t="shared" si="6"/>
        <v>0</v>
      </c>
      <c r="AF28" s="239"/>
      <c r="AG28" s="235"/>
      <c r="AH28" s="241">
        <f t="shared" si="7"/>
        <v>0</v>
      </c>
      <c r="AI28" s="239"/>
      <c r="AJ28" s="235"/>
      <c r="AK28" s="240">
        <f t="shared" si="8"/>
        <v>0</v>
      </c>
      <c r="AL28" s="239"/>
      <c r="AM28" s="235"/>
      <c r="AN28" s="240">
        <f t="shared" si="9"/>
        <v>0</v>
      </c>
      <c r="AO28" s="239"/>
      <c r="AP28" s="235"/>
      <c r="AQ28" s="240">
        <f t="shared" si="10"/>
        <v>0</v>
      </c>
      <c r="AR28" s="239">
        <v>12</v>
      </c>
      <c r="AS28" s="235">
        <v>1</v>
      </c>
      <c r="AT28" s="240">
        <f t="shared" si="11"/>
        <v>13</v>
      </c>
      <c r="AU28" s="239">
        <f t="shared" si="26"/>
        <v>12</v>
      </c>
      <c r="AV28" s="235">
        <f t="shared" si="26"/>
        <v>1</v>
      </c>
      <c r="AW28" s="234">
        <f t="shared" si="15"/>
        <v>13</v>
      </c>
      <c r="AX28" s="231">
        <f t="shared" si="16"/>
        <v>0</v>
      </c>
      <c r="AY28" s="11"/>
    </row>
    <row r="29" spans="1:51" s="10" customFormat="1" ht="21" customHeight="1">
      <c r="A29" s="237" t="s">
        <v>40</v>
      </c>
      <c r="B29" s="238">
        <v>15</v>
      </c>
      <c r="C29" s="239"/>
      <c r="D29" s="235"/>
      <c r="E29" s="240">
        <f t="shared" si="18"/>
        <v>0</v>
      </c>
      <c r="F29" s="239"/>
      <c r="G29" s="235"/>
      <c r="H29" s="240">
        <f t="shared" si="19"/>
        <v>0</v>
      </c>
      <c r="I29" s="239"/>
      <c r="J29" s="235"/>
      <c r="K29" s="240">
        <f t="shared" si="20"/>
        <v>0</v>
      </c>
      <c r="L29" s="239"/>
      <c r="M29" s="235"/>
      <c r="N29" s="240">
        <f t="shared" si="21"/>
        <v>0</v>
      </c>
      <c r="O29" s="239"/>
      <c r="P29" s="235"/>
      <c r="Q29" s="240">
        <f t="shared" si="22"/>
        <v>0</v>
      </c>
      <c r="R29" s="239"/>
      <c r="S29" s="235"/>
      <c r="T29" s="240">
        <f t="shared" si="23"/>
        <v>0</v>
      </c>
      <c r="U29" s="239"/>
      <c r="V29" s="235"/>
      <c r="W29" s="240">
        <f t="shared" si="24"/>
        <v>0</v>
      </c>
      <c r="X29" s="239"/>
      <c r="Y29" s="235"/>
      <c r="Z29" s="240"/>
      <c r="AA29" s="237" t="s">
        <v>40</v>
      </c>
      <c r="AB29" s="238">
        <f t="shared" si="5"/>
        <v>15</v>
      </c>
      <c r="AC29" s="239"/>
      <c r="AD29" s="235"/>
      <c r="AE29" s="241">
        <f t="shared" si="6"/>
        <v>0</v>
      </c>
      <c r="AF29" s="239"/>
      <c r="AG29" s="235"/>
      <c r="AH29" s="241">
        <f t="shared" si="7"/>
        <v>0</v>
      </c>
      <c r="AI29" s="239"/>
      <c r="AJ29" s="235"/>
      <c r="AK29" s="240">
        <f t="shared" si="8"/>
        <v>0</v>
      </c>
      <c r="AL29" s="239"/>
      <c r="AM29" s="235"/>
      <c r="AN29" s="240">
        <f t="shared" si="9"/>
        <v>0</v>
      </c>
      <c r="AO29" s="239"/>
      <c r="AP29" s="235"/>
      <c r="AQ29" s="240">
        <f t="shared" si="10"/>
        <v>0</v>
      </c>
      <c r="AR29" s="239">
        <v>14</v>
      </c>
      <c r="AS29" s="235">
        <v>1</v>
      </c>
      <c r="AT29" s="240">
        <f t="shared" si="11"/>
        <v>15</v>
      </c>
      <c r="AU29" s="239">
        <f aca="true" t="shared" si="27" ref="AU29:AV44">SUM(C29,F29,I29,L29,O29,R29,U29,X29,AC29,AF29,AI29,AL29,AO29,AR29)</f>
        <v>14</v>
      </c>
      <c r="AV29" s="235">
        <f t="shared" si="27"/>
        <v>1</v>
      </c>
      <c r="AW29" s="240">
        <f t="shared" si="15"/>
        <v>15</v>
      </c>
      <c r="AX29" s="238">
        <f t="shared" si="16"/>
        <v>0</v>
      </c>
      <c r="AY29" s="11"/>
    </row>
    <row r="30" spans="1:51" s="10" customFormat="1" ht="21" customHeight="1">
      <c r="A30" s="237" t="s">
        <v>41</v>
      </c>
      <c r="B30" s="238">
        <v>33</v>
      </c>
      <c r="C30" s="239"/>
      <c r="D30" s="235"/>
      <c r="E30" s="240">
        <f t="shared" si="18"/>
        <v>0</v>
      </c>
      <c r="F30" s="239"/>
      <c r="G30" s="235"/>
      <c r="H30" s="240">
        <f t="shared" si="19"/>
        <v>0</v>
      </c>
      <c r="I30" s="239"/>
      <c r="J30" s="235"/>
      <c r="K30" s="240">
        <f t="shared" si="20"/>
        <v>0</v>
      </c>
      <c r="L30" s="239"/>
      <c r="M30" s="235"/>
      <c r="N30" s="240">
        <f t="shared" si="21"/>
        <v>0</v>
      </c>
      <c r="O30" s="239"/>
      <c r="P30" s="235"/>
      <c r="Q30" s="240">
        <f t="shared" si="22"/>
        <v>0</v>
      </c>
      <c r="R30" s="239"/>
      <c r="S30" s="235"/>
      <c r="T30" s="240">
        <f t="shared" si="23"/>
        <v>0</v>
      </c>
      <c r="U30" s="239"/>
      <c r="V30" s="235"/>
      <c r="W30" s="240">
        <f t="shared" si="24"/>
        <v>0</v>
      </c>
      <c r="X30" s="239"/>
      <c r="Y30" s="235"/>
      <c r="Z30" s="240">
        <f t="shared" si="25"/>
        <v>0</v>
      </c>
      <c r="AA30" s="237" t="s">
        <v>41</v>
      </c>
      <c r="AB30" s="238">
        <f t="shared" si="5"/>
        <v>33</v>
      </c>
      <c r="AC30" s="239"/>
      <c r="AD30" s="235"/>
      <c r="AE30" s="241">
        <f t="shared" si="6"/>
        <v>0</v>
      </c>
      <c r="AF30" s="239"/>
      <c r="AG30" s="235"/>
      <c r="AH30" s="241">
        <f t="shared" si="7"/>
        <v>0</v>
      </c>
      <c r="AI30" s="239"/>
      <c r="AJ30" s="235"/>
      <c r="AK30" s="240">
        <f t="shared" si="8"/>
        <v>0</v>
      </c>
      <c r="AL30" s="239"/>
      <c r="AM30" s="235"/>
      <c r="AN30" s="240">
        <f t="shared" si="9"/>
        <v>0</v>
      </c>
      <c r="AO30" s="239">
        <v>4</v>
      </c>
      <c r="AP30" s="235"/>
      <c r="AQ30" s="240">
        <f t="shared" si="10"/>
        <v>4</v>
      </c>
      <c r="AR30" s="239">
        <v>29</v>
      </c>
      <c r="AS30" s="235"/>
      <c r="AT30" s="240">
        <f t="shared" si="11"/>
        <v>29</v>
      </c>
      <c r="AU30" s="239">
        <f t="shared" si="27"/>
        <v>33</v>
      </c>
      <c r="AV30" s="235">
        <f t="shared" si="27"/>
        <v>0</v>
      </c>
      <c r="AW30" s="240">
        <f t="shared" si="15"/>
        <v>33</v>
      </c>
      <c r="AX30" s="238">
        <f t="shared" si="16"/>
        <v>0</v>
      </c>
      <c r="AY30" s="11"/>
    </row>
    <row r="31" spans="1:51" s="10" customFormat="1" ht="21" customHeight="1">
      <c r="A31" s="237" t="s">
        <v>42</v>
      </c>
      <c r="B31" s="238">
        <v>29</v>
      </c>
      <c r="C31" s="239"/>
      <c r="D31" s="235"/>
      <c r="E31" s="240">
        <f t="shared" si="18"/>
        <v>0</v>
      </c>
      <c r="F31" s="239"/>
      <c r="G31" s="235"/>
      <c r="H31" s="240">
        <f t="shared" si="19"/>
        <v>0</v>
      </c>
      <c r="I31" s="239"/>
      <c r="J31" s="235"/>
      <c r="K31" s="240">
        <f t="shared" si="20"/>
        <v>0</v>
      </c>
      <c r="L31" s="239"/>
      <c r="M31" s="235"/>
      <c r="N31" s="240">
        <f t="shared" si="21"/>
        <v>0</v>
      </c>
      <c r="O31" s="239"/>
      <c r="P31" s="235"/>
      <c r="Q31" s="240">
        <f t="shared" si="22"/>
        <v>0</v>
      </c>
      <c r="R31" s="239"/>
      <c r="S31" s="235"/>
      <c r="T31" s="240">
        <f t="shared" si="23"/>
        <v>0</v>
      </c>
      <c r="U31" s="239"/>
      <c r="V31" s="235"/>
      <c r="W31" s="240">
        <f t="shared" si="24"/>
        <v>0</v>
      </c>
      <c r="X31" s="239"/>
      <c r="Y31" s="235"/>
      <c r="Z31" s="240">
        <f t="shared" si="25"/>
        <v>0</v>
      </c>
      <c r="AA31" s="237" t="s">
        <v>42</v>
      </c>
      <c r="AB31" s="238">
        <f t="shared" si="5"/>
        <v>29</v>
      </c>
      <c r="AC31" s="239"/>
      <c r="AD31" s="235"/>
      <c r="AE31" s="241">
        <f t="shared" si="6"/>
        <v>0</v>
      </c>
      <c r="AF31" s="239"/>
      <c r="AG31" s="235"/>
      <c r="AH31" s="241">
        <f t="shared" si="7"/>
        <v>0</v>
      </c>
      <c r="AI31" s="239"/>
      <c r="AJ31" s="235"/>
      <c r="AK31" s="240">
        <f t="shared" si="8"/>
        <v>0</v>
      </c>
      <c r="AL31" s="239"/>
      <c r="AM31" s="235"/>
      <c r="AN31" s="240">
        <f t="shared" si="9"/>
        <v>0</v>
      </c>
      <c r="AO31" s="239"/>
      <c r="AP31" s="235"/>
      <c r="AQ31" s="240">
        <f t="shared" si="10"/>
        <v>0</v>
      </c>
      <c r="AR31" s="239">
        <v>27</v>
      </c>
      <c r="AS31" s="235">
        <v>2</v>
      </c>
      <c r="AT31" s="240">
        <f t="shared" si="11"/>
        <v>29</v>
      </c>
      <c r="AU31" s="239">
        <f t="shared" si="27"/>
        <v>27</v>
      </c>
      <c r="AV31" s="235">
        <f t="shared" si="27"/>
        <v>2</v>
      </c>
      <c r="AW31" s="240">
        <f t="shared" si="15"/>
        <v>29</v>
      </c>
      <c r="AX31" s="238">
        <f t="shared" si="16"/>
        <v>0</v>
      </c>
      <c r="AY31" s="11"/>
    </row>
    <row r="32" spans="1:51" s="10" customFormat="1" ht="21" customHeight="1">
      <c r="A32" s="237" t="s">
        <v>43</v>
      </c>
      <c r="B32" s="238">
        <v>12</v>
      </c>
      <c r="C32" s="239"/>
      <c r="D32" s="235"/>
      <c r="E32" s="240">
        <f t="shared" si="18"/>
        <v>0</v>
      </c>
      <c r="F32" s="239"/>
      <c r="G32" s="235"/>
      <c r="H32" s="240">
        <f t="shared" si="19"/>
        <v>0</v>
      </c>
      <c r="I32" s="239"/>
      <c r="J32" s="235"/>
      <c r="K32" s="240">
        <f t="shared" si="20"/>
        <v>0</v>
      </c>
      <c r="L32" s="239"/>
      <c r="M32" s="235"/>
      <c r="N32" s="240">
        <f t="shared" si="21"/>
        <v>0</v>
      </c>
      <c r="O32" s="239"/>
      <c r="P32" s="235"/>
      <c r="Q32" s="240">
        <f t="shared" si="22"/>
        <v>0</v>
      </c>
      <c r="R32" s="239"/>
      <c r="S32" s="235"/>
      <c r="T32" s="240">
        <f t="shared" si="23"/>
        <v>0</v>
      </c>
      <c r="U32" s="239"/>
      <c r="V32" s="235"/>
      <c r="W32" s="240">
        <f t="shared" si="24"/>
        <v>0</v>
      </c>
      <c r="X32" s="239"/>
      <c r="Y32" s="235"/>
      <c r="Z32" s="240">
        <f t="shared" si="25"/>
        <v>0</v>
      </c>
      <c r="AA32" s="237" t="s">
        <v>43</v>
      </c>
      <c r="AB32" s="238">
        <f t="shared" si="5"/>
        <v>12</v>
      </c>
      <c r="AC32" s="239"/>
      <c r="AD32" s="235"/>
      <c r="AE32" s="241">
        <f t="shared" si="6"/>
        <v>0</v>
      </c>
      <c r="AF32" s="239"/>
      <c r="AG32" s="235"/>
      <c r="AH32" s="241">
        <f t="shared" si="7"/>
        <v>0</v>
      </c>
      <c r="AI32" s="239"/>
      <c r="AJ32" s="235"/>
      <c r="AK32" s="240">
        <f t="shared" si="8"/>
        <v>0</v>
      </c>
      <c r="AL32" s="239"/>
      <c r="AM32" s="235"/>
      <c r="AN32" s="240">
        <f t="shared" si="9"/>
        <v>0</v>
      </c>
      <c r="AO32" s="239"/>
      <c r="AP32" s="235"/>
      <c r="AQ32" s="240">
        <f t="shared" si="10"/>
        <v>0</v>
      </c>
      <c r="AR32" s="239">
        <v>12</v>
      </c>
      <c r="AS32" s="235"/>
      <c r="AT32" s="240">
        <f t="shared" si="11"/>
        <v>12</v>
      </c>
      <c r="AU32" s="239">
        <f t="shared" si="27"/>
        <v>12</v>
      </c>
      <c r="AV32" s="235">
        <f t="shared" si="27"/>
        <v>0</v>
      </c>
      <c r="AW32" s="240">
        <f t="shared" si="15"/>
        <v>12</v>
      </c>
      <c r="AX32" s="238">
        <f t="shared" si="16"/>
        <v>0</v>
      </c>
      <c r="AY32" s="11"/>
    </row>
    <row r="33" spans="1:51" s="10" customFormat="1" ht="21" customHeight="1">
      <c r="A33" s="242" t="s">
        <v>44</v>
      </c>
      <c r="B33" s="243">
        <v>9</v>
      </c>
      <c r="C33" s="244"/>
      <c r="D33" s="245"/>
      <c r="E33" s="246">
        <f t="shared" si="18"/>
        <v>0</v>
      </c>
      <c r="F33" s="244"/>
      <c r="G33" s="245"/>
      <c r="H33" s="246">
        <f t="shared" si="19"/>
        <v>0</v>
      </c>
      <c r="I33" s="244"/>
      <c r="J33" s="245"/>
      <c r="K33" s="246">
        <f t="shared" si="20"/>
        <v>0</v>
      </c>
      <c r="L33" s="244"/>
      <c r="M33" s="245"/>
      <c r="N33" s="246">
        <f t="shared" si="21"/>
        <v>0</v>
      </c>
      <c r="O33" s="244"/>
      <c r="P33" s="245"/>
      <c r="Q33" s="246">
        <f t="shared" si="22"/>
        <v>0</v>
      </c>
      <c r="R33" s="244"/>
      <c r="S33" s="245"/>
      <c r="T33" s="246">
        <f t="shared" si="23"/>
        <v>0</v>
      </c>
      <c r="U33" s="244"/>
      <c r="V33" s="245"/>
      <c r="W33" s="246">
        <f t="shared" si="24"/>
        <v>0</v>
      </c>
      <c r="X33" s="244"/>
      <c r="Y33" s="245"/>
      <c r="Z33" s="246">
        <f t="shared" si="25"/>
        <v>0</v>
      </c>
      <c r="AA33" s="242" t="s">
        <v>44</v>
      </c>
      <c r="AB33" s="238">
        <f t="shared" si="5"/>
        <v>9</v>
      </c>
      <c r="AC33" s="244"/>
      <c r="AD33" s="245"/>
      <c r="AE33" s="247">
        <f t="shared" si="6"/>
        <v>0</v>
      </c>
      <c r="AF33" s="244"/>
      <c r="AG33" s="245"/>
      <c r="AH33" s="247">
        <f t="shared" si="7"/>
        <v>0</v>
      </c>
      <c r="AI33" s="244"/>
      <c r="AJ33" s="245"/>
      <c r="AK33" s="246">
        <f t="shared" si="8"/>
        <v>0</v>
      </c>
      <c r="AL33" s="244"/>
      <c r="AM33" s="245"/>
      <c r="AN33" s="246">
        <f t="shared" si="9"/>
        <v>0</v>
      </c>
      <c r="AO33" s="244"/>
      <c r="AP33" s="245"/>
      <c r="AQ33" s="246">
        <f t="shared" si="10"/>
        <v>0</v>
      </c>
      <c r="AR33" s="244">
        <v>9</v>
      </c>
      <c r="AS33" s="245"/>
      <c r="AT33" s="246">
        <f t="shared" si="11"/>
        <v>9</v>
      </c>
      <c r="AU33" s="244">
        <f t="shared" si="27"/>
        <v>9</v>
      </c>
      <c r="AV33" s="245">
        <f t="shared" si="27"/>
        <v>0</v>
      </c>
      <c r="AW33" s="240">
        <f t="shared" si="15"/>
        <v>9</v>
      </c>
      <c r="AX33" s="238">
        <f t="shared" si="16"/>
        <v>0</v>
      </c>
      <c r="AY33" s="11"/>
    </row>
    <row r="34" spans="1:51" s="10" customFormat="1" ht="21" customHeight="1">
      <c r="A34" s="237" t="s">
        <v>45</v>
      </c>
      <c r="B34" s="238">
        <v>4</v>
      </c>
      <c r="C34" s="239"/>
      <c r="D34" s="235"/>
      <c r="E34" s="240">
        <f t="shared" si="18"/>
        <v>0</v>
      </c>
      <c r="F34" s="239"/>
      <c r="G34" s="235"/>
      <c r="H34" s="240">
        <f t="shared" si="19"/>
        <v>0</v>
      </c>
      <c r="I34" s="239"/>
      <c r="J34" s="235"/>
      <c r="K34" s="240">
        <f t="shared" si="20"/>
        <v>0</v>
      </c>
      <c r="L34" s="239"/>
      <c r="M34" s="235"/>
      <c r="N34" s="240">
        <f t="shared" si="21"/>
        <v>0</v>
      </c>
      <c r="O34" s="239"/>
      <c r="P34" s="235"/>
      <c r="Q34" s="240">
        <f t="shared" si="22"/>
        <v>0</v>
      </c>
      <c r="R34" s="239"/>
      <c r="S34" s="235"/>
      <c r="T34" s="240">
        <f t="shared" si="23"/>
        <v>0</v>
      </c>
      <c r="U34" s="239"/>
      <c r="V34" s="235"/>
      <c r="W34" s="240">
        <f t="shared" si="24"/>
        <v>0</v>
      </c>
      <c r="X34" s="239"/>
      <c r="Y34" s="235"/>
      <c r="Z34" s="240">
        <f t="shared" si="25"/>
        <v>0</v>
      </c>
      <c r="AA34" s="237" t="s">
        <v>45</v>
      </c>
      <c r="AB34" s="231">
        <f t="shared" si="5"/>
        <v>4</v>
      </c>
      <c r="AC34" s="239"/>
      <c r="AD34" s="235"/>
      <c r="AE34" s="241">
        <f t="shared" si="6"/>
        <v>0</v>
      </c>
      <c r="AF34" s="239"/>
      <c r="AG34" s="235"/>
      <c r="AH34" s="241">
        <f t="shared" si="7"/>
        <v>0</v>
      </c>
      <c r="AI34" s="239"/>
      <c r="AJ34" s="235"/>
      <c r="AK34" s="240">
        <f t="shared" si="8"/>
        <v>0</v>
      </c>
      <c r="AL34" s="239"/>
      <c r="AM34" s="235"/>
      <c r="AN34" s="240">
        <f t="shared" si="9"/>
        <v>0</v>
      </c>
      <c r="AO34" s="239"/>
      <c r="AP34" s="235"/>
      <c r="AQ34" s="240">
        <f t="shared" si="10"/>
        <v>0</v>
      </c>
      <c r="AR34" s="239">
        <v>4</v>
      </c>
      <c r="AS34" s="235"/>
      <c r="AT34" s="240">
        <f t="shared" si="11"/>
        <v>4</v>
      </c>
      <c r="AU34" s="239">
        <f t="shared" si="27"/>
        <v>4</v>
      </c>
      <c r="AV34" s="235">
        <f t="shared" si="27"/>
        <v>0</v>
      </c>
      <c r="AW34" s="234">
        <f t="shared" si="15"/>
        <v>4</v>
      </c>
      <c r="AX34" s="231">
        <f t="shared" si="16"/>
        <v>0</v>
      </c>
      <c r="AY34" s="11"/>
    </row>
    <row r="35" spans="1:51" s="10" customFormat="1" ht="21" customHeight="1">
      <c r="A35" s="237" t="s">
        <v>46</v>
      </c>
      <c r="B35" s="238">
        <v>8</v>
      </c>
      <c r="C35" s="239"/>
      <c r="D35" s="235"/>
      <c r="E35" s="240">
        <f t="shared" si="18"/>
        <v>0</v>
      </c>
      <c r="F35" s="239"/>
      <c r="G35" s="235"/>
      <c r="H35" s="240">
        <f t="shared" si="19"/>
        <v>0</v>
      </c>
      <c r="I35" s="239"/>
      <c r="J35" s="235"/>
      <c r="K35" s="240">
        <f t="shared" si="20"/>
        <v>0</v>
      </c>
      <c r="L35" s="239"/>
      <c r="M35" s="235"/>
      <c r="N35" s="240">
        <f t="shared" si="21"/>
        <v>0</v>
      </c>
      <c r="O35" s="239"/>
      <c r="P35" s="235"/>
      <c r="Q35" s="240">
        <f t="shared" si="22"/>
        <v>0</v>
      </c>
      <c r="R35" s="239"/>
      <c r="S35" s="235"/>
      <c r="T35" s="240">
        <f t="shared" si="23"/>
        <v>0</v>
      </c>
      <c r="U35" s="239"/>
      <c r="V35" s="235"/>
      <c r="W35" s="240">
        <f t="shared" si="24"/>
        <v>0</v>
      </c>
      <c r="X35" s="239"/>
      <c r="Y35" s="235"/>
      <c r="Z35" s="240">
        <f t="shared" si="25"/>
        <v>0</v>
      </c>
      <c r="AA35" s="237" t="s">
        <v>46</v>
      </c>
      <c r="AB35" s="238">
        <f t="shared" si="5"/>
        <v>8</v>
      </c>
      <c r="AC35" s="239"/>
      <c r="AD35" s="235"/>
      <c r="AE35" s="241">
        <f t="shared" si="6"/>
        <v>0</v>
      </c>
      <c r="AF35" s="239"/>
      <c r="AG35" s="235"/>
      <c r="AH35" s="241">
        <f t="shared" si="7"/>
        <v>0</v>
      </c>
      <c r="AI35" s="239"/>
      <c r="AJ35" s="235"/>
      <c r="AK35" s="240">
        <f t="shared" si="8"/>
        <v>0</v>
      </c>
      <c r="AL35" s="239"/>
      <c r="AM35" s="235"/>
      <c r="AN35" s="240">
        <f t="shared" si="9"/>
        <v>0</v>
      </c>
      <c r="AO35" s="239"/>
      <c r="AP35" s="235"/>
      <c r="AQ35" s="240">
        <f t="shared" si="10"/>
        <v>0</v>
      </c>
      <c r="AR35" s="239">
        <v>8</v>
      </c>
      <c r="AS35" s="235"/>
      <c r="AT35" s="240">
        <f t="shared" si="11"/>
        <v>8</v>
      </c>
      <c r="AU35" s="239">
        <f t="shared" si="27"/>
        <v>8</v>
      </c>
      <c r="AV35" s="235">
        <f t="shared" si="27"/>
        <v>0</v>
      </c>
      <c r="AW35" s="240">
        <f t="shared" si="15"/>
        <v>8</v>
      </c>
      <c r="AX35" s="238">
        <f t="shared" si="16"/>
        <v>0</v>
      </c>
      <c r="AY35" s="11"/>
    </row>
    <row r="36" spans="1:51" s="10" customFormat="1" ht="21" customHeight="1">
      <c r="A36" s="237" t="s">
        <v>47</v>
      </c>
      <c r="B36" s="238">
        <v>15</v>
      </c>
      <c r="C36" s="239"/>
      <c r="D36" s="235"/>
      <c r="E36" s="240">
        <f t="shared" si="18"/>
        <v>0</v>
      </c>
      <c r="F36" s="239"/>
      <c r="G36" s="235"/>
      <c r="H36" s="240">
        <f t="shared" si="19"/>
        <v>0</v>
      </c>
      <c r="I36" s="239"/>
      <c r="J36" s="235"/>
      <c r="K36" s="240">
        <f t="shared" si="20"/>
        <v>0</v>
      </c>
      <c r="L36" s="239"/>
      <c r="M36" s="235"/>
      <c r="N36" s="240">
        <f t="shared" si="21"/>
        <v>0</v>
      </c>
      <c r="O36" s="239"/>
      <c r="P36" s="235"/>
      <c r="Q36" s="240">
        <f t="shared" si="22"/>
        <v>0</v>
      </c>
      <c r="R36" s="239"/>
      <c r="S36" s="235"/>
      <c r="T36" s="240">
        <f t="shared" si="23"/>
        <v>0</v>
      </c>
      <c r="U36" s="239"/>
      <c r="V36" s="235"/>
      <c r="W36" s="240">
        <f t="shared" si="24"/>
        <v>0</v>
      </c>
      <c r="X36" s="239"/>
      <c r="Y36" s="235"/>
      <c r="Z36" s="240">
        <f t="shared" si="25"/>
        <v>0</v>
      </c>
      <c r="AA36" s="237" t="s">
        <v>47</v>
      </c>
      <c r="AB36" s="238">
        <f t="shared" si="5"/>
        <v>15</v>
      </c>
      <c r="AC36" s="239"/>
      <c r="AD36" s="235"/>
      <c r="AE36" s="241">
        <f t="shared" si="6"/>
        <v>0</v>
      </c>
      <c r="AF36" s="239"/>
      <c r="AG36" s="235"/>
      <c r="AH36" s="241">
        <f t="shared" si="7"/>
        <v>0</v>
      </c>
      <c r="AI36" s="239"/>
      <c r="AJ36" s="235"/>
      <c r="AK36" s="240">
        <f t="shared" si="8"/>
        <v>0</v>
      </c>
      <c r="AL36" s="239"/>
      <c r="AM36" s="235"/>
      <c r="AN36" s="240">
        <f t="shared" si="9"/>
        <v>0</v>
      </c>
      <c r="AO36" s="239"/>
      <c r="AP36" s="235"/>
      <c r="AQ36" s="240">
        <f t="shared" si="10"/>
        <v>0</v>
      </c>
      <c r="AR36" s="239">
        <v>14</v>
      </c>
      <c r="AS36" s="235">
        <v>1</v>
      </c>
      <c r="AT36" s="240">
        <f t="shared" si="11"/>
        <v>15</v>
      </c>
      <c r="AU36" s="239">
        <f t="shared" si="27"/>
        <v>14</v>
      </c>
      <c r="AV36" s="235">
        <f t="shared" si="27"/>
        <v>1</v>
      </c>
      <c r="AW36" s="240">
        <f t="shared" si="15"/>
        <v>15</v>
      </c>
      <c r="AX36" s="238">
        <f t="shared" si="16"/>
        <v>0</v>
      </c>
      <c r="AY36" s="11"/>
    </row>
    <row r="37" spans="1:51" s="10" customFormat="1" ht="21" customHeight="1">
      <c r="A37" s="237" t="s">
        <v>48</v>
      </c>
      <c r="B37" s="238">
        <v>14</v>
      </c>
      <c r="C37" s="239"/>
      <c r="D37" s="235"/>
      <c r="E37" s="240">
        <f t="shared" si="18"/>
        <v>0</v>
      </c>
      <c r="F37" s="239"/>
      <c r="G37" s="235"/>
      <c r="H37" s="240">
        <f t="shared" si="19"/>
        <v>0</v>
      </c>
      <c r="I37" s="239"/>
      <c r="J37" s="235"/>
      <c r="K37" s="240">
        <f t="shared" si="20"/>
        <v>0</v>
      </c>
      <c r="L37" s="239"/>
      <c r="M37" s="235"/>
      <c r="N37" s="240">
        <f t="shared" si="21"/>
        <v>0</v>
      </c>
      <c r="O37" s="239"/>
      <c r="P37" s="235"/>
      <c r="Q37" s="240">
        <f t="shared" si="22"/>
        <v>0</v>
      </c>
      <c r="R37" s="239"/>
      <c r="S37" s="235"/>
      <c r="T37" s="240">
        <f t="shared" si="23"/>
        <v>0</v>
      </c>
      <c r="U37" s="239"/>
      <c r="V37" s="235"/>
      <c r="W37" s="240">
        <f t="shared" si="24"/>
        <v>0</v>
      </c>
      <c r="X37" s="239"/>
      <c r="Y37" s="235"/>
      <c r="Z37" s="240">
        <f t="shared" si="25"/>
        <v>0</v>
      </c>
      <c r="AA37" s="237" t="s">
        <v>48</v>
      </c>
      <c r="AB37" s="238">
        <f t="shared" si="5"/>
        <v>14</v>
      </c>
      <c r="AC37" s="239"/>
      <c r="AD37" s="235"/>
      <c r="AE37" s="241">
        <f t="shared" si="6"/>
        <v>0</v>
      </c>
      <c r="AF37" s="239"/>
      <c r="AG37" s="235"/>
      <c r="AH37" s="241">
        <f t="shared" si="7"/>
        <v>0</v>
      </c>
      <c r="AI37" s="239"/>
      <c r="AJ37" s="235"/>
      <c r="AK37" s="240">
        <f t="shared" si="8"/>
        <v>0</v>
      </c>
      <c r="AL37" s="239"/>
      <c r="AM37" s="235"/>
      <c r="AN37" s="240">
        <f t="shared" si="9"/>
        <v>0</v>
      </c>
      <c r="AO37" s="239"/>
      <c r="AP37" s="235"/>
      <c r="AQ37" s="240">
        <f t="shared" si="10"/>
        <v>0</v>
      </c>
      <c r="AR37" s="239">
        <v>14</v>
      </c>
      <c r="AS37" s="235"/>
      <c r="AT37" s="240">
        <f t="shared" si="11"/>
        <v>14</v>
      </c>
      <c r="AU37" s="239">
        <f t="shared" si="27"/>
        <v>14</v>
      </c>
      <c r="AV37" s="235">
        <f t="shared" si="27"/>
        <v>0</v>
      </c>
      <c r="AW37" s="240">
        <f t="shared" si="15"/>
        <v>14</v>
      </c>
      <c r="AX37" s="238">
        <f t="shared" si="16"/>
        <v>0</v>
      </c>
      <c r="AY37" s="11"/>
    </row>
    <row r="38" spans="1:51" s="10" customFormat="1" ht="21" customHeight="1">
      <c r="A38" s="242" t="s">
        <v>49</v>
      </c>
      <c r="B38" s="243">
        <v>13</v>
      </c>
      <c r="C38" s="244"/>
      <c r="D38" s="245"/>
      <c r="E38" s="246">
        <f t="shared" si="18"/>
        <v>0</v>
      </c>
      <c r="F38" s="244"/>
      <c r="G38" s="245"/>
      <c r="H38" s="246">
        <f t="shared" si="19"/>
        <v>0</v>
      </c>
      <c r="I38" s="244"/>
      <c r="J38" s="245"/>
      <c r="K38" s="246">
        <f t="shared" si="20"/>
        <v>0</v>
      </c>
      <c r="L38" s="244"/>
      <c r="M38" s="245"/>
      <c r="N38" s="246">
        <f t="shared" si="21"/>
        <v>0</v>
      </c>
      <c r="O38" s="244"/>
      <c r="P38" s="245"/>
      <c r="Q38" s="246">
        <f t="shared" si="22"/>
        <v>0</v>
      </c>
      <c r="R38" s="244"/>
      <c r="S38" s="245"/>
      <c r="T38" s="246">
        <f t="shared" si="23"/>
        <v>0</v>
      </c>
      <c r="U38" s="244"/>
      <c r="V38" s="245"/>
      <c r="W38" s="246">
        <f t="shared" si="24"/>
        <v>0</v>
      </c>
      <c r="X38" s="244"/>
      <c r="Y38" s="245"/>
      <c r="Z38" s="246">
        <f t="shared" si="25"/>
        <v>0</v>
      </c>
      <c r="AA38" s="242" t="s">
        <v>49</v>
      </c>
      <c r="AB38" s="243">
        <f t="shared" si="5"/>
        <v>13</v>
      </c>
      <c r="AC38" s="244"/>
      <c r="AD38" s="245"/>
      <c r="AE38" s="247">
        <f t="shared" si="6"/>
        <v>0</v>
      </c>
      <c r="AF38" s="244"/>
      <c r="AG38" s="245"/>
      <c r="AH38" s="247">
        <f t="shared" si="7"/>
        <v>0</v>
      </c>
      <c r="AI38" s="244"/>
      <c r="AJ38" s="245"/>
      <c r="AK38" s="246">
        <f t="shared" si="8"/>
        <v>0</v>
      </c>
      <c r="AL38" s="244"/>
      <c r="AM38" s="245"/>
      <c r="AN38" s="246">
        <f t="shared" si="9"/>
        <v>0</v>
      </c>
      <c r="AO38" s="244"/>
      <c r="AP38" s="245"/>
      <c r="AQ38" s="246">
        <f t="shared" si="10"/>
        <v>0</v>
      </c>
      <c r="AR38" s="244">
        <v>12</v>
      </c>
      <c r="AS38" s="245">
        <v>1</v>
      </c>
      <c r="AT38" s="246">
        <f t="shared" si="11"/>
        <v>13</v>
      </c>
      <c r="AU38" s="244">
        <f t="shared" si="27"/>
        <v>12</v>
      </c>
      <c r="AV38" s="245">
        <f t="shared" si="27"/>
        <v>1</v>
      </c>
      <c r="AW38" s="240">
        <f t="shared" si="15"/>
        <v>13</v>
      </c>
      <c r="AX38" s="243">
        <f t="shared" si="16"/>
        <v>0</v>
      </c>
      <c r="AY38" s="11"/>
    </row>
    <row r="39" spans="1:51" s="10" customFormat="1" ht="21" customHeight="1">
      <c r="A39" s="237" t="s">
        <v>50</v>
      </c>
      <c r="B39" s="238">
        <v>8</v>
      </c>
      <c r="C39" s="239"/>
      <c r="D39" s="235"/>
      <c r="E39" s="240">
        <f t="shared" si="18"/>
        <v>0</v>
      </c>
      <c r="F39" s="239"/>
      <c r="G39" s="235"/>
      <c r="H39" s="240">
        <f t="shared" si="19"/>
        <v>0</v>
      </c>
      <c r="I39" s="239"/>
      <c r="J39" s="235"/>
      <c r="K39" s="240">
        <f t="shared" si="20"/>
        <v>0</v>
      </c>
      <c r="L39" s="239"/>
      <c r="M39" s="235"/>
      <c r="N39" s="240">
        <f t="shared" si="21"/>
        <v>0</v>
      </c>
      <c r="O39" s="239"/>
      <c r="P39" s="235"/>
      <c r="Q39" s="240">
        <f t="shared" si="22"/>
        <v>0</v>
      </c>
      <c r="R39" s="239"/>
      <c r="S39" s="235"/>
      <c r="T39" s="240">
        <f t="shared" si="23"/>
        <v>0</v>
      </c>
      <c r="U39" s="239"/>
      <c r="V39" s="235"/>
      <c r="W39" s="240">
        <f t="shared" si="24"/>
        <v>0</v>
      </c>
      <c r="X39" s="239"/>
      <c r="Y39" s="235"/>
      <c r="Z39" s="240">
        <f t="shared" si="25"/>
        <v>0</v>
      </c>
      <c r="AA39" s="237" t="s">
        <v>50</v>
      </c>
      <c r="AB39" s="231">
        <f t="shared" si="5"/>
        <v>8</v>
      </c>
      <c r="AC39" s="239"/>
      <c r="AD39" s="235"/>
      <c r="AE39" s="241">
        <f t="shared" si="6"/>
        <v>0</v>
      </c>
      <c r="AF39" s="239"/>
      <c r="AG39" s="235"/>
      <c r="AH39" s="241">
        <f t="shared" si="7"/>
        <v>0</v>
      </c>
      <c r="AI39" s="239"/>
      <c r="AJ39" s="235"/>
      <c r="AK39" s="240">
        <f t="shared" si="8"/>
        <v>0</v>
      </c>
      <c r="AL39" s="239"/>
      <c r="AM39" s="235"/>
      <c r="AN39" s="240">
        <f t="shared" si="9"/>
        <v>0</v>
      </c>
      <c r="AO39" s="239"/>
      <c r="AP39" s="235"/>
      <c r="AQ39" s="240">
        <f t="shared" si="10"/>
        <v>0</v>
      </c>
      <c r="AR39" s="239">
        <v>8</v>
      </c>
      <c r="AS39" s="235"/>
      <c r="AT39" s="240">
        <f t="shared" si="11"/>
        <v>8</v>
      </c>
      <c r="AU39" s="239">
        <f t="shared" si="27"/>
        <v>8</v>
      </c>
      <c r="AV39" s="235">
        <f t="shared" si="27"/>
        <v>0</v>
      </c>
      <c r="AW39" s="234">
        <f t="shared" si="15"/>
        <v>8</v>
      </c>
      <c r="AX39" s="238">
        <f t="shared" si="16"/>
        <v>0</v>
      </c>
      <c r="AY39" s="11"/>
    </row>
    <row r="40" spans="1:51" s="10" customFormat="1" ht="21" customHeight="1">
      <c r="A40" s="237" t="s">
        <v>51</v>
      </c>
      <c r="B40" s="238">
        <v>8</v>
      </c>
      <c r="C40" s="239"/>
      <c r="D40" s="235"/>
      <c r="E40" s="240">
        <f t="shared" si="18"/>
        <v>0</v>
      </c>
      <c r="F40" s="239"/>
      <c r="G40" s="235"/>
      <c r="H40" s="240">
        <f t="shared" si="19"/>
        <v>0</v>
      </c>
      <c r="I40" s="239"/>
      <c r="J40" s="235"/>
      <c r="K40" s="240">
        <f t="shared" si="20"/>
        <v>0</v>
      </c>
      <c r="L40" s="239"/>
      <c r="M40" s="235"/>
      <c r="N40" s="240">
        <f t="shared" si="21"/>
        <v>0</v>
      </c>
      <c r="O40" s="239"/>
      <c r="P40" s="235"/>
      <c r="Q40" s="240">
        <f t="shared" si="22"/>
        <v>0</v>
      </c>
      <c r="R40" s="239"/>
      <c r="S40" s="235"/>
      <c r="T40" s="240">
        <f t="shared" si="23"/>
        <v>0</v>
      </c>
      <c r="U40" s="239"/>
      <c r="V40" s="235"/>
      <c r="W40" s="240">
        <f t="shared" si="24"/>
        <v>0</v>
      </c>
      <c r="X40" s="239"/>
      <c r="Y40" s="235"/>
      <c r="Z40" s="240">
        <f t="shared" si="25"/>
        <v>0</v>
      </c>
      <c r="AA40" s="237" t="s">
        <v>51</v>
      </c>
      <c r="AB40" s="238">
        <f t="shared" si="5"/>
        <v>8</v>
      </c>
      <c r="AC40" s="239"/>
      <c r="AD40" s="235"/>
      <c r="AE40" s="241">
        <f t="shared" si="6"/>
        <v>0</v>
      </c>
      <c r="AF40" s="239"/>
      <c r="AG40" s="235"/>
      <c r="AH40" s="241">
        <f t="shared" si="7"/>
        <v>0</v>
      </c>
      <c r="AI40" s="239"/>
      <c r="AJ40" s="235"/>
      <c r="AK40" s="240">
        <f>SUM(AI40:AJ40)</f>
        <v>0</v>
      </c>
      <c r="AL40" s="239"/>
      <c r="AM40" s="235"/>
      <c r="AN40" s="240">
        <f aca="true" t="shared" si="28" ref="AN40:AN50">SUM(AL40:AM40)</f>
        <v>0</v>
      </c>
      <c r="AO40" s="239"/>
      <c r="AP40" s="235"/>
      <c r="AQ40" s="240">
        <f aca="true" t="shared" si="29" ref="AQ40:AQ50">SUM(AO40:AP40)</f>
        <v>0</v>
      </c>
      <c r="AR40" s="239">
        <v>8</v>
      </c>
      <c r="AS40" s="235"/>
      <c r="AT40" s="240">
        <f t="shared" si="11"/>
        <v>8</v>
      </c>
      <c r="AU40" s="239">
        <f t="shared" si="27"/>
        <v>8</v>
      </c>
      <c r="AV40" s="235">
        <f t="shared" si="27"/>
        <v>0</v>
      </c>
      <c r="AW40" s="240">
        <f t="shared" si="15"/>
        <v>8</v>
      </c>
      <c r="AX40" s="238">
        <f t="shared" si="16"/>
        <v>0</v>
      </c>
      <c r="AY40" s="11"/>
    </row>
    <row r="41" spans="1:51" s="10" customFormat="1" ht="21" customHeight="1">
      <c r="A41" s="237" t="s">
        <v>52</v>
      </c>
      <c r="B41" s="238">
        <v>11</v>
      </c>
      <c r="C41" s="239"/>
      <c r="D41" s="235"/>
      <c r="E41" s="240">
        <f t="shared" si="18"/>
        <v>0</v>
      </c>
      <c r="F41" s="239"/>
      <c r="G41" s="235"/>
      <c r="H41" s="240">
        <f t="shared" si="19"/>
        <v>0</v>
      </c>
      <c r="I41" s="239"/>
      <c r="J41" s="235"/>
      <c r="K41" s="240">
        <f t="shared" si="20"/>
        <v>0</v>
      </c>
      <c r="L41" s="239"/>
      <c r="M41" s="235"/>
      <c r="N41" s="240">
        <f t="shared" si="21"/>
        <v>0</v>
      </c>
      <c r="O41" s="239"/>
      <c r="P41" s="235"/>
      <c r="Q41" s="240">
        <f t="shared" si="22"/>
        <v>0</v>
      </c>
      <c r="R41" s="239"/>
      <c r="S41" s="235"/>
      <c r="T41" s="240">
        <f t="shared" si="23"/>
        <v>0</v>
      </c>
      <c r="U41" s="239"/>
      <c r="V41" s="235"/>
      <c r="W41" s="240">
        <f t="shared" si="24"/>
        <v>0</v>
      </c>
      <c r="X41" s="239"/>
      <c r="Y41" s="235"/>
      <c r="Z41" s="240">
        <f t="shared" si="25"/>
        <v>0</v>
      </c>
      <c r="AA41" s="237" t="s">
        <v>52</v>
      </c>
      <c r="AB41" s="238">
        <f t="shared" si="5"/>
        <v>11</v>
      </c>
      <c r="AC41" s="239"/>
      <c r="AD41" s="235"/>
      <c r="AE41" s="241">
        <f t="shared" si="6"/>
        <v>0</v>
      </c>
      <c r="AF41" s="239"/>
      <c r="AG41" s="235"/>
      <c r="AH41" s="241">
        <f t="shared" si="7"/>
        <v>0</v>
      </c>
      <c r="AI41" s="239"/>
      <c r="AJ41" s="235"/>
      <c r="AK41" s="240">
        <f t="shared" si="8"/>
        <v>0</v>
      </c>
      <c r="AL41" s="239"/>
      <c r="AM41" s="235"/>
      <c r="AN41" s="240">
        <f t="shared" si="28"/>
        <v>0</v>
      </c>
      <c r="AO41" s="239"/>
      <c r="AP41" s="235"/>
      <c r="AQ41" s="240">
        <f t="shared" si="29"/>
        <v>0</v>
      </c>
      <c r="AR41" s="239">
        <v>11</v>
      </c>
      <c r="AS41" s="235"/>
      <c r="AT41" s="240">
        <f>SUM(AR41:AS41)</f>
        <v>11</v>
      </c>
      <c r="AU41" s="239">
        <f t="shared" si="27"/>
        <v>11</v>
      </c>
      <c r="AV41" s="235">
        <f t="shared" si="27"/>
        <v>0</v>
      </c>
      <c r="AW41" s="240">
        <f t="shared" si="15"/>
        <v>11</v>
      </c>
      <c r="AX41" s="238">
        <f t="shared" si="16"/>
        <v>0</v>
      </c>
      <c r="AY41" s="11"/>
    </row>
    <row r="42" spans="1:51" s="10" customFormat="1" ht="21" customHeight="1">
      <c r="A42" s="242" t="s">
        <v>53</v>
      </c>
      <c r="B42" s="243">
        <v>11</v>
      </c>
      <c r="C42" s="244"/>
      <c r="D42" s="245"/>
      <c r="E42" s="246">
        <f t="shared" si="18"/>
        <v>0</v>
      </c>
      <c r="F42" s="244"/>
      <c r="G42" s="245"/>
      <c r="H42" s="246">
        <f t="shared" si="19"/>
        <v>0</v>
      </c>
      <c r="I42" s="244"/>
      <c r="J42" s="245"/>
      <c r="K42" s="246">
        <f t="shared" si="20"/>
        <v>0</v>
      </c>
      <c r="L42" s="244"/>
      <c r="M42" s="245"/>
      <c r="N42" s="246">
        <f t="shared" si="21"/>
        <v>0</v>
      </c>
      <c r="O42" s="244"/>
      <c r="P42" s="245"/>
      <c r="Q42" s="246">
        <f t="shared" si="22"/>
        <v>0</v>
      </c>
      <c r="R42" s="244"/>
      <c r="S42" s="245"/>
      <c r="T42" s="246">
        <f t="shared" si="23"/>
        <v>0</v>
      </c>
      <c r="U42" s="244"/>
      <c r="V42" s="245"/>
      <c r="W42" s="246">
        <f t="shared" si="24"/>
        <v>0</v>
      </c>
      <c r="X42" s="244"/>
      <c r="Y42" s="245"/>
      <c r="Z42" s="246">
        <f t="shared" si="25"/>
        <v>0</v>
      </c>
      <c r="AA42" s="242" t="s">
        <v>53</v>
      </c>
      <c r="AB42" s="243">
        <f t="shared" si="5"/>
        <v>11</v>
      </c>
      <c r="AC42" s="244"/>
      <c r="AD42" s="245"/>
      <c r="AE42" s="247">
        <f t="shared" si="6"/>
        <v>0</v>
      </c>
      <c r="AF42" s="244"/>
      <c r="AG42" s="245"/>
      <c r="AH42" s="247">
        <f t="shared" si="7"/>
        <v>0</v>
      </c>
      <c r="AI42" s="244"/>
      <c r="AJ42" s="245"/>
      <c r="AK42" s="246">
        <f t="shared" si="8"/>
        <v>0</v>
      </c>
      <c r="AL42" s="244"/>
      <c r="AM42" s="245"/>
      <c r="AN42" s="246">
        <f t="shared" si="28"/>
        <v>0</v>
      </c>
      <c r="AO42" s="244"/>
      <c r="AP42" s="245"/>
      <c r="AQ42" s="246">
        <f t="shared" si="29"/>
        <v>0</v>
      </c>
      <c r="AR42" s="244">
        <v>11</v>
      </c>
      <c r="AS42" s="245"/>
      <c r="AT42" s="246">
        <f t="shared" si="11"/>
        <v>11</v>
      </c>
      <c r="AU42" s="244">
        <f t="shared" si="27"/>
        <v>11</v>
      </c>
      <c r="AV42" s="245">
        <f t="shared" si="27"/>
        <v>0</v>
      </c>
      <c r="AW42" s="240">
        <f t="shared" si="15"/>
        <v>11</v>
      </c>
      <c r="AX42" s="243">
        <f t="shared" si="16"/>
        <v>0</v>
      </c>
      <c r="AY42" s="11"/>
    </row>
    <row r="43" spans="1:51" s="10" customFormat="1" ht="21" customHeight="1">
      <c r="A43" s="237" t="s">
        <v>54</v>
      </c>
      <c r="B43" s="238">
        <v>28</v>
      </c>
      <c r="C43" s="239"/>
      <c r="D43" s="235"/>
      <c r="E43" s="240">
        <f t="shared" si="18"/>
        <v>0</v>
      </c>
      <c r="F43" s="239"/>
      <c r="G43" s="235"/>
      <c r="H43" s="240">
        <f t="shared" si="19"/>
        <v>0</v>
      </c>
      <c r="I43" s="239"/>
      <c r="J43" s="235"/>
      <c r="K43" s="240">
        <f t="shared" si="20"/>
        <v>0</v>
      </c>
      <c r="L43" s="239"/>
      <c r="M43" s="235"/>
      <c r="N43" s="240">
        <f t="shared" si="21"/>
        <v>0</v>
      </c>
      <c r="O43" s="239"/>
      <c r="P43" s="235"/>
      <c r="Q43" s="240">
        <f t="shared" si="22"/>
        <v>0</v>
      </c>
      <c r="R43" s="239"/>
      <c r="S43" s="235"/>
      <c r="T43" s="240">
        <f t="shared" si="23"/>
        <v>0</v>
      </c>
      <c r="U43" s="239"/>
      <c r="V43" s="235"/>
      <c r="W43" s="240">
        <f t="shared" si="24"/>
        <v>0</v>
      </c>
      <c r="X43" s="239"/>
      <c r="Y43" s="235"/>
      <c r="Z43" s="240">
        <f t="shared" si="25"/>
        <v>0</v>
      </c>
      <c r="AA43" s="237" t="s">
        <v>54</v>
      </c>
      <c r="AB43" s="231">
        <f t="shared" si="5"/>
        <v>28</v>
      </c>
      <c r="AC43" s="239"/>
      <c r="AD43" s="235"/>
      <c r="AE43" s="241">
        <f t="shared" si="6"/>
        <v>0</v>
      </c>
      <c r="AF43" s="239"/>
      <c r="AG43" s="235"/>
      <c r="AH43" s="241">
        <f t="shared" si="7"/>
        <v>0</v>
      </c>
      <c r="AI43" s="239"/>
      <c r="AJ43" s="235"/>
      <c r="AK43" s="240">
        <f t="shared" si="8"/>
        <v>0</v>
      </c>
      <c r="AL43" s="239"/>
      <c r="AM43" s="235"/>
      <c r="AN43" s="240">
        <f t="shared" si="28"/>
        <v>0</v>
      </c>
      <c r="AO43" s="239"/>
      <c r="AP43" s="235"/>
      <c r="AQ43" s="240">
        <f t="shared" si="29"/>
        <v>0</v>
      </c>
      <c r="AR43" s="239">
        <v>28</v>
      </c>
      <c r="AS43" s="235"/>
      <c r="AT43" s="240">
        <f t="shared" si="11"/>
        <v>28</v>
      </c>
      <c r="AU43" s="239">
        <f t="shared" si="27"/>
        <v>28</v>
      </c>
      <c r="AV43" s="235">
        <f t="shared" si="27"/>
        <v>0</v>
      </c>
      <c r="AW43" s="234">
        <f t="shared" si="15"/>
        <v>28</v>
      </c>
      <c r="AX43" s="238">
        <f t="shared" si="16"/>
        <v>0</v>
      </c>
      <c r="AY43" s="11"/>
    </row>
    <row r="44" spans="1:51" s="10" customFormat="1" ht="21" customHeight="1">
      <c r="A44" s="237" t="s">
        <v>55</v>
      </c>
      <c r="B44" s="238">
        <v>10</v>
      </c>
      <c r="C44" s="239"/>
      <c r="D44" s="235"/>
      <c r="E44" s="240">
        <f t="shared" si="18"/>
        <v>0</v>
      </c>
      <c r="F44" s="239"/>
      <c r="G44" s="235"/>
      <c r="H44" s="240">
        <f t="shared" si="19"/>
        <v>0</v>
      </c>
      <c r="I44" s="239"/>
      <c r="J44" s="235"/>
      <c r="K44" s="240">
        <f t="shared" si="20"/>
        <v>0</v>
      </c>
      <c r="L44" s="239"/>
      <c r="M44" s="235"/>
      <c r="N44" s="240">
        <f t="shared" si="21"/>
        <v>0</v>
      </c>
      <c r="O44" s="239"/>
      <c r="P44" s="235"/>
      <c r="Q44" s="240">
        <f t="shared" si="22"/>
        <v>0</v>
      </c>
      <c r="R44" s="239"/>
      <c r="S44" s="235"/>
      <c r="T44" s="240">
        <f t="shared" si="23"/>
        <v>0</v>
      </c>
      <c r="U44" s="239"/>
      <c r="V44" s="235"/>
      <c r="W44" s="240">
        <f t="shared" si="24"/>
        <v>0</v>
      </c>
      <c r="X44" s="239"/>
      <c r="Y44" s="235"/>
      <c r="Z44" s="240">
        <f t="shared" si="25"/>
        <v>0</v>
      </c>
      <c r="AA44" s="237" t="s">
        <v>55</v>
      </c>
      <c r="AB44" s="238">
        <f t="shared" si="5"/>
        <v>10</v>
      </c>
      <c r="AC44" s="239"/>
      <c r="AD44" s="235"/>
      <c r="AE44" s="241">
        <f t="shared" si="6"/>
        <v>0</v>
      </c>
      <c r="AF44" s="239"/>
      <c r="AG44" s="235"/>
      <c r="AH44" s="241">
        <f t="shared" si="7"/>
        <v>0</v>
      </c>
      <c r="AI44" s="239"/>
      <c r="AJ44" s="235"/>
      <c r="AK44" s="240">
        <f t="shared" si="8"/>
        <v>0</v>
      </c>
      <c r="AL44" s="239"/>
      <c r="AM44" s="235"/>
      <c r="AN44" s="240">
        <f t="shared" si="28"/>
        <v>0</v>
      </c>
      <c r="AO44" s="239"/>
      <c r="AP44" s="235"/>
      <c r="AQ44" s="240">
        <f t="shared" si="29"/>
        <v>0</v>
      </c>
      <c r="AR44" s="239">
        <v>10</v>
      </c>
      <c r="AS44" s="235"/>
      <c r="AT44" s="240">
        <f t="shared" si="11"/>
        <v>10</v>
      </c>
      <c r="AU44" s="239">
        <f t="shared" si="27"/>
        <v>10</v>
      </c>
      <c r="AV44" s="235">
        <f t="shared" si="27"/>
        <v>0</v>
      </c>
      <c r="AW44" s="240">
        <f>SUM(AU44,AV44)</f>
        <v>10</v>
      </c>
      <c r="AX44" s="238">
        <f t="shared" si="16"/>
        <v>0</v>
      </c>
      <c r="AY44" s="11"/>
    </row>
    <row r="45" spans="1:51" s="10" customFormat="1" ht="21" customHeight="1">
      <c r="A45" s="237" t="s">
        <v>56</v>
      </c>
      <c r="B45" s="238">
        <v>13</v>
      </c>
      <c r="C45" s="239"/>
      <c r="D45" s="235"/>
      <c r="E45" s="240">
        <f t="shared" si="18"/>
        <v>0</v>
      </c>
      <c r="F45" s="239"/>
      <c r="G45" s="235"/>
      <c r="H45" s="240">
        <f t="shared" si="19"/>
        <v>0</v>
      </c>
      <c r="I45" s="239"/>
      <c r="J45" s="235"/>
      <c r="K45" s="240">
        <f t="shared" si="20"/>
        <v>0</v>
      </c>
      <c r="L45" s="239"/>
      <c r="M45" s="235"/>
      <c r="N45" s="240">
        <f t="shared" si="21"/>
        <v>0</v>
      </c>
      <c r="O45" s="239"/>
      <c r="P45" s="235"/>
      <c r="Q45" s="240">
        <f t="shared" si="22"/>
        <v>0</v>
      </c>
      <c r="R45" s="239"/>
      <c r="S45" s="235"/>
      <c r="T45" s="240">
        <f t="shared" si="23"/>
        <v>0</v>
      </c>
      <c r="U45" s="239"/>
      <c r="V45" s="235"/>
      <c r="W45" s="240">
        <f t="shared" si="24"/>
        <v>0</v>
      </c>
      <c r="X45" s="239"/>
      <c r="Y45" s="235"/>
      <c r="Z45" s="240">
        <f t="shared" si="25"/>
        <v>0</v>
      </c>
      <c r="AA45" s="237" t="s">
        <v>56</v>
      </c>
      <c r="AB45" s="238">
        <f t="shared" si="5"/>
        <v>13</v>
      </c>
      <c r="AC45" s="239"/>
      <c r="AD45" s="235"/>
      <c r="AE45" s="241">
        <f t="shared" si="6"/>
        <v>0</v>
      </c>
      <c r="AF45" s="239"/>
      <c r="AG45" s="235"/>
      <c r="AH45" s="241">
        <f t="shared" si="7"/>
        <v>0</v>
      </c>
      <c r="AI45" s="239"/>
      <c r="AJ45" s="235"/>
      <c r="AK45" s="240">
        <f t="shared" si="8"/>
        <v>0</v>
      </c>
      <c r="AL45" s="239"/>
      <c r="AM45" s="235"/>
      <c r="AN45" s="240">
        <f t="shared" si="28"/>
        <v>0</v>
      </c>
      <c r="AO45" s="239"/>
      <c r="AP45" s="235"/>
      <c r="AQ45" s="240">
        <f t="shared" si="29"/>
        <v>0</v>
      </c>
      <c r="AR45" s="239">
        <v>13</v>
      </c>
      <c r="AS45" s="235"/>
      <c r="AT45" s="240">
        <f t="shared" si="11"/>
        <v>13</v>
      </c>
      <c r="AU45" s="239">
        <f aca="true" t="shared" si="30" ref="AU45:AV50">SUM(C45,F45,I45,L45,O45,R45,U45,X45,AC45,AF45,AI45,AL45,AO45,AR45)</f>
        <v>13</v>
      </c>
      <c r="AV45" s="235">
        <f t="shared" si="30"/>
        <v>0</v>
      </c>
      <c r="AW45" s="240">
        <f t="shared" si="15"/>
        <v>13</v>
      </c>
      <c r="AX45" s="238">
        <f t="shared" si="16"/>
        <v>0</v>
      </c>
      <c r="AY45" s="11"/>
    </row>
    <row r="46" spans="1:51" s="10" customFormat="1" ht="21" customHeight="1">
      <c r="A46" s="237" t="s">
        <v>57</v>
      </c>
      <c r="B46" s="238">
        <v>14</v>
      </c>
      <c r="C46" s="239"/>
      <c r="D46" s="235"/>
      <c r="E46" s="240">
        <f t="shared" si="18"/>
        <v>0</v>
      </c>
      <c r="F46" s="239"/>
      <c r="G46" s="235"/>
      <c r="H46" s="240">
        <f t="shared" si="19"/>
        <v>0</v>
      </c>
      <c r="I46" s="239"/>
      <c r="J46" s="235"/>
      <c r="K46" s="240">
        <f t="shared" si="20"/>
        <v>0</v>
      </c>
      <c r="L46" s="239"/>
      <c r="M46" s="235"/>
      <c r="N46" s="240">
        <f t="shared" si="21"/>
        <v>0</v>
      </c>
      <c r="O46" s="239"/>
      <c r="P46" s="235"/>
      <c r="Q46" s="240">
        <f t="shared" si="22"/>
        <v>0</v>
      </c>
      <c r="R46" s="239"/>
      <c r="S46" s="235"/>
      <c r="T46" s="240">
        <f t="shared" si="23"/>
        <v>0</v>
      </c>
      <c r="U46" s="239"/>
      <c r="V46" s="235"/>
      <c r="W46" s="240">
        <f t="shared" si="24"/>
        <v>0</v>
      </c>
      <c r="X46" s="239"/>
      <c r="Y46" s="235"/>
      <c r="Z46" s="240">
        <f t="shared" si="25"/>
        <v>0</v>
      </c>
      <c r="AA46" s="237" t="s">
        <v>57</v>
      </c>
      <c r="AB46" s="238">
        <f t="shared" si="5"/>
        <v>14</v>
      </c>
      <c r="AC46" s="239"/>
      <c r="AD46" s="235"/>
      <c r="AE46" s="241">
        <f t="shared" si="6"/>
        <v>0</v>
      </c>
      <c r="AF46" s="239"/>
      <c r="AG46" s="235"/>
      <c r="AH46" s="241">
        <f t="shared" si="7"/>
        <v>0</v>
      </c>
      <c r="AI46" s="239"/>
      <c r="AJ46" s="235"/>
      <c r="AK46" s="240">
        <f t="shared" si="8"/>
        <v>0</v>
      </c>
      <c r="AL46" s="239"/>
      <c r="AM46" s="235"/>
      <c r="AN46" s="240">
        <f t="shared" si="28"/>
        <v>0</v>
      </c>
      <c r="AO46" s="239"/>
      <c r="AP46" s="235"/>
      <c r="AQ46" s="240">
        <f t="shared" si="29"/>
        <v>0</v>
      </c>
      <c r="AR46" s="239">
        <v>14</v>
      </c>
      <c r="AS46" s="235"/>
      <c r="AT46" s="240">
        <f t="shared" si="11"/>
        <v>14</v>
      </c>
      <c r="AU46" s="239">
        <f t="shared" si="30"/>
        <v>14</v>
      </c>
      <c r="AV46" s="235">
        <f t="shared" si="30"/>
        <v>0</v>
      </c>
      <c r="AW46" s="240">
        <f t="shared" si="15"/>
        <v>14</v>
      </c>
      <c r="AX46" s="238">
        <f t="shared" si="16"/>
        <v>0</v>
      </c>
      <c r="AY46" s="11"/>
    </row>
    <row r="47" spans="1:51" s="10" customFormat="1" ht="21" customHeight="1">
      <c r="A47" s="237" t="s">
        <v>58</v>
      </c>
      <c r="B47" s="238">
        <v>14</v>
      </c>
      <c r="C47" s="239"/>
      <c r="D47" s="235"/>
      <c r="E47" s="240">
        <f t="shared" si="18"/>
        <v>0</v>
      </c>
      <c r="F47" s="239"/>
      <c r="G47" s="235"/>
      <c r="H47" s="240">
        <f t="shared" si="19"/>
        <v>0</v>
      </c>
      <c r="I47" s="239"/>
      <c r="J47" s="235"/>
      <c r="K47" s="240">
        <f t="shared" si="20"/>
        <v>0</v>
      </c>
      <c r="L47" s="239"/>
      <c r="M47" s="235"/>
      <c r="N47" s="240">
        <f t="shared" si="21"/>
        <v>0</v>
      </c>
      <c r="O47" s="239"/>
      <c r="P47" s="235"/>
      <c r="Q47" s="240">
        <f t="shared" si="22"/>
        <v>0</v>
      </c>
      <c r="R47" s="239"/>
      <c r="S47" s="235"/>
      <c r="T47" s="240">
        <f t="shared" si="23"/>
        <v>0</v>
      </c>
      <c r="U47" s="239"/>
      <c r="V47" s="235"/>
      <c r="W47" s="240">
        <f t="shared" si="24"/>
        <v>0</v>
      </c>
      <c r="X47" s="239"/>
      <c r="Y47" s="235"/>
      <c r="Z47" s="240">
        <f t="shared" si="25"/>
        <v>0</v>
      </c>
      <c r="AA47" s="237" t="s">
        <v>58</v>
      </c>
      <c r="AB47" s="238">
        <f t="shared" si="5"/>
        <v>14</v>
      </c>
      <c r="AC47" s="239"/>
      <c r="AD47" s="235"/>
      <c r="AE47" s="241">
        <f t="shared" si="6"/>
        <v>0</v>
      </c>
      <c r="AF47" s="239"/>
      <c r="AG47" s="235"/>
      <c r="AH47" s="241">
        <f t="shared" si="7"/>
        <v>0</v>
      </c>
      <c r="AI47" s="239"/>
      <c r="AJ47" s="235"/>
      <c r="AK47" s="240">
        <f t="shared" si="8"/>
        <v>0</v>
      </c>
      <c r="AL47" s="239"/>
      <c r="AM47" s="235"/>
      <c r="AN47" s="240">
        <f t="shared" si="28"/>
        <v>0</v>
      </c>
      <c r="AO47" s="239"/>
      <c r="AP47" s="235"/>
      <c r="AQ47" s="240">
        <f t="shared" si="29"/>
        <v>0</v>
      </c>
      <c r="AR47" s="239">
        <v>14</v>
      </c>
      <c r="AS47" s="235"/>
      <c r="AT47" s="240">
        <f t="shared" si="11"/>
        <v>14</v>
      </c>
      <c r="AU47" s="239">
        <f t="shared" si="30"/>
        <v>14</v>
      </c>
      <c r="AV47" s="235">
        <f t="shared" si="30"/>
        <v>0</v>
      </c>
      <c r="AW47" s="240">
        <f t="shared" si="15"/>
        <v>14</v>
      </c>
      <c r="AX47" s="238">
        <f t="shared" si="16"/>
        <v>0</v>
      </c>
      <c r="AY47" s="11"/>
    </row>
    <row r="48" spans="1:51" s="10" customFormat="1" ht="21" customHeight="1">
      <c r="A48" s="237" t="s">
        <v>59</v>
      </c>
      <c r="B48" s="238">
        <v>9</v>
      </c>
      <c r="C48" s="239"/>
      <c r="D48" s="235"/>
      <c r="E48" s="240">
        <f t="shared" si="18"/>
        <v>0</v>
      </c>
      <c r="F48" s="239"/>
      <c r="G48" s="235"/>
      <c r="H48" s="240">
        <f t="shared" si="19"/>
        <v>0</v>
      </c>
      <c r="I48" s="239"/>
      <c r="J48" s="235"/>
      <c r="K48" s="240">
        <f t="shared" si="20"/>
        <v>0</v>
      </c>
      <c r="L48" s="239"/>
      <c r="M48" s="235"/>
      <c r="N48" s="240">
        <f t="shared" si="21"/>
        <v>0</v>
      </c>
      <c r="O48" s="239"/>
      <c r="P48" s="235"/>
      <c r="Q48" s="240">
        <f t="shared" si="22"/>
        <v>0</v>
      </c>
      <c r="R48" s="239"/>
      <c r="S48" s="235"/>
      <c r="T48" s="240">
        <f t="shared" si="23"/>
        <v>0</v>
      </c>
      <c r="U48" s="239"/>
      <c r="V48" s="235"/>
      <c r="W48" s="240">
        <f t="shared" si="24"/>
        <v>0</v>
      </c>
      <c r="X48" s="239"/>
      <c r="Y48" s="235"/>
      <c r="Z48" s="240">
        <f t="shared" si="25"/>
        <v>0</v>
      </c>
      <c r="AA48" s="237" t="s">
        <v>59</v>
      </c>
      <c r="AB48" s="238">
        <f t="shared" si="5"/>
        <v>9</v>
      </c>
      <c r="AC48" s="239"/>
      <c r="AD48" s="235"/>
      <c r="AE48" s="241">
        <f t="shared" si="6"/>
        <v>0</v>
      </c>
      <c r="AF48" s="239"/>
      <c r="AG48" s="235"/>
      <c r="AH48" s="241">
        <f t="shared" si="7"/>
        <v>0</v>
      </c>
      <c r="AI48" s="239"/>
      <c r="AJ48" s="235"/>
      <c r="AK48" s="240">
        <f t="shared" si="8"/>
        <v>0</v>
      </c>
      <c r="AL48" s="239"/>
      <c r="AM48" s="235"/>
      <c r="AN48" s="240">
        <f t="shared" si="28"/>
        <v>0</v>
      </c>
      <c r="AO48" s="239"/>
      <c r="AP48" s="235"/>
      <c r="AQ48" s="240">
        <f t="shared" si="29"/>
        <v>0</v>
      </c>
      <c r="AR48" s="239">
        <v>9</v>
      </c>
      <c r="AS48" s="235"/>
      <c r="AT48" s="240">
        <f t="shared" si="11"/>
        <v>9</v>
      </c>
      <c r="AU48" s="239">
        <f t="shared" si="30"/>
        <v>9</v>
      </c>
      <c r="AV48" s="235">
        <f t="shared" si="30"/>
        <v>0</v>
      </c>
      <c r="AW48" s="240">
        <f t="shared" si="15"/>
        <v>9</v>
      </c>
      <c r="AX48" s="238">
        <f t="shared" si="16"/>
        <v>0</v>
      </c>
      <c r="AY48" s="11"/>
    </row>
    <row r="49" spans="1:51" s="10" customFormat="1" ht="21" customHeight="1">
      <c r="A49" s="237" t="s">
        <v>60</v>
      </c>
      <c r="B49" s="238">
        <v>19</v>
      </c>
      <c r="C49" s="239"/>
      <c r="D49" s="235"/>
      <c r="E49" s="240">
        <f t="shared" si="18"/>
        <v>0</v>
      </c>
      <c r="F49" s="239"/>
      <c r="G49" s="235"/>
      <c r="H49" s="240">
        <f t="shared" si="19"/>
        <v>0</v>
      </c>
      <c r="I49" s="239"/>
      <c r="J49" s="235"/>
      <c r="K49" s="240">
        <f t="shared" si="20"/>
        <v>0</v>
      </c>
      <c r="L49" s="239"/>
      <c r="M49" s="235"/>
      <c r="N49" s="240">
        <f t="shared" si="21"/>
        <v>0</v>
      </c>
      <c r="O49" s="239"/>
      <c r="P49" s="235"/>
      <c r="Q49" s="240">
        <f t="shared" si="22"/>
        <v>0</v>
      </c>
      <c r="R49" s="239"/>
      <c r="S49" s="235"/>
      <c r="T49" s="240">
        <f t="shared" si="23"/>
        <v>0</v>
      </c>
      <c r="U49" s="239"/>
      <c r="V49" s="235"/>
      <c r="W49" s="240">
        <f t="shared" si="24"/>
        <v>0</v>
      </c>
      <c r="X49" s="239"/>
      <c r="Y49" s="235"/>
      <c r="Z49" s="240">
        <f t="shared" si="25"/>
        <v>0</v>
      </c>
      <c r="AA49" s="237" t="s">
        <v>60</v>
      </c>
      <c r="AB49" s="238">
        <f t="shared" si="5"/>
        <v>19</v>
      </c>
      <c r="AC49" s="239"/>
      <c r="AD49" s="235"/>
      <c r="AE49" s="241">
        <f t="shared" si="6"/>
        <v>0</v>
      </c>
      <c r="AF49" s="239"/>
      <c r="AG49" s="235"/>
      <c r="AH49" s="241">
        <f t="shared" si="7"/>
        <v>0</v>
      </c>
      <c r="AI49" s="239"/>
      <c r="AJ49" s="235"/>
      <c r="AK49" s="240">
        <f t="shared" si="8"/>
        <v>0</v>
      </c>
      <c r="AL49" s="239"/>
      <c r="AM49" s="235"/>
      <c r="AN49" s="240">
        <f t="shared" si="28"/>
        <v>0</v>
      </c>
      <c r="AO49" s="239"/>
      <c r="AP49" s="235"/>
      <c r="AQ49" s="240">
        <f t="shared" si="29"/>
        <v>0</v>
      </c>
      <c r="AR49" s="239">
        <v>19</v>
      </c>
      <c r="AS49" s="235"/>
      <c r="AT49" s="240">
        <f t="shared" si="11"/>
        <v>19</v>
      </c>
      <c r="AU49" s="239">
        <f t="shared" si="30"/>
        <v>19</v>
      </c>
      <c r="AV49" s="235">
        <f t="shared" si="30"/>
        <v>0</v>
      </c>
      <c r="AW49" s="240">
        <f t="shared" si="15"/>
        <v>19</v>
      </c>
      <c r="AX49" s="238">
        <f t="shared" si="16"/>
        <v>0</v>
      </c>
      <c r="AY49" s="11"/>
    </row>
    <row r="50" spans="1:51" s="10" customFormat="1" ht="21" customHeight="1">
      <c r="A50" s="237" t="s">
        <v>61</v>
      </c>
      <c r="B50" s="238">
        <v>11</v>
      </c>
      <c r="C50" s="239"/>
      <c r="D50" s="235"/>
      <c r="E50" s="240">
        <f t="shared" si="18"/>
        <v>0</v>
      </c>
      <c r="F50" s="239"/>
      <c r="G50" s="235"/>
      <c r="H50" s="240">
        <f t="shared" si="19"/>
        <v>0</v>
      </c>
      <c r="I50" s="239"/>
      <c r="J50" s="235"/>
      <c r="K50" s="240">
        <f t="shared" si="20"/>
        <v>0</v>
      </c>
      <c r="L50" s="239"/>
      <c r="M50" s="235"/>
      <c r="N50" s="240">
        <f t="shared" si="21"/>
        <v>0</v>
      </c>
      <c r="O50" s="239"/>
      <c r="P50" s="235"/>
      <c r="Q50" s="240">
        <f t="shared" si="22"/>
        <v>0</v>
      </c>
      <c r="R50" s="239"/>
      <c r="S50" s="235"/>
      <c r="T50" s="240">
        <f t="shared" si="23"/>
        <v>0</v>
      </c>
      <c r="U50" s="239"/>
      <c r="V50" s="235"/>
      <c r="W50" s="240">
        <f t="shared" si="24"/>
        <v>0</v>
      </c>
      <c r="X50" s="239"/>
      <c r="Y50" s="235"/>
      <c r="Z50" s="240">
        <f t="shared" si="25"/>
        <v>0</v>
      </c>
      <c r="AA50" s="237" t="s">
        <v>61</v>
      </c>
      <c r="AB50" s="238">
        <f t="shared" si="5"/>
        <v>11</v>
      </c>
      <c r="AC50" s="239"/>
      <c r="AD50" s="235"/>
      <c r="AE50" s="247">
        <f t="shared" si="6"/>
        <v>0</v>
      </c>
      <c r="AF50" s="239"/>
      <c r="AG50" s="235"/>
      <c r="AH50" s="247">
        <f t="shared" si="7"/>
        <v>0</v>
      </c>
      <c r="AI50" s="239"/>
      <c r="AJ50" s="235"/>
      <c r="AK50" s="240">
        <f t="shared" si="8"/>
        <v>0</v>
      </c>
      <c r="AL50" s="239"/>
      <c r="AM50" s="235"/>
      <c r="AN50" s="240">
        <f t="shared" si="28"/>
        <v>0</v>
      </c>
      <c r="AO50" s="239"/>
      <c r="AP50" s="235"/>
      <c r="AQ50" s="240">
        <f t="shared" si="29"/>
        <v>0</v>
      </c>
      <c r="AR50" s="239">
        <v>10</v>
      </c>
      <c r="AS50" s="235">
        <v>1</v>
      </c>
      <c r="AT50" s="240">
        <f t="shared" si="11"/>
        <v>11</v>
      </c>
      <c r="AU50" s="239">
        <f>SUM(C50,F50,I50,L50,O50,R50,U50,X50,AC50,AF50,AI50,AL50,AO50,AR50)</f>
        <v>10</v>
      </c>
      <c r="AV50" s="235">
        <f t="shared" si="30"/>
        <v>1</v>
      </c>
      <c r="AW50" s="246">
        <f t="shared" si="15"/>
        <v>11</v>
      </c>
      <c r="AX50" s="238">
        <f t="shared" si="16"/>
        <v>0</v>
      </c>
      <c r="AY50" s="11"/>
    </row>
    <row r="51" spans="1:50" ht="21" customHeight="1">
      <c r="A51" s="16" t="s">
        <v>81</v>
      </c>
      <c r="B51" s="121">
        <f>SUM(B4:B50)</f>
        <v>813</v>
      </c>
      <c r="C51" s="122">
        <f>SUM(C4:C50)</f>
        <v>0</v>
      </c>
      <c r="D51" s="106">
        <f>SUM(D4:D50)</f>
        <v>0</v>
      </c>
      <c r="E51" s="123">
        <f aca="true" t="shared" si="31" ref="E51:Q51">SUM(E4:E50)</f>
        <v>0</v>
      </c>
      <c r="F51" s="122">
        <f t="shared" si="31"/>
        <v>0</v>
      </c>
      <c r="G51" s="106">
        <f t="shared" si="31"/>
        <v>0</v>
      </c>
      <c r="H51" s="123">
        <f t="shared" si="31"/>
        <v>0</v>
      </c>
      <c r="I51" s="122">
        <f>SUM(I4:I50)</f>
        <v>0</v>
      </c>
      <c r="J51" s="106">
        <f>SUM(J4:J50)</f>
        <v>0</v>
      </c>
      <c r="K51" s="123">
        <f t="shared" si="31"/>
        <v>0</v>
      </c>
      <c r="L51" s="122">
        <f>SUM(L4:L50)</f>
        <v>0</v>
      </c>
      <c r="M51" s="106">
        <f>SUM(M4:M50)</f>
        <v>0</v>
      </c>
      <c r="N51" s="123">
        <f>SUM(N4:N50)</f>
        <v>0</v>
      </c>
      <c r="O51" s="122">
        <f>SUM(O4:O50)</f>
        <v>0</v>
      </c>
      <c r="P51" s="106">
        <f>SUM(P4:P50)</f>
        <v>0</v>
      </c>
      <c r="Q51" s="123">
        <f t="shared" si="31"/>
        <v>0</v>
      </c>
      <c r="R51" s="122">
        <f aca="true" t="shared" si="32" ref="R51:Z51">SUM(R4:R50)</f>
        <v>0</v>
      </c>
      <c r="S51" s="106">
        <f t="shared" si="32"/>
        <v>0</v>
      </c>
      <c r="T51" s="123">
        <f t="shared" si="32"/>
        <v>0</v>
      </c>
      <c r="U51" s="122">
        <f t="shared" si="32"/>
        <v>0</v>
      </c>
      <c r="V51" s="106">
        <f t="shared" si="32"/>
        <v>0</v>
      </c>
      <c r="W51" s="123">
        <f t="shared" si="32"/>
        <v>0</v>
      </c>
      <c r="X51" s="122">
        <f t="shared" si="32"/>
        <v>0</v>
      </c>
      <c r="Y51" s="106">
        <f t="shared" si="32"/>
        <v>0</v>
      </c>
      <c r="Z51" s="123">
        <f t="shared" si="32"/>
        <v>0</v>
      </c>
      <c r="AA51" s="16" t="s">
        <v>81</v>
      </c>
      <c r="AB51" s="121">
        <f aca="true" t="shared" si="33" ref="AB51:AT51">SUM(AB4:AB50)</f>
        <v>813</v>
      </c>
      <c r="AC51" s="122">
        <f t="shared" si="33"/>
        <v>0</v>
      </c>
      <c r="AD51" s="106">
        <f t="shared" si="33"/>
        <v>0</v>
      </c>
      <c r="AE51" s="123">
        <f t="shared" si="33"/>
        <v>0</v>
      </c>
      <c r="AF51" s="122">
        <f t="shared" si="33"/>
        <v>0</v>
      </c>
      <c r="AG51" s="106">
        <f t="shared" si="33"/>
        <v>0</v>
      </c>
      <c r="AH51" s="123">
        <f t="shared" si="33"/>
        <v>0</v>
      </c>
      <c r="AI51" s="122">
        <f>SUM(AI4:AI50)</f>
        <v>0</v>
      </c>
      <c r="AJ51" s="106">
        <f t="shared" si="33"/>
        <v>0</v>
      </c>
      <c r="AK51" s="123">
        <f t="shared" si="33"/>
        <v>0</v>
      </c>
      <c r="AL51" s="122">
        <f aca="true" t="shared" si="34" ref="AL51:AQ51">SUM(AL4:AL50)</f>
        <v>0</v>
      </c>
      <c r="AM51" s="106">
        <f t="shared" si="34"/>
        <v>0</v>
      </c>
      <c r="AN51" s="123">
        <f t="shared" si="34"/>
        <v>0</v>
      </c>
      <c r="AO51" s="122">
        <f t="shared" si="34"/>
        <v>4</v>
      </c>
      <c r="AP51" s="106">
        <f t="shared" si="34"/>
        <v>0</v>
      </c>
      <c r="AQ51" s="123">
        <f t="shared" si="34"/>
        <v>4</v>
      </c>
      <c r="AR51" s="122">
        <f t="shared" si="33"/>
        <v>792</v>
      </c>
      <c r="AS51" s="106">
        <f t="shared" si="33"/>
        <v>17</v>
      </c>
      <c r="AT51" s="123">
        <f t="shared" si="33"/>
        <v>809</v>
      </c>
      <c r="AU51" s="122">
        <f>SUM(AU4:AU50)</f>
        <v>796</v>
      </c>
      <c r="AV51" s="106">
        <f>SUM(AV4:AV50)</f>
        <v>17</v>
      </c>
      <c r="AW51" s="123">
        <f>SUM(AW4:AW50)</f>
        <v>813</v>
      </c>
      <c r="AX51" s="121">
        <f>SUM(AX4:AX50)</f>
        <v>0</v>
      </c>
    </row>
    <row r="57" spans="12:26" ht="12">
      <c r="L57" s="317"/>
      <c r="M57" s="317"/>
      <c r="N57" s="317"/>
      <c r="R57" s="317"/>
      <c r="S57" s="317"/>
      <c r="T57" s="317"/>
      <c r="U57" s="317"/>
      <c r="V57" s="317"/>
      <c r="W57" s="317"/>
      <c r="X57" s="317"/>
      <c r="Y57" s="317"/>
      <c r="Z57" s="317"/>
    </row>
    <row r="58" spans="12:26" ht="12"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2:26" ht="12"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2:26" ht="12"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2:26" ht="12"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2:26" ht="12"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2:26" ht="12"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2:26" ht="12"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2:26" ht="12"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2:26" ht="12">
      <c r="L66" s="10"/>
      <c r="M66" s="10"/>
      <c r="N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2:26" ht="12">
      <c r="L67" s="10"/>
      <c r="M67" s="10"/>
      <c r="N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2:26" ht="12">
      <c r="L68" s="10"/>
      <c r="M68" s="10"/>
      <c r="N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2:26" ht="12">
      <c r="L69" s="10"/>
      <c r="M69" s="10"/>
      <c r="N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2:26" ht="12">
      <c r="L70" s="10"/>
      <c r="M70" s="10"/>
      <c r="N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2:26" ht="12">
      <c r="L71" s="10"/>
      <c r="M71" s="10"/>
      <c r="N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2:26" ht="12">
      <c r="L72" s="10"/>
      <c r="M72" s="10"/>
      <c r="N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2:26" ht="12">
      <c r="L73" s="10"/>
      <c r="M73" s="10"/>
      <c r="N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2:26" ht="12">
      <c r="L74" s="10"/>
      <c r="M74" s="10"/>
      <c r="N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2:26" ht="12">
      <c r="L75" s="10"/>
      <c r="M75" s="10"/>
      <c r="N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2:26" ht="12">
      <c r="L76" s="10"/>
      <c r="M76" s="10"/>
      <c r="N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2:26" ht="12">
      <c r="L77" s="10"/>
      <c r="M77" s="10"/>
      <c r="N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2:26" ht="12">
      <c r="L78" s="10"/>
      <c r="M78" s="10"/>
      <c r="N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2:26" ht="12">
      <c r="L79" s="10"/>
      <c r="M79" s="10"/>
      <c r="N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2:26" ht="12">
      <c r="L80" s="10"/>
      <c r="M80" s="10"/>
      <c r="N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2:26" ht="12">
      <c r="L81" s="10"/>
      <c r="M81" s="10"/>
      <c r="N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2:26" ht="12">
      <c r="L82" s="10"/>
      <c r="M82" s="10"/>
      <c r="N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2:26" ht="12">
      <c r="L83" s="10"/>
      <c r="M83" s="10"/>
      <c r="N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2:26" ht="12">
      <c r="L84" s="10"/>
      <c r="M84" s="10"/>
      <c r="N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2:26" ht="12">
      <c r="L85" s="10"/>
      <c r="M85" s="10"/>
      <c r="N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2:26" ht="12">
      <c r="L86" s="10"/>
      <c r="M86" s="10"/>
      <c r="N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2:26" ht="12">
      <c r="L87" s="10"/>
      <c r="M87" s="10"/>
      <c r="N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2:26" ht="12">
      <c r="L88" s="10"/>
      <c r="M88" s="10"/>
      <c r="N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2:26" ht="12">
      <c r="L89" s="10"/>
      <c r="M89" s="10"/>
      <c r="N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2:26" ht="12">
      <c r="L90" s="10"/>
      <c r="M90" s="10"/>
      <c r="N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2:26" ht="12">
      <c r="L91" s="10"/>
      <c r="M91" s="10"/>
      <c r="N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2:26" ht="12">
      <c r="L92" s="10"/>
      <c r="M92" s="10"/>
      <c r="N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2:26" ht="12">
      <c r="L93" s="10"/>
      <c r="M93" s="10"/>
      <c r="N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2:26" ht="12">
      <c r="L94" s="10"/>
      <c r="M94" s="10"/>
      <c r="N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2:26" ht="12">
      <c r="L95" s="10"/>
      <c r="M95" s="10"/>
      <c r="N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2:26" ht="12">
      <c r="L96" s="10"/>
      <c r="M96" s="10"/>
      <c r="N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2:26" ht="12">
      <c r="L97" s="10"/>
      <c r="M97" s="10"/>
      <c r="N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2:26" ht="12">
      <c r="L98" s="10"/>
      <c r="M98" s="10"/>
      <c r="N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2:26" ht="12">
      <c r="L99" s="10"/>
      <c r="M99" s="10"/>
      <c r="N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2:26" ht="12">
      <c r="L100" s="10"/>
      <c r="M100" s="10"/>
      <c r="N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2:26" ht="12">
      <c r="L101" s="10"/>
      <c r="M101" s="10"/>
      <c r="N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2:26" ht="12">
      <c r="L102" s="10"/>
      <c r="M102" s="10"/>
      <c r="N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2:26" ht="12">
      <c r="L103" s="10"/>
      <c r="M103" s="10"/>
      <c r="N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2:26" ht="12">
      <c r="L104" s="10"/>
      <c r="M104" s="10"/>
      <c r="N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2:26" ht="12">
      <c r="L105" s="10"/>
      <c r="M105" s="10"/>
      <c r="N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2:26" ht="12">
      <c r="L106" s="10"/>
      <c r="M106" s="10"/>
      <c r="N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2:26" ht="12">
      <c r="L107" s="10"/>
      <c r="M107" s="10"/>
      <c r="N107" s="10"/>
      <c r="R107" s="10"/>
      <c r="S107" s="10"/>
      <c r="T107" s="10"/>
      <c r="U107" s="10"/>
      <c r="V107" s="10"/>
      <c r="W107" s="10"/>
      <c r="X107" s="10"/>
      <c r="Y107" s="10"/>
      <c r="Z107" s="10"/>
    </row>
  </sheetData>
  <sheetProtection/>
  <mergeCells count="22">
    <mergeCell ref="A2:B2"/>
    <mergeCell ref="C2:E2"/>
    <mergeCell ref="F2:H2"/>
    <mergeCell ref="I2:K2"/>
    <mergeCell ref="L2:N2"/>
    <mergeCell ref="O2:Q2"/>
    <mergeCell ref="AO2:AQ2"/>
    <mergeCell ref="AR2:AT2"/>
    <mergeCell ref="AU2:AW2"/>
    <mergeCell ref="AX2:AX3"/>
    <mergeCell ref="R2:T2"/>
    <mergeCell ref="U2:W2"/>
    <mergeCell ref="X2:Z2"/>
    <mergeCell ref="AA2:AB2"/>
    <mergeCell ref="AC2:AE2"/>
    <mergeCell ref="AF2:AH2"/>
    <mergeCell ref="L57:N57"/>
    <mergeCell ref="R57:T57"/>
    <mergeCell ref="U57:W57"/>
    <mergeCell ref="X57:Z57"/>
    <mergeCell ref="AI2:AK2"/>
    <mergeCell ref="AL2:AN2"/>
  </mergeCells>
  <conditionalFormatting sqref="AB3:AB51 B3:B65536 B1 AF2:AF51 AI2:AI51 AR2:AR51 AD3:AE51 AJ3:AK51 AS3:AT51 AG3:AH51 AC2:AC51 AA2:AA51 AA52:AK65536 BC1:IV65536 AB1:AK1 A2:A65536 C1:Z65536 AR1:BB1 AR52:BB65536 AU2:AY51">
    <cfRule type="cellIs" priority="5" dxfId="58" operator="equal" stopIfTrue="1">
      <formula>0</formula>
    </cfRule>
  </conditionalFormatting>
  <conditionalFormatting sqref="AL2:AL51 AM3:AN51 AL52:AN65536 AL1:AN1">
    <cfRule type="cellIs" priority="4" dxfId="58" operator="equal" stopIfTrue="1">
      <formula>0</formula>
    </cfRule>
  </conditionalFormatting>
  <conditionalFormatting sqref="AO2:AO51 AP3:AQ51 AO52:AQ65536 AO1:AQ1">
    <cfRule type="cellIs" priority="3" dxfId="58" operator="equal" stopIfTrue="1">
      <formula>0</formula>
    </cfRule>
  </conditionalFormatting>
  <conditionalFormatting sqref="A1">
    <cfRule type="cellIs" priority="2" dxfId="58" operator="equal" stopIfTrue="1">
      <formula>0</formula>
    </cfRule>
  </conditionalFormatting>
  <conditionalFormatting sqref="AA1">
    <cfRule type="cellIs" priority="1" dxfId="58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  <colBreaks count="1" manualBreakCount="1">
    <brk id="26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BB107"/>
  <sheetViews>
    <sheetView view="pageBreakPreview" zoomScale="50" zoomScaleSheetLayoutView="50" zoomScalePageLayoutView="0" workbookViewId="0" topLeftCell="A1">
      <pane xSplit="2" ySplit="3" topLeftCell="C4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C2" sqref="C2:E2"/>
    </sheetView>
  </sheetViews>
  <sheetFormatPr defaultColWidth="9.00390625" defaultRowHeight="13.5"/>
  <cols>
    <col min="1" max="1" width="10.75390625" style="11" customWidth="1"/>
    <col min="2" max="26" width="10.375" style="11" customWidth="1"/>
    <col min="27" max="27" width="10.75390625" style="11" customWidth="1"/>
    <col min="28" max="50" width="10.375" style="11" customWidth="1"/>
    <col min="51" max="53" width="10.125" style="11" customWidth="1"/>
    <col min="54" max="54" width="5.625" style="11" customWidth="1"/>
    <col min="55" max="16384" width="9.00390625" style="11" customWidth="1"/>
  </cols>
  <sheetData>
    <row r="1" spans="1:54" s="12" customFormat="1" ht="24" customHeight="1">
      <c r="A1" s="120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20" t="s">
        <v>109</v>
      </c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BB1" s="7"/>
    </row>
    <row r="2" spans="1:51" s="8" customFormat="1" ht="21" customHeight="1">
      <c r="A2" s="308" t="s">
        <v>87</v>
      </c>
      <c r="B2" s="285"/>
      <c r="C2" s="308" t="s">
        <v>67</v>
      </c>
      <c r="D2" s="309"/>
      <c r="E2" s="310"/>
      <c r="F2" s="308" t="s">
        <v>68</v>
      </c>
      <c r="G2" s="309"/>
      <c r="H2" s="310"/>
      <c r="I2" s="308" t="s">
        <v>69</v>
      </c>
      <c r="J2" s="309"/>
      <c r="K2" s="310"/>
      <c r="L2" s="308" t="s">
        <v>70</v>
      </c>
      <c r="M2" s="309"/>
      <c r="N2" s="310"/>
      <c r="O2" s="308" t="s">
        <v>101</v>
      </c>
      <c r="P2" s="309"/>
      <c r="Q2" s="310"/>
      <c r="R2" s="308" t="s">
        <v>102</v>
      </c>
      <c r="S2" s="309"/>
      <c r="T2" s="310"/>
      <c r="U2" s="308" t="s">
        <v>71</v>
      </c>
      <c r="V2" s="309"/>
      <c r="W2" s="310"/>
      <c r="X2" s="308" t="s">
        <v>99</v>
      </c>
      <c r="Y2" s="309"/>
      <c r="Z2" s="310"/>
      <c r="AA2" s="308" t="s">
        <v>87</v>
      </c>
      <c r="AB2" s="285"/>
      <c r="AC2" s="308" t="s">
        <v>104</v>
      </c>
      <c r="AD2" s="309"/>
      <c r="AE2" s="310"/>
      <c r="AF2" s="308" t="s">
        <v>105</v>
      </c>
      <c r="AG2" s="309"/>
      <c r="AH2" s="310"/>
      <c r="AI2" s="308" t="s">
        <v>106</v>
      </c>
      <c r="AJ2" s="309"/>
      <c r="AK2" s="310"/>
      <c r="AL2" s="308" t="s">
        <v>98</v>
      </c>
      <c r="AM2" s="309"/>
      <c r="AN2" s="310"/>
      <c r="AO2" s="308" t="s">
        <v>83</v>
      </c>
      <c r="AP2" s="309"/>
      <c r="AQ2" s="310"/>
      <c r="AR2" s="308" t="s">
        <v>84</v>
      </c>
      <c r="AS2" s="309"/>
      <c r="AT2" s="310"/>
      <c r="AU2" s="308" t="s">
        <v>81</v>
      </c>
      <c r="AV2" s="309"/>
      <c r="AW2" s="310"/>
      <c r="AX2" s="318" t="s">
        <v>85</v>
      </c>
      <c r="AY2" s="9"/>
    </row>
    <row r="3" spans="1:51" s="9" customFormat="1" ht="21" customHeight="1">
      <c r="A3" s="13" t="s">
        <v>88</v>
      </c>
      <c r="B3" s="25" t="s">
        <v>66</v>
      </c>
      <c r="C3" s="27" t="s">
        <v>72</v>
      </c>
      <c r="D3" s="28" t="s">
        <v>73</v>
      </c>
      <c r="E3" s="29" t="s">
        <v>74</v>
      </c>
      <c r="F3" s="27" t="s">
        <v>72</v>
      </c>
      <c r="G3" s="28" t="s">
        <v>73</v>
      </c>
      <c r="H3" s="29" t="s">
        <v>74</v>
      </c>
      <c r="I3" s="27" t="s">
        <v>72</v>
      </c>
      <c r="J3" s="28" t="s">
        <v>73</v>
      </c>
      <c r="K3" s="29" t="s">
        <v>74</v>
      </c>
      <c r="L3" s="27" t="s">
        <v>72</v>
      </c>
      <c r="M3" s="28" t="s">
        <v>73</v>
      </c>
      <c r="N3" s="29" t="s">
        <v>74</v>
      </c>
      <c r="O3" s="27" t="s">
        <v>72</v>
      </c>
      <c r="P3" s="28" t="s">
        <v>73</v>
      </c>
      <c r="Q3" s="29" t="s">
        <v>74</v>
      </c>
      <c r="R3" s="27" t="s">
        <v>72</v>
      </c>
      <c r="S3" s="28" t="s">
        <v>73</v>
      </c>
      <c r="T3" s="29" t="s">
        <v>74</v>
      </c>
      <c r="U3" s="27" t="s">
        <v>72</v>
      </c>
      <c r="V3" s="28" t="s">
        <v>73</v>
      </c>
      <c r="W3" s="29" t="s">
        <v>74</v>
      </c>
      <c r="X3" s="27" t="s">
        <v>72</v>
      </c>
      <c r="Y3" s="28" t="s">
        <v>73</v>
      </c>
      <c r="Z3" s="29" t="s">
        <v>74</v>
      </c>
      <c r="AA3" s="13" t="s">
        <v>88</v>
      </c>
      <c r="AB3" s="25" t="s">
        <v>66</v>
      </c>
      <c r="AC3" s="27" t="s">
        <v>72</v>
      </c>
      <c r="AD3" s="28" t="s">
        <v>73</v>
      </c>
      <c r="AE3" s="29" t="s">
        <v>74</v>
      </c>
      <c r="AF3" s="27" t="s">
        <v>72</v>
      </c>
      <c r="AG3" s="28" t="s">
        <v>73</v>
      </c>
      <c r="AH3" s="29" t="s">
        <v>74</v>
      </c>
      <c r="AI3" s="27" t="s">
        <v>72</v>
      </c>
      <c r="AJ3" s="28" t="s">
        <v>73</v>
      </c>
      <c r="AK3" s="29" t="s">
        <v>74</v>
      </c>
      <c r="AL3" s="27" t="s">
        <v>72</v>
      </c>
      <c r="AM3" s="28" t="s">
        <v>73</v>
      </c>
      <c r="AN3" s="29" t="s">
        <v>74</v>
      </c>
      <c r="AO3" s="27" t="s">
        <v>72</v>
      </c>
      <c r="AP3" s="28" t="s">
        <v>73</v>
      </c>
      <c r="AQ3" s="29" t="s">
        <v>74</v>
      </c>
      <c r="AR3" s="27" t="s">
        <v>72</v>
      </c>
      <c r="AS3" s="28" t="s">
        <v>73</v>
      </c>
      <c r="AT3" s="29" t="s">
        <v>74</v>
      </c>
      <c r="AU3" s="30" t="s">
        <v>72</v>
      </c>
      <c r="AV3" s="31" t="s">
        <v>73</v>
      </c>
      <c r="AW3" s="32" t="s">
        <v>74</v>
      </c>
      <c r="AX3" s="319"/>
      <c r="AY3" s="11"/>
    </row>
    <row r="4" spans="1:50" ht="21" customHeight="1">
      <c r="A4" s="230" t="s">
        <v>91</v>
      </c>
      <c r="B4" s="231">
        <v>738</v>
      </c>
      <c r="C4" s="232">
        <v>88</v>
      </c>
      <c r="D4" s="233">
        <v>11</v>
      </c>
      <c r="E4" s="234">
        <f aca="true" t="shared" si="0" ref="E4:E9">SUM(C4:D4)</f>
        <v>99</v>
      </c>
      <c r="F4" s="232">
        <v>65</v>
      </c>
      <c r="G4" s="233">
        <v>7</v>
      </c>
      <c r="H4" s="234">
        <f aca="true" t="shared" si="1" ref="H4:H11">SUM(F4:G4)</f>
        <v>72</v>
      </c>
      <c r="I4" s="232">
        <v>57</v>
      </c>
      <c r="J4" s="233">
        <v>34</v>
      </c>
      <c r="K4" s="234">
        <f aca="true" t="shared" si="2" ref="K4:K11">SUM(I4:J4)</f>
        <v>91</v>
      </c>
      <c r="L4" s="232">
        <v>53</v>
      </c>
      <c r="M4" s="233">
        <v>21</v>
      </c>
      <c r="N4" s="234">
        <f>SUM(L4:M4)</f>
        <v>74</v>
      </c>
      <c r="O4" s="232">
        <v>2</v>
      </c>
      <c r="P4" s="233"/>
      <c r="Q4" s="234">
        <f aca="true" t="shared" si="3" ref="Q4:Q11">SUM(O4:P4)</f>
        <v>2</v>
      </c>
      <c r="R4" s="232"/>
      <c r="S4" s="233"/>
      <c r="T4" s="234">
        <f>SUM(R4:S4)</f>
        <v>0</v>
      </c>
      <c r="U4" s="232">
        <v>1</v>
      </c>
      <c r="V4" s="235"/>
      <c r="W4" s="234">
        <f aca="true" t="shared" si="4" ref="W4:W11">SUM(U4:V4)</f>
        <v>1</v>
      </c>
      <c r="X4" s="232"/>
      <c r="Y4" s="233"/>
      <c r="Z4" s="234">
        <f>SUM(X4:Y4)</f>
        <v>0</v>
      </c>
      <c r="AA4" s="230" t="s">
        <v>91</v>
      </c>
      <c r="AB4" s="231">
        <f aca="true" t="shared" si="5" ref="AB4:AB50">B4</f>
        <v>738</v>
      </c>
      <c r="AC4" s="232"/>
      <c r="AD4" s="233"/>
      <c r="AE4" s="236">
        <f aca="true" t="shared" si="6" ref="AE4:AE50">SUM(AC4:AD4)</f>
        <v>0</v>
      </c>
      <c r="AF4" s="232"/>
      <c r="AG4" s="233"/>
      <c r="AH4" s="236">
        <f aca="true" t="shared" si="7" ref="AH4:AH50">SUM(AF4:AG4)</f>
        <v>0</v>
      </c>
      <c r="AI4" s="232"/>
      <c r="AJ4" s="233"/>
      <c r="AK4" s="234">
        <f aca="true" t="shared" si="8" ref="AK4:AK50">SUM(AI4:AJ4)</f>
        <v>0</v>
      </c>
      <c r="AL4" s="232"/>
      <c r="AM4" s="233"/>
      <c r="AN4" s="234">
        <f aca="true" t="shared" si="9" ref="AN4:AN39">SUM(AL4:AM4)</f>
        <v>0</v>
      </c>
      <c r="AO4" s="232">
        <v>5</v>
      </c>
      <c r="AP4" s="233">
        <v>4</v>
      </c>
      <c r="AQ4" s="234">
        <f aca="true" t="shared" si="10" ref="AQ4:AQ39">SUM(AO4:AP4)</f>
        <v>9</v>
      </c>
      <c r="AR4" s="232">
        <v>342</v>
      </c>
      <c r="AS4" s="233">
        <v>44</v>
      </c>
      <c r="AT4" s="234">
        <f aca="true" t="shared" si="11" ref="AT4:AT50">SUM(AR4:AS4)</f>
        <v>386</v>
      </c>
      <c r="AU4" s="232">
        <f>SUM(C4,F4,I4,L4,O4,R4,U4,X4,AC4,AF4,AI4,AL4,AO4,AR4)</f>
        <v>613</v>
      </c>
      <c r="AV4" s="233">
        <f>SUM(D4,G4,J4,M4,P4,S4,V4,Y4,AD4,AG4,AJ4,AM4,AP4,AS4)</f>
        <v>121</v>
      </c>
      <c r="AW4" s="234">
        <f>SUM(AU4,AV4)</f>
        <v>734</v>
      </c>
      <c r="AX4" s="231">
        <f>B4-AW4</f>
        <v>4</v>
      </c>
    </row>
    <row r="5" spans="1:51" s="10" customFormat="1" ht="21" customHeight="1">
      <c r="A5" s="237" t="s">
        <v>16</v>
      </c>
      <c r="B5" s="238">
        <v>243</v>
      </c>
      <c r="C5" s="239">
        <v>45</v>
      </c>
      <c r="D5" s="235">
        <v>3</v>
      </c>
      <c r="E5" s="240">
        <f t="shared" si="0"/>
        <v>48</v>
      </c>
      <c r="F5" s="239">
        <v>9</v>
      </c>
      <c r="G5" s="235"/>
      <c r="H5" s="240">
        <f t="shared" si="1"/>
        <v>9</v>
      </c>
      <c r="I5" s="239">
        <v>12</v>
      </c>
      <c r="J5" s="235">
        <v>4</v>
      </c>
      <c r="K5" s="240">
        <f t="shared" si="2"/>
        <v>16</v>
      </c>
      <c r="L5" s="239">
        <v>11</v>
      </c>
      <c r="M5" s="235">
        <v>7</v>
      </c>
      <c r="N5" s="240">
        <f aca="true" t="shared" si="12" ref="N5:N11">SUM(L5:M5)</f>
        <v>18</v>
      </c>
      <c r="O5" s="239"/>
      <c r="P5" s="235"/>
      <c r="Q5" s="240">
        <f t="shared" si="3"/>
        <v>0</v>
      </c>
      <c r="R5" s="239"/>
      <c r="S5" s="235"/>
      <c r="T5" s="240">
        <f aca="true" t="shared" si="13" ref="T5:T11">SUM(R5:S5)</f>
        <v>0</v>
      </c>
      <c r="U5" s="239">
        <v>6</v>
      </c>
      <c r="V5" s="235">
        <v>2</v>
      </c>
      <c r="W5" s="240">
        <f t="shared" si="4"/>
        <v>8</v>
      </c>
      <c r="X5" s="239"/>
      <c r="Y5" s="235"/>
      <c r="Z5" s="240">
        <f aca="true" t="shared" si="14" ref="Z5:Z11">SUM(X5:Y5)</f>
        <v>0</v>
      </c>
      <c r="AA5" s="237" t="s">
        <v>16</v>
      </c>
      <c r="AB5" s="238">
        <f t="shared" si="5"/>
        <v>243</v>
      </c>
      <c r="AC5" s="239"/>
      <c r="AD5" s="235"/>
      <c r="AE5" s="241">
        <f t="shared" si="6"/>
        <v>0</v>
      </c>
      <c r="AF5" s="239"/>
      <c r="AG5" s="235"/>
      <c r="AH5" s="241">
        <f t="shared" si="7"/>
        <v>0</v>
      </c>
      <c r="AI5" s="239"/>
      <c r="AJ5" s="235"/>
      <c r="AK5" s="240">
        <f t="shared" si="8"/>
        <v>0</v>
      </c>
      <c r="AL5" s="239"/>
      <c r="AM5" s="235"/>
      <c r="AN5" s="240">
        <f t="shared" si="9"/>
        <v>0</v>
      </c>
      <c r="AO5" s="239"/>
      <c r="AP5" s="235"/>
      <c r="AQ5" s="240">
        <f t="shared" si="10"/>
        <v>0</v>
      </c>
      <c r="AR5" s="239">
        <v>130</v>
      </c>
      <c r="AS5" s="235">
        <v>12</v>
      </c>
      <c r="AT5" s="240">
        <f t="shared" si="11"/>
        <v>142</v>
      </c>
      <c r="AU5" s="239">
        <f>SUM(C5,F5,I5,L5,O5,R5,U5,X5,AC5,AF5,AI5,AL5,AO5,AR5)</f>
        <v>213</v>
      </c>
      <c r="AV5" s="235">
        <f>SUM(D5,G5,J5,M5,P5,S5,V5,Y5,AD5,AG5,AJ5,AM5,AP5,AS5)</f>
        <v>28</v>
      </c>
      <c r="AW5" s="240">
        <f aca="true" t="shared" si="15" ref="AW5:AW50">SUM(AU5,AV5)</f>
        <v>241</v>
      </c>
      <c r="AX5" s="238">
        <f aca="true" t="shared" si="16" ref="AX5:AX50">B5-AW5</f>
        <v>2</v>
      </c>
      <c r="AY5" s="11"/>
    </row>
    <row r="6" spans="1:51" s="10" customFormat="1" ht="21" customHeight="1">
      <c r="A6" s="237" t="s">
        <v>17</v>
      </c>
      <c r="B6" s="238">
        <v>336</v>
      </c>
      <c r="C6" s="239"/>
      <c r="D6" s="235"/>
      <c r="E6" s="240">
        <f t="shared" si="0"/>
        <v>0</v>
      </c>
      <c r="F6" s="239">
        <v>3</v>
      </c>
      <c r="G6" s="235"/>
      <c r="H6" s="240">
        <f t="shared" si="1"/>
        <v>3</v>
      </c>
      <c r="I6" s="239">
        <v>16</v>
      </c>
      <c r="J6" s="235">
        <v>5</v>
      </c>
      <c r="K6" s="240">
        <f t="shared" si="2"/>
        <v>21</v>
      </c>
      <c r="L6" s="239">
        <v>30</v>
      </c>
      <c r="M6" s="235">
        <v>7</v>
      </c>
      <c r="N6" s="240">
        <f t="shared" si="12"/>
        <v>37</v>
      </c>
      <c r="O6" s="239"/>
      <c r="P6" s="235"/>
      <c r="Q6" s="240">
        <f t="shared" si="3"/>
        <v>0</v>
      </c>
      <c r="R6" s="239"/>
      <c r="S6" s="235"/>
      <c r="T6" s="240">
        <f t="shared" si="13"/>
        <v>0</v>
      </c>
      <c r="U6" s="239">
        <v>11</v>
      </c>
      <c r="V6" s="235">
        <v>3</v>
      </c>
      <c r="W6" s="240">
        <f t="shared" si="4"/>
        <v>14</v>
      </c>
      <c r="X6" s="239"/>
      <c r="Y6" s="235"/>
      <c r="Z6" s="240">
        <f t="shared" si="14"/>
        <v>0</v>
      </c>
      <c r="AA6" s="237" t="s">
        <v>17</v>
      </c>
      <c r="AB6" s="238">
        <f t="shared" si="5"/>
        <v>336</v>
      </c>
      <c r="AC6" s="239"/>
      <c r="AD6" s="235"/>
      <c r="AE6" s="241">
        <f t="shared" si="6"/>
        <v>0</v>
      </c>
      <c r="AF6" s="239"/>
      <c r="AG6" s="235"/>
      <c r="AH6" s="241">
        <f t="shared" si="7"/>
        <v>0</v>
      </c>
      <c r="AI6" s="239"/>
      <c r="AJ6" s="235"/>
      <c r="AK6" s="240">
        <f t="shared" si="8"/>
        <v>0</v>
      </c>
      <c r="AL6" s="239"/>
      <c r="AM6" s="235"/>
      <c r="AN6" s="240">
        <f t="shared" si="9"/>
        <v>0</v>
      </c>
      <c r="AO6" s="239"/>
      <c r="AP6" s="235"/>
      <c r="AQ6" s="240">
        <f t="shared" si="10"/>
        <v>0</v>
      </c>
      <c r="AR6" s="239">
        <v>242</v>
      </c>
      <c r="AS6" s="235">
        <v>15</v>
      </c>
      <c r="AT6" s="240">
        <f t="shared" si="11"/>
        <v>257</v>
      </c>
      <c r="AU6" s="239">
        <f aca="true" t="shared" si="17" ref="AU6:AV10">SUM(C6,F6,I6,L6,O6,R6,U6,X6,AC6,AF6,AI6,AL6,AO6,AR6)</f>
        <v>302</v>
      </c>
      <c r="AV6" s="235">
        <f t="shared" si="17"/>
        <v>30</v>
      </c>
      <c r="AW6" s="240">
        <f t="shared" si="15"/>
        <v>332</v>
      </c>
      <c r="AX6" s="238">
        <f t="shared" si="16"/>
        <v>4</v>
      </c>
      <c r="AY6" s="11"/>
    </row>
    <row r="7" spans="1:51" s="10" customFormat="1" ht="21" customHeight="1">
      <c r="A7" s="237" t="s">
        <v>18</v>
      </c>
      <c r="B7" s="238">
        <v>320</v>
      </c>
      <c r="C7" s="239">
        <v>20</v>
      </c>
      <c r="D7" s="235">
        <v>2</v>
      </c>
      <c r="E7" s="240">
        <f t="shared" si="0"/>
        <v>22</v>
      </c>
      <c r="F7" s="239">
        <v>8</v>
      </c>
      <c r="G7" s="235">
        <v>3</v>
      </c>
      <c r="H7" s="240">
        <f t="shared" si="1"/>
        <v>11</v>
      </c>
      <c r="I7" s="239">
        <v>19</v>
      </c>
      <c r="J7" s="235">
        <v>10</v>
      </c>
      <c r="K7" s="240">
        <f t="shared" si="2"/>
        <v>29</v>
      </c>
      <c r="L7" s="239">
        <v>21</v>
      </c>
      <c r="M7" s="235">
        <v>15</v>
      </c>
      <c r="N7" s="240">
        <f t="shared" si="12"/>
        <v>36</v>
      </c>
      <c r="O7" s="239">
        <v>1</v>
      </c>
      <c r="P7" s="235"/>
      <c r="Q7" s="240">
        <f t="shared" si="3"/>
        <v>1</v>
      </c>
      <c r="R7" s="239"/>
      <c r="S7" s="235"/>
      <c r="T7" s="240">
        <f t="shared" si="13"/>
        <v>0</v>
      </c>
      <c r="U7" s="239">
        <v>11</v>
      </c>
      <c r="V7" s="235">
        <v>1</v>
      </c>
      <c r="W7" s="240">
        <f t="shared" si="4"/>
        <v>12</v>
      </c>
      <c r="X7" s="239"/>
      <c r="Y7" s="235"/>
      <c r="Z7" s="240">
        <f t="shared" si="14"/>
        <v>0</v>
      </c>
      <c r="AA7" s="237" t="s">
        <v>18</v>
      </c>
      <c r="AB7" s="238">
        <f t="shared" si="5"/>
        <v>320</v>
      </c>
      <c r="AC7" s="239"/>
      <c r="AD7" s="235"/>
      <c r="AE7" s="241">
        <f t="shared" si="6"/>
        <v>0</v>
      </c>
      <c r="AF7" s="239"/>
      <c r="AG7" s="235"/>
      <c r="AH7" s="241">
        <f t="shared" si="7"/>
        <v>0</v>
      </c>
      <c r="AI7" s="239"/>
      <c r="AJ7" s="235"/>
      <c r="AK7" s="240">
        <f t="shared" si="8"/>
        <v>0</v>
      </c>
      <c r="AL7" s="239"/>
      <c r="AM7" s="235"/>
      <c r="AN7" s="240">
        <f t="shared" si="9"/>
        <v>0</v>
      </c>
      <c r="AO7" s="239">
        <v>1</v>
      </c>
      <c r="AP7" s="235"/>
      <c r="AQ7" s="240">
        <f t="shared" si="10"/>
        <v>1</v>
      </c>
      <c r="AR7" s="239">
        <v>198</v>
      </c>
      <c r="AS7" s="235">
        <v>5</v>
      </c>
      <c r="AT7" s="240">
        <f t="shared" si="11"/>
        <v>203</v>
      </c>
      <c r="AU7" s="239">
        <f t="shared" si="17"/>
        <v>279</v>
      </c>
      <c r="AV7" s="235">
        <f t="shared" si="17"/>
        <v>36</v>
      </c>
      <c r="AW7" s="240">
        <f t="shared" si="15"/>
        <v>315</v>
      </c>
      <c r="AX7" s="238">
        <f t="shared" si="16"/>
        <v>5</v>
      </c>
      <c r="AY7" s="11"/>
    </row>
    <row r="8" spans="1:51" s="10" customFormat="1" ht="21" customHeight="1">
      <c r="A8" s="237" t="s">
        <v>19</v>
      </c>
      <c r="B8" s="238">
        <v>310</v>
      </c>
      <c r="C8" s="239">
        <v>5</v>
      </c>
      <c r="D8" s="235"/>
      <c r="E8" s="240">
        <f t="shared" si="0"/>
        <v>5</v>
      </c>
      <c r="F8" s="239">
        <v>2</v>
      </c>
      <c r="G8" s="235"/>
      <c r="H8" s="240">
        <f>SUM(F8:G8)</f>
        <v>2</v>
      </c>
      <c r="I8" s="239">
        <v>10</v>
      </c>
      <c r="J8" s="235">
        <v>6</v>
      </c>
      <c r="K8" s="240">
        <f t="shared" si="2"/>
        <v>16</v>
      </c>
      <c r="L8" s="239">
        <v>13</v>
      </c>
      <c r="M8" s="235">
        <v>9</v>
      </c>
      <c r="N8" s="240">
        <f t="shared" si="12"/>
        <v>22</v>
      </c>
      <c r="O8" s="239"/>
      <c r="P8" s="235"/>
      <c r="Q8" s="240">
        <f t="shared" si="3"/>
        <v>0</v>
      </c>
      <c r="R8" s="239"/>
      <c r="S8" s="235"/>
      <c r="T8" s="240">
        <f t="shared" si="13"/>
        <v>0</v>
      </c>
      <c r="U8" s="239">
        <v>5</v>
      </c>
      <c r="V8" s="235">
        <v>2</v>
      </c>
      <c r="W8" s="240">
        <f t="shared" si="4"/>
        <v>7</v>
      </c>
      <c r="X8" s="239"/>
      <c r="Y8" s="235"/>
      <c r="Z8" s="240">
        <f t="shared" si="14"/>
        <v>0</v>
      </c>
      <c r="AA8" s="237" t="s">
        <v>19</v>
      </c>
      <c r="AB8" s="238">
        <f t="shared" si="5"/>
        <v>310</v>
      </c>
      <c r="AC8" s="239"/>
      <c r="AD8" s="235"/>
      <c r="AE8" s="240">
        <f t="shared" si="6"/>
        <v>0</v>
      </c>
      <c r="AF8" s="239"/>
      <c r="AG8" s="235"/>
      <c r="AH8" s="240">
        <f t="shared" si="7"/>
        <v>0</v>
      </c>
      <c r="AI8" s="239"/>
      <c r="AJ8" s="235"/>
      <c r="AK8" s="240">
        <f t="shared" si="8"/>
        <v>0</v>
      </c>
      <c r="AL8" s="239"/>
      <c r="AM8" s="235"/>
      <c r="AN8" s="240">
        <f t="shared" si="9"/>
        <v>0</v>
      </c>
      <c r="AO8" s="239"/>
      <c r="AP8" s="235"/>
      <c r="AQ8" s="240">
        <f t="shared" si="10"/>
        <v>0</v>
      </c>
      <c r="AR8" s="239">
        <v>245</v>
      </c>
      <c r="AS8" s="235">
        <v>8</v>
      </c>
      <c r="AT8" s="240">
        <f t="shared" si="11"/>
        <v>253</v>
      </c>
      <c r="AU8" s="239">
        <f t="shared" si="17"/>
        <v>280</v>
      </c>
      <c r="AV8" s="235">
        <f t="shared" si="17"/>
        <v>25</v>
      </c>
      <c r="AW8" s="240">
        <f t="shared" si="15"/>
        <v>305</v>
      </c>
      <c r="AX8" s="238">
        <f t="shared" si="16"/>
        <v>5</v>
      </c>
      <c r="AY8" s="11"/>
    </row>
    <row r="9" spans="1:51" s="10" customFormat="1" ht="21" customHeight="1">
      <c r="A9" s="237" t="s">
        <v>20</v>
      </c>
      <c r="B9" s="238">
        <v>271</v>
      </c>
      <c r="C9" s="239">
        <v>17</v>
      </c>
      <c r="D9" s="235">
        <v>2</v>
      </c>
      <c r="E9" s="240">
        <f t="shared" si="0"/>
        <v>19</v>
      </c>
      <c r="F9" s="239">
        <v>6</v>
      </c>
      <c r="G9" s="235"/>
      <c r="H9" s="240">
        <f t="shared" si="1"/>
        <v>6</v>
      </c>
      <c r="I9" s="239">
        <v>13</v>
      </c>
      <c r="J9" s="235">
        <v>3</v>
      </c>
      <c r="K9" s="240">
        <f t="shared" si="2"/>
        <v>16</v>
      </c>
      <c r="L9" s="239">
        <v>15</v>
      </c>
      <c r="M9" s="235">
        <v>7</v>
      </c>
      <c r="N9" s="240">
        <f t="shared" si="12"/>
        <v>22</v>
      </c>
      <c r="O9" s="239"/>
      <c r="P9" s="235"/>
      <c r="Q9" s="240">
        <f t="shared" si="3"/>
        <v>0</v>
      </c>
      <c r="R9" s="239"/>
      <c r="S9" s="235"/>
      <c r="T9" s="240">
        <f t="shared" si="13"/>
        <v>0</v>
      </c>
      <c r="U9" s="239">
        <v>3</v>
      </c>
      <c r="V9" s="235"/>
      <c r="W9" s="240">
        <f t="shared" si="4"/>
        <v>3</v>
      </c>
      <c r="X9" s="239"/>
      <c r="Y9" s="235"/>
      <c r="Z9" s="240">
        <f t="shared" si="14"/>
        <v>0</v>
      </c>
      <c r="AA9" s="237" t="s">
        <v>20</v>
      </c>
      <c r="AB9" s="238">
        <f t="shared" si="5"/>
        <v>271</v>
      </c>
      <c r="AC9" s="239"/>
      <c r="AD9" s="235"/>
      <c r="AE9" s="241">
        <f t="shared" si="6"/>
        <v>0</v>
      </c>
      <c r="AF9" s="239"/>
      <c r="AG9" s="235"/>
      <c r="AH9" s="241">
        <f t="shared" si="7"/>
        <v>0</v>
      </c>
      <c r="AI9" s="239"/>
      <c r="AJ9" s="235"/>
      <c r="AK9" s="240">
        <f t="shared" si="8"/>
        <v>0</v>
      </c>
      <c r="AL9" s="239"/>
      <c r="AM9" s="235"/>
      <c r="AN9" s="240">
        <f t="shared" si="9"/>
        <v>0</v>
      </c>
      <c r="AO9" s="239"/>
      <c r="AP9" s="235"/>
      <c r="AQ9" s="240">
        <f t="shared" si="10"/>
        <v>0</v>
      </c>
      <c r="AR9" s="239">
        <v>178</v>
      </c>
      <c r="AS9" s="235">
        <v>24</v>
      </c>
      <c r="AT9" s="240">
        <f t="shared" si="11"/>
        <v>202</v>
      </c>
      <c r="AU9" s="239">
        <f t="shared" si="17"/>
        <v>232</v>
      </c>
      <c r="AV9" s="235">
        <f t="shared" si="17"/>
        <v>36</v>
      </c>
      <c r="AW9" s="240">
        <f t="shared" si="15"/>
        <v>268</v>
      </c>
      <c r="AX9" s="238">
        <f t="shared" si="16"/>
        <v>3</v>
      </c>
      <c r="AY9" s="11"/>
    </row>
    <row r="10" spans="1:51" s="10" customFormat="1" ht="21" customHeight="1">
      <c r="A10" s="242" t="s">
        <v>21</v>
      </c>
      <c r="B10" s="243">
        <v>350</v>
      </c>
      <c r="C10" s="244">
        <v>18</v>
      </c>
      <c r="D10" s="245">
        <v>1</v>
      </c>
      <c r="E10" s="246">
        <f aca="true" t="shared" si="18" ref="E10:E50">SUM(C10:D10)</f>
        <v>19</v>
      </c>
      <c r="F10" s="244">
        <v>6</v>
      </c>
      <c r="G10" s="245">
        <v>1</v>
      </c>
      <c r="H10" s="246">
        <f t="shared" si="1"/>
        <v>7</v>
      </c>
      <c r="I10" s="244">
        <v>18</v>
      </c>
      <c r="J10" s="245">
        <v>7</v>
      </c>
      <c r="K10" s="246">
        <f t="shared" si="2"/>
        <v>25</v>
      </c>
      <c r="L10" s="244">
        <v>18</v>
      </c>
      <c r="M10" s="245">
        <v>11</v>
      </c>
      <c r="N10" s="246">
        <f t="shared" si="12"/>
        <v>29</v>
      </c>
      <c r="O10" s="244">
        <v>1</v>
      </c>
      <c r="P10" s="245"/>
      <c r="Q10" s="246">
        <f t="shared" si="3"/>
        <v>1</v>
      </c>
      <c r="R10" s="244"/>
      <c r="S10" s="245"/>
      <c r="T10" s="246">
        <f t="shared" si="13"/>
        <v>0</v>
      </c>
      <c r="U10" s="244">
        <v>8</v>
      </c>
      <c r="V10" s="245">
        <v>3</v>
      </c>
      <c r="W10" s="246">
        <f t="shared" si="4"/>
        <v>11</v>
      </c>
      <c r="X10" s="244"/>
      <c r="Y10" s="245"/>
      <c r="Z10" s="246">
        <f t="shared" si="14"/>
        <v>0</v>
      </c>
      <c r="AA10" s="242" t="s">
        <v>21</v>
      </c>
      <c r="AB10" s="238">
        <f t="shared" si="5"/>
        <v>350</v>
      </c>
      <c r="AC10" s="244"/>
      <c r="AD10" s="245"/>
      <c r="AE10" s="247">
        <f t="shared" si="6"/>
        <v>0</v>
      </c>
      <c r="AF10" s="244"/>
      <c r="AG10" s="245"/>
      <c r="AH10" s="247">
        <f t="shared" si="7"/>
        <v>0</v>
      </c>
      <c r="AI10" s="244"/>
      <c r="AJ10" s="245"/>
      <c r="AK10" s="246">
        <f t="shared" si="8"/>
        <v>0</v>
      </c>
      <c r="AL10" s="244"/>
      <c r="AM10" s="245"/>
      <c r="AN10" s="246">
        <f t="shared" si="9"/>
        <v>0</v>
      </c>
      <c r="AO10" s="244"/>
      <c r="AP10" s="245"/>
      <c r="AQ10" s="246">
        <f t="shared" si="10"/>
        <v>0</v>
      </c>
      <c r="AR10" s="244">
        <v>244</v>
      </c>
      <c r="AS10" s="245">
        <v>8</v>
      </c>
      <c r="AT10" s="246">
        <f t="shared" si="11"/>
        <v>252</v>
      </c>
      <c r="AU10" s="248">
        <f t="shared" si="17"/>
        <v>313</v>
      </c>
      <c r="AV10" s="245">
        <f>SUM(D10,G10,J10,M10,P10,S10,V10,Y10,AD10,AG10,AJ10,AM10,AP10,AS10)</f>
        <v>31</v>
      </c>
      <c r="AW10" s="240">
        <f t="shared" si="15"/>
        <v>344</v>
      </c>
      <c r="AX10" s="238">
        <f t="shared" si="16"/>
        <v>6</v>
      </c>
      <c r="AY10" s="11"/>
    </row>
    <row r="11" spans="1:51" s="10" customFormat="1" ht="21" customHeight="1">
      <c r="A11" s="237" t="s">
        <v>22</v>
      </c>
      <c r="B11" s="238">
        <v>692</v>
      </c>
      <c r="C11" s="239">
        <v>30</v>
      </c>
      <c r="D11" s="235"/>
      <c r="E11" s="240">
        <f t="shared" si="18"/>
        <v>30</v>
      </c>
      <c r="F11" s="239">
        <v>11</v>
      </c>
      <c r="G11" s="235">
        <v>3</v>
      </c>
      <c r="H11" s="240">
        <f t="shared" si="1"/>
        <v>14</v>
      </c>
      <c r="I11" s="239">
        <v>48</v>
      </c>
      <c r="J11" s="235">
        <v>30</v>
      </c>
      <c r="K11" s="240">
        <f t="shared" si="2"/>
        <v>78</v>
      </c>
      <c r="L11" s="239">
        <v>26</v>
      </c>
      <c r="M11" s="235">
        <v>24</v>
      </c>
      <c r="N11" s="240">
        <f t="shared" si="12"/>
        <v>50</v>
      </c>
      <c r="O11" s="239">
        <v>2</v>
      </c>
      <c r="P11" s="235">
        <v>1</v>
      </c>
      <c r="Q11" s="240">
        <f t="shared" si="3"/>
        <v>3</v>
      </c>
      <c r="R11" s="239"/>
      <c r="S11" s="235"/>
      <c r="T11" s="240">
        <f t="shared" si="13"/>
        <v>0</v>
      </c>
      <c r="U11" s="239">
        <v>3</v>
      </c>
      <c r="V11" s="235">
        <v>1</v>
      </c>
      <c r="W11" s="240">
        <f t="shared" si="4"/>
        <v>4</v>
      </c>
      <c r="X11" s="239"/>
      <c r="Y11" s="235"/>
      <c r="Z11" s="240">
        <f t="shared" si="14"/>
        <v>0</v>
      </c>
      <c r="AA11" s="237" t="s">
        <v>22</v>
      </c>
      <c r="AB11" s="231">
        <f t="shared" si="5"/>
        <v>692</v>
      </c>
      <c r="AC11" s="239"/>
      <c r="AD11" s="235"/>
      <c r="AE11" s="241">
        <f t="shared" si="6"/>
        <v>0</v>
      </c>
      <c r="AF11" s="239"/>
      <c r="AG11" s="235"/>
      <c r="AH11" s="241">
        <f t="shared" si="7"/>
        <v>0</v>
      </c>
      <c r="AI11" s="239"/>
      <c r="AJ11" s="235"/>
      <c r="AK11" s="240">
        <f t="shared" si="8"/>
        <v>0</v>
      </c>
      <c r="AL11" s="239"/>
      <c r="AM11" s="235"/>
      <c r="AN11" s="240">
        <f t="shared" si="9"/>
        <v>0</v>
      </c>
      <c r="AO11" s="239">
        <v>5</v>
      </c>
      <c r="AP11" s="235">
        <v>3</v>
      </c>
      <c r="AQ11" s="240">
        <f t="shared" si="10"/>
        <v>8</v>
      </c>
      <c r="AR11" s="239">
        <v>469</v>
      </c>
      <c r="AS11" s="235">
        <v>29</v>
      </c>
      <c r="AT11" s="240">
        <f t="shared" si="11"/>
        <v>498</v>
      </c>
      <c r="AU11" s="239">
        <f>SUM(C11,F11,I11,L11,O11,R11,U11,X11,AC11,AF11,AI11,AL11,AO11,AR11)</f>
        <v>594</v>
      </c>
      <c r="AV11" s="235">
        <f>SUM(D11,G11,J11,M11,P11,S11,V11,Y11,AD11,AG11,AJ11,AM11,AP11,AS11)</f>
        <v>91</v>
      </c>
      <c r="AW11" s="234">
        <f t="shared" si="15"/>
        <v>685</v>
      </c>
      <c r="AX11" s="231">
        <f t="shared" si="16"/>
        <v>7</v>
      </c>
      <c r="AY11" s="11"/>
    </row>
    <row r="12" spans="1:51" s="10" customFormat="1" ht="21" customHeight="1">
      <c r="A12" s="237" t="s">
        <v>23</v>
      </c>
      <c r="B12" s="238">
        <v>354</v>
      </c>
      <c r="C12" s="239">
        <v>31</v>
      </c>
      <c r="D12" s="235">
        <v>3</v>
      </c>
      <c r="E12" s="240">
        <f t="shared" si="18"/>
        <v>34</v>
      </c>
      <c r="F12" s="239">
        <v>7</v>
      </c>
      <c r="G12" s="235"/>
      <c r="H12" s="240">
        <f aca="true" t="shared" si="19" ref="H12:H50">SUM(F12:G12)</f>
        <v>7</v>
      </c>
      <c r="I12" s="239">
        <v>20</v>
      </c>
      <c r="J12" s="235">
        <v>15</v>
      </c>
      <c r="K12" s="240">
        <f aca="true" t="shared" si="20" ref="K12:K50">SUM(I12:J12)</f>
        <v>35</v>
      </c>
      <c r="L12" s="239">
        <v>9</v>
      </c>
      <c r="M12" s="235">
        <v>5</v>
      </c>
      <c r="N12" s="240">
        <f aca="true" t="shared" si="21" ref="N12:N50">SUM(L12:M12)</f>
        <v>14</v>
      </c>
      <c r="O12" s="239"/>
      <c r="P12" s="235"/>
      <c r="Q12" s="240">
        <f aca="true" t="shared" si="22" ref="Q12:Q50">SUM(O12:P12)</f>
        <v>0</v>
      </c>
      <c r="R12" s="239"/>
      <c r="S12" s="235"/>
      <c r="T12" s="240">
        <f aca="true" t="shared" si="23" ref="T12:T50">SUM(R12:S12)</f>
        <v>0</v>
      </c>
      <c r="U12" s="239">
        <v>1</v>
      </c>
      <c r="V12" s="235"/>
      <c r="W12" s="240">
        <f aca="true" t="shared" si="24" ref="W12:W50">SUM(U12:V12)</f>
        <v>1</v>
      </c>
      <c r="X12" s="239"/>
      <c r="Y12" s="235"/>
      <c r="Z12" s="240">
        <f aca="true" t="shared" si="25" ref="Z12:Z50">SUM(X12:Y12)</f>
        <v>0</v>
      </c>
      <c r="AA12" s="237" t="s">
        <v>23</v>
      </c>
      <c r="AB12" s="238">
        <f t="shared" si="5"/>
        <v>354</v>
      </c>
      <c r="AC12" s="239"/>
      <c r="AD12" s="235"/>
      <c r="AE12" s="241">
        <f t="shared" si="6"/>
        <v>0</v>
      </c>
      <c r="AF12" s="239"/>
      <c r="AG12" s="235"/>
      <c r="AH12" s="241">
        <f t="shared" si="7"/>
        <v>0</v>
      </c>
      <c r="AI12" s="239"/>
      <c r="AJ12" s="235"/>
      <c r="AK12" s="240">
        <f t="shared" si="8"/>
        <v>0</v>
      </c>
      <c r="AL12" s="239"/>
      <c r="AM12" s="235"/>
      <c r="AN12" s="240">
        <f t="shared" si="9"/>
        <v>0</v>
      </c>
      <c r="AO12" s="239"/>
      <c r="AP12" s="235"/>
      <c r="AQ12" s="240">
        <f t="shared" si="10"/>
        <v>0</v>
      </c>
      <c r="AR12" s="239">
        <v>227</v>
      </c>
      <c r="AS12" s="235">
        <v>34</v>
      </c>
      <c r="AT12" s="240">
        <f t="shared" si="11"/>
        <v>261</v>
      </c>
      <c r="AU12" s="239">
        <f>SUM(C12,F12,I12,L12,O12,R12,U12,X12,AC12,AF12,AI12,AL12,AO12,AR12)</f>
        <v>295</v>
      </c>
      <c r="AV12" s="235">
        <f>SUM(D12,G12,J12,M12,P12,S12,V12,Y12,AD12,AG12,AJ12,AM12,AP12,AS12)</f>
        <v>57</v>
      </c>
      <c r="AW12" s="240">
        <f t="shared" si="15"/>
        <v>352</v>
      </c>
      <c r="AX12" s="238">
        <f t="shared" si="16"/>
        <v>2</v>
      </c>
      <c r="AY12" s="11"/>
    </row>
    <row r="13" spans="1:51" s="10" customFormat="1" ht="21" customHeight="1">
      <c r="A13" s="237" t="s">
        <v>24</v>
      </c>
      <c r="B13" s="238">
        <v>300</v>
      </c>
      <c r="C13" s="239"/>
      <c r="D13" s="235"/>
      <c r="E13" s="240">
        <f t="shared" si="18"/>
        <v>0</v>
      </c>
      <c r="F13" s="239"/>
      <c r="G13" s="235"/>
      <c r="H13" s="240">
        <f t="shared" si="19"/>
        <v>0</v>
      </c>
      <c r="I13" s="239">
        <v>20</v>
      </c>
      <c r="J13" s="235">
        <v>9</v>
      </c>
      <c r="K13" s="240">
        <f t="shared" si="20"/>
        <v>29</v>
      </c>
      <c r="L13" s="239">
        <v>16</v>
      </c>
      <c r="M13" s="235">
        <v>8</v>
      </c>
      <c r="N13" s="240">
        <f t="shared" si="21"/>
        <v>24</v>
      </c>
      <c r="O13" s="239"/>
      <c r="P13" s="235"/>
      <c r="Q13" s="240">
        <f t="shared" si="22"/>
        <v>0</v>
      </c>
      <c r="R13" s="239"/>
      <c r="S13" s="235"/>
      <c r="T13" s="240">
        <f t="shared" si="23"/>
        <v>0</v>
      </c>
      <c r="U13" s="239"/>
      <c r="V13" s="235"/>
      <c r="W13" s="240">
        <f t="shared" si="24"/>
        <v>0</v>
      </c>
      <c r="X13" s="239"/>
      <c r="Y13" s="235"/>
      <c r="Z13" s="240">
        <f t="shared" si="25"/>
        <v>0</v>
      </c>
      <c r="AA13" s="237" t="s">
        <v>24</v>
      </c>
      <c r="AB13" s="238">
        <f t="shared" si="5"/>
        <v>300</v>
      </c>
      <c r="AC13" s="239"/>
      <c r="AD13" s="235"/>
      <c r="AE13" s="241">
        <f t="shared" si="6"/>
        <v>0</v>
      </c>
      <c r="AF13" s="239"/>
      <c r="AG13" s="235"/>
      <c r="AH13" s="241">
        <f t="shared" si="7"/>
        <v>0</v>
      </c>
      <c r="AI13" s="239"/>
      <c r="AJ13" s="235"/>
      <c r="AK13" s="240">
        <f t="shared" si="8"/>
        <v>0</v>
      </c>
      <c r="AL13" s="239"/>
      <c r="AM13" s="235"/>
      <c r="AN13" s="240">
        <f t="shared" si="9"/>
        <v>0</v>
      </c>
      <c r="AO13" s="239"/>
      <c r="AP13" s="235"/>
      <c r="AQ13" s="240">
        <f t="shared" si="10"/>
        <v>0</v>
      </c>
      <c r="AR13" s="239">
        <v>229</v>
      </c>
      <c r="AS13" s="235">
        <v>17</v>
      </c>
      <c r="AT13" s="240">
        <f t="shared" si="11"/>
        <v>246</v>
      </c>
      <c r="AU13" s="239">
        <f aca="true" t="shared" si="26" ref="AU13:AV28">SUM(C13,F13,I13,L13,O13,R13,U13,X13,AC13,AF13,AI13,AL13,AO13,AR13)</f>
        <v>265</v>
      </c>
      <c r="AV13" s="235">
        <f t="shared" si="26"/>
        <v>34</v>
      </c>
      <c r="AW13" s="240">
        <f t="shared" si="15"/>
        <v>299</v>
      </c>
      <c r="AX13" s="238">
        <f t="shared" si="16"/>
        <v>1</v>
      </c>
      <c r="AY13" s="11"/>
    </row>
    <row r="14" spans="1:51" s="10" customFormat="1" ht="21" customHeight="1">
      <c r="A14" s="237" t="s">
        <v>25</v>
      </c>
      <c r="B14" s="238">
        <v>977</v>
      </c>
      <c r="C14" s="239">
        <v>67</v>
      </c>
      <c r="D14" s="235">
        <v>7</v>
      </c>
      <c r="E14" s="240">
        <f t="shared" si="18"/>
        <v>74</v>
      </c>
      <c r="F14" s="239">
        <v>34</v>
      </c>
      <c r="G14" s="235">
        <v>9</v>
      </c>
      <c r="H14" s="240">
        <f>SUM(F14:G14)</f>
        <v>43</v>
      </c>
      <c r="I14" s="239">
        <v>110</v>
      </c>
      <c r="J14" s="235">
        <v>58</v>
      </c>
      <c r="K14" s="240">
        <f t="shared" si="20"/>
        <v>168</v>
      </c>
      <c r="L14" s="239">
        <v>75</v>
      </c>
      <c r="M14" s="235">
        <v>58</v>
      </c>
      <c r="N14" s="240">
        <f t="shared" si="21"/>
        <v>133</v>
      </c>
      <c r="O14" s="239">
        <v>6</v>
      </c>
      <c r="P14" s="235"/>
      <c r="Q14" s="240">
        <f t="shared" si="22"/>
        <v>6</v>
      </c>
      <c r="R14" s="239"/>
      <c r="S14" s="235"/>
      <c r="T14" s="240">
        <f t="shared" si="23"/>
        <v>0</v>
      </c>
      <c r="U14" s="239">
        <v>8</v>
      </c>
      <c r="V14" s="235"/>
      <c r="W14" s="240">
        <f t="shared" si="24"/>
        <v>8</v>
      </c>
      <c r="X14" s="239"/>
      <c r="Y14" s="235"/>
      <c r="Z14" s="240">
        <f t="shared" si="25"/>
        <v>0</v>
      </c>
      <c r="AA14" s="237" t="s">
        <v>25</v>
      </c>
      <c r="AB14" s="238">
        <f t="shared" si="5"/>
        <v>977</v>
      </c>
      <c r="AC14" s="239"/>
      <c r="AD14" s="235"/>
      <c r="AE14" s="241">
        <f t="shared" si="6"/>
        <v>0</v>
      </c>
      <c r="AF14" s="239"/>
      <c r="AG14" s="235"/>
      <c r="AH14" s="241">
        <f t="shared" si="7"/>
        <v>0</v>
      </c>
      <c r="AI14" s="239"/>
      <c r="AJ14" s="235">
        <v>1</v>
      </c>
      <c r="AK14" s="240">
        <f t="shared" si="8"/>
        <v>1</v>
      </c>
      <c r="AL14" s="239"/>
      <c r="AM14" s="235"/>
      <c r="AN14" s="240">
        <f t="shared" si="9"/>
        <v>0</v>
      </c>
      <c r="AO14" s="239">
        <v>9</v>
      </c>
      <c r="AP14" s="235">
        <v>4</v>
      </c>
      <c r="AQ14" s="240">
        <f t="shared" si="10"/>
        <v>13</v>
      </c>
      <c r="AR14" s="239">
        <v>456</v>
      </c>
      <c r="AS14" s="235">
        <v>56</v>
      </c>
      <c r="AT14" s="240">
        <f t="shared" si="11"/>
        <v>512</v>
      </c>
      <c r="AU14" s="239">
        <f t="shared" si="26"/>
        <v>765</v>
      </c>
      <c r="AV14" s="235">
        <f t="shared" si="26"/>
        <v>193</v>
      </c>
      <c r="AW14" s="240">
        <f t="shared" si="15"/>
        <v>958</v>
      </c>
      <c r="AX14" s="238">
        <f t="shared" si="16"/>
        <v>19</v>
      </c>
      <c r="AY14" s="11"/>
    </row>
    <row r="15" spans="1:51" s="10" customFormat="1" ht="21" customHeight="1">
      <c r="A15" s="237" t="s">
        <v>26</v>
      </c>
      <c r="B15" s="238">
        <v>949</v>
      </c>
      <c r="C15" s="239">
        <v>83</v>
      </c>
      <c r="D15" s="235">
        <v>7</v>
      </c>
      <c r="E15" s="240">
        <f t="shared" si="18"/>
        <v>90</v>
      </c>
      <c r="F15" s="239">
        <v>28</v>
      </c>
      <c r="G15" s="235">
        <v>6</v>
      </c>
      <c r="H15" s="240">
        <f t="shared" si="19"/>
        <v>34</v>
      </c>
      <c r="I15" s="239">
        <v>92</v>
      </c>
      <c r="J15" s="235">
        <v>45</v>
      </c>
      <c r="K15" s="240">
        <f t="shared" si="20"/>
        <v>137</v>
      </c>
      <c r="L15" s="239">
        <v>45</v>
      </c>
      <c r="M15" s="235">
        <v>40</v>
      </c>
      <c r="N15" s="240">
        <f t="shared" si="21"/>
        <v>85</v>
      </c>
      <c r="O15" s="239">
        <v>8</v>
      </c>
      <c r="P15" s="235"/>
      <c r="Q15" s="240">
        <f t="shared" si="22"/>
        <v>8</v>
      </c>
      <c r="R15" s="239"/>
      <c r="S15" s="235"/>
      <c r="T15" s="240">
        <f t="shared" si="23"/>
        <v>0</v>
      </c>
      <c r="U15" s="239">
        <v>10</v>
      </c>
      <c r="V15" s="235">
        <v>1</v>
      </c>
      <c r="W15" s="240">
        <f t="shared" si="24"/>
        <v>11</v>
      </c>
      <c r="X15" s="239"/>
      <c r="Y15" s="235"/>
      <c r="Z15" s="240">
        <f t="shared" si="25"/>
        <v>0</v>
      </c>
      <c r="AA15" s="237" t="s">
        <v>26</v>
      </c>
      <c r="AB15" s="238">
        <f t="shared" si="5"/>
        <v>949</v>
      </c>
      <c r="AC15" s="239"/>
      <c r="AD15" s="235"/>
      <c r="AE15" s="241">
        <f t="shared" si="6"/>
        <v>0</v>
      </c>
      <c r="AF15" s="239">
        <v>1</v>
      </c>
      <c r="AG15" s="235"/>
      <c r="AH15" s="241">
        <f t="shared" si="7"/>
        <v>1</v>
      </c>
      <c r="AI15" s="239"/>
      <c r="AJ15" s="235"/>
      <c r="AK15" s="240">
        <f t="shared" si="8"/>
        <v>0</v>
      </c>
      <c r="AL15" s="239"/>
      <c r="AM15" s="235"/>
      <c r="AN15" s="240">
        <f t="shared" si="9"/>
        <v>0</v>
      </c>
      <c r="AO15" s="239">
        <v>5</v>
      </c>
      <c r="AP15" s="235">
        <v>13</v>
      </c>
      <c r="AQ15" s="240">
        <f t="shared" si="10"/>
        <v>18</v>
      </c>
      <c r="AR15" s="239">
        <v>494</v>
      </c>
      <c r="AS15" s="235">
        <v>63</v>
      </c>
      <c r="AT15" s="240">
        <f t="shared" si="11"/>
        <v>557</v>
      </c>
      <c r="AU15" s="239">
        <f t="shared" si="26"/>
        <v>766</v>
      </c>
      <c r="AV15" s="235">
        <f t="shared" si="26"/>
        <v>175</v>
      </c>
      <c r="AW15" s="240">
        <f t="shared" si="15"/>
        <v>941</v>
      </c>
      <c r="AX15" s="238">
        <f t="shared" si="16"/>
        <v>8</v>
      </c>
      <c r="AY15" s="11"/>
    </row>
    <row r="16" spans="1:51" s="10" customFormat="1" ht="21" customHeight="1">
      <c r="A16" s="237" t="s">
        <v>27</v>
      </c>
      <c r="B16" s="238">
        <v>1551</v>
      </c>
      <c r="C16" s="239">
        <v>352</v>
      </c>
      <c r="D16" s="235">
        <v>50</v>
      </c>
      <c r="E16" s="240">
        <f t="shared" si="18"/>
        <v>402</v>
      </c>
      <c r="F16" s="239">
        <v>101</v>
      </c>
      <c r="G16" s="235">
        <v>37</v>
      </c>
      <c r="H16" s="240">
        <f t="shared" si="19"/>
        <v>138</v>
      </c>
      <c r="I16" s="239">
        <v>221</v>
      </c>
      <c r="J16" s="235">
        <v>96</v>
      </c>
      <c r="K16" s="240">
        <f t="shared" si="20"/>
        <v>317</v>
      </c>
      <c r="L16" s="239">
        <v>146</v>
      </c>
      <c r="M16" s="235">
        <v>90</v>
      </c>
      <c r="N16" s="240">
        <f t="shared" si="21"/>
        <v>236</v>
      </c>
      <c r="O16" s="239">
        <v>30</v>
      </c>
      <c r="P16" s="235">
        <v>7</v>
      </c>
      <c r="Q16" s="240">
        <f t="shared" si="22"/>
        <v>37</v>
      </c>
      <c r="R16" s="239"/>
      <c r="S16" s="235"/>
      <c r="T16" s="240">
        <f t="shared" si="23"/>
        <v>0</v>
      </c>
      <c r="U16" s="239">
        <v>12</v>
      </c>
      <c r="V16" s="235">
        <v>8</v>
      </c>
      <c r="W16" s="240">
        <f t="shared" si="24"/>
        <v>20</v>
      </c>
      <c r="X16" s="239"/>
      <c r="Y16" s="235"/>
      <c r="Z16" s="240">
        <f t="shared" si="25"/>
        <v>0</v>
      </c>
      <c r="AA16" s="237" t="s">
        <v>27</v>
      </c>
      <c r="AB16" s="238">
        <f t="shared" si="5"/>
        <v>1551</v>
      </c>
      <c r="AC16" s="239"/>
      <c r="AD16" s="235"/>
      <c r="AE16" s="241">
        <f t="shared" si="6"/>
        <v>0</v>
      </c>
      <c r="AF16" s="239">
        <v>3</v>
      </c>
      <c r="AG16" s="235"/>
      <c r="AH16" s="241">
        <f t="shared" si="7"/>
        <v>3</v>
      </c>
      <c r="AI16" s="239">
        <v>2</v>
      </c>
      <c r="AJ16" s="235">
        <v>1</v>
      </c>
      <c r="AK16" s="240">
        <f t="shared" si="8"/>
        <v>3</v>
      </c>
      <c r="AL16" s="239"/>
      <c r="AM16" s="235"/>
      <c r="AN16" s="240">
        <f t="shared" si="9"/>
        <v>0</v>
      </c>
      <c r="AO16" s="239">
        <v>17</v>
      </c>
      <c r="AP16" s="235">
        <v>53</v>
      </c>
      <c r="AQ16" s="240">
        <f t="shared" si="10"/>
        <v>70</v>
      </c>
      <c r="AR16" s="239">
        <v>236</v>
      </c>
      <c r="AS16" s="235">
        <v>85</v>
      </c>
      <c r="AT16" s="240">
        <f t="shared" si="11"/>
        <v>321</v>
      </c>
      <c r="AU16" s="239">
        <f t="shared" si="26"/>
        <v>1120</v>
      </c>
      <c r="AV16" s="235">
        <f t="shared" si="26"/>
        <v>427</v>
      </c>
      <c r="AW16" s="240">
        <f t="shared" si="15"/>
        <v>1547</v>
      </c>
      <c r="AX16" s="238">
        <f t="shared" si="16"/>
        <v>4</v>
      </c>
      <c r="AY16" s="11"/>
    </row>
    <row r="17" spans="1:51" s="10" customFormat="1" ht="21" customHeight="1">
      <c r="A17" s="242" t="s">
        <v>28</v>
      </c>
      <c r="B17" s="243">
        <v>592</v>
      </c>
      <c r="C17" s="244">
        <v>103</v>
      </c>
      <c r="D17" s="245">
        <v>10</v>
      </c>
      <c r="E17" s="246">
        <f t="shared" si="18"/>
        <v>113</v>
      </c>
      <c r="F17" s="244">
        <v>35</v>
      </c>
      <c r="G17" s="245">
        <v>11</v>
      </c>
      <c r="H17" s="246">
        <f t="shared" si="19"/>
        <v>46</v>
      </c>
      <c r="I17" s="244">
        <v>71</v>
      </c>
      <c r="J17" s="245">
        <v>28</v>
      </c>
      <c r="K17" s="246">
        <f t="shared" si="20"/>
        <v>99</v>
      </c>
      <c r="L17" s="244">
        <v>41</v>
      </c>
      <c r="M17" s="245">
        <v>24</v>
      </c>
      <c r="N17" s="246">
        <f t="shared" si="21"/>
        <v>65</v>
      </c>
      <c r="O17" s="244">
        <v>13</v>
      </c>
      <c r="P17" s="245">
        <v>3</v>
      </c>
      <c r="Q17" s="246">
        <f t="shared" si="22"/>
        <v>16</v>
      </c>
      <c r="R17" s="244"/>
      <c r="S17" s="245"/>
      <c r="T17" s="246">
        <f t="shared" si="23"/>
        <v>0</v>
      </c>
      <c r="U17" s="244">
        <v>2</v>
      </c>
      <c r="V17" s="245"/>
      <c r="W17" s="246">
        <f t="shared" si="24"/>
        <v>2</v>
      </c>
      <c r="X17" s="244"/>
      <c r="Y17" s="245"/>
      <c r="Z17" s="246">
        <f t="shared" si="25"/>
        <v>0</v>
      </c>
      <c r="AA17" s="242" t="s">
        <v>28</v>
      </c>
      <c r="AB17" s="243">
        <f t="shared" si="5"/>
        <v>592</v>
      </c>
      <c r="AC17" s="244"/>
      <c r="AD17" s="245"/>
      <c r="AE17" s="247">
        <f t="shared" si="6"/>
        <v>0</v>
      </c>
      <c r="AF17" s="244"/>
      <c r="AG17" s="245"/>
      <c r="AH17" s="247">
        <f t="shared" si="7"/>
        <v>0</v>
      </c>
      <c r="AI17" s="244"/>
      <c r="AJ17" s="245"/>
      <c r="AK17" s="246">
        <f t="shared" si="8"/>
        <v>0</v>
      </c>
      <c r="AL17" s="244"/>
      <c r="AM17" s="245"/>
      <c r="AN17" s="246">
        <f t="shared" si="9"/>
        <v>0</v>
      </c>
      <c r="AO17" s="244">
        <v>7</v>
      </c>
      <c r="AP17" s="245">
        <v>16</v>
      </c>
      <c r="AQ17" s="246">
        <f t="shared" si="10"/>
        <v>23</v>
      </c>
      <c r="AR17" s="244">
        <v>198</v>
      </c>
      <c r="AS17" s="245">
        <v>27</v>
      </c>
      <c r="AT17" s="246">
        <f t="shared" si="11"/>
        <v>225</v>
      </c>
      <c r="AU17" s="244">
        <f t="shared" si="26"/>
        <v>470</v>
      </c>
      <c r="AV17" s="245">
        <f t="shared" si="26"/>
        <v>119</v>
      </c>
      <c r="AW17" s="240">
        <f t="shared" si="15"/>
        <v>589</v>
      </c>
      <c r="AX17" s="238">
        <f t="shared" si="16"/>
        <v>3</v>
      </c>
      <c r="AY17" s="11"/>
    </row>
    <row r="18" spans="1:51" s="10" customFormat="1" ht="21" customHeight="1">
      <c r="A18" s="237" t="s">
        <v>29</v>
      </c>
      <c r="B18" s="238">
        <v>489</v>
      </c>
      <c r="C18" s="239">
        <v>16</v>
      </c>
      <c r="D18" s="235"/>
      <c r="E18" s="240">
        <f t="shared" si="18"/>
        <v>16</v>
      </c>
      <c r="F18" s="239">
        <v>7</v>
      </c>
      <c r="G18" s="235">
        <v>1</v>
      </c>
      <c r="H18" s="240">
        <f t="shared" si="19"/>
        <v>8</v>
      </c>
      <c r="I18" s="239">
        <v>20</v>
      </c>
      <c r="J18" s="235">
        <v>10</v>
      </c>
      <c r="K18" s="240">
        <f t="shared" si="20"/>
        <v>30</v>
      </c>
      <c r="L18" s="239">
        <v>40</v>
      </c>
      <c r="M18" s="235">
        <v>8</v>
      </c>
      <c r="N18" s="240">
        <f t="shared" si="21"/>
        <v>48</v>
      </c>
      <c r="O18" s="239"/>
      <c r="P18" s="235"/>
      <c r="Q18" s="240">
        <f t="shared" si="22"/>
        <v>0</v>
      </c>
      <c r="R18" s="239"/>
      <c r="S18" s="235"/>
      <c r="T18" s="240">
        <f t="shared" si="23"/>
        <v>0</v>
      </c>
      <c r="U18" s="239">
        <v>1</v>
      </c>
      <c r="V18" s="235"/>
      <c r="W18" s="240">
        <f t="shared" si="24"/>
        <v>1</v>
      </c>
      <c r="X18" s="239"/>
      <c r="Y18" s="235"/>
      <c r="Z18" s="240">
        <f t="shared" si="25"/>
        <v>0</v>
      </c>
      <c r="AA18" s="237" t="s">
        <v>29</v>
      </c>
      <c r="AB18" s="231">
        <f t="shared" si="5"/>
        <v>489</v>
      </c>
      <c r="AC18" s="239"/>
      <c r="AD18" s="235"/>
      <c r="AE18" s="241">
        <f t="shared" si="6"/>
        <v>0</v>
      </c>
      <c r="AF18" s="239">
        <v>1</v>
      </c>
      <c r="AG18" s="235"/>
      <c r="AH18" s="241">
        <f t="shared" si="7"/>
        <v>1</v>
      </c>
      <c r="AI18" s="239"/>
      <c r="AJ18" s="235"/>
      <c r="AK18" s="240">
        <f t="shared" si="8"/>
        <v>0</v>
      </c>
      <c r="AL18" s="239"/>
      <c r="AM18" s="235"/>
      <c r="AN18" s="240">
        <f t="shared" si="9"/>
        <v>0</v>
      </c>
      <c r="AO18" s="239">
        <v>1</v>
      </c>
      <c r="AP18" s="235"/>
      <c r="AQ18" s="240">
        <f t="shared" si="10"/>
        <v>1</v>
      </c>
      <c r="AR18" s="239">
        <v>356</v>
      </c>
      <c r="AS18" s="235">
        <v>20</v>
      </c>
      <c r="AT18" s="240">
        <f t="shared" si="11"/>
        <v>376</v>
      </c>
      <c r="AU18" s="239">
        <f t="shared" si="26"/>
        <v>442</v>
      </c>
      <c r="AV18" s="235">
        <f t="shared" si="26"/>
        <v>39</v>
      </c>
      <c r="AW18" s="234">
        <f t="shared" si="15"/>
        <v>481</v>
      </c>
      <c r="AX18" s="231">
        <f t="shared" si="16"/>
        <v>8</v>
      </c>
      <c r="AY18" s="11"/>
    </row>
    <row r="19" spans="1:51" s="10" customFormat="1" ht="21" customHeight="1">
      <c r="A19" s="237" t="s">
        <v>30</v>
      </c>
      <c r="B19" s="238">
        <v>220</v>
      </c>
      <c r="C19" s="239">
        <v>60</v>
      </c>
      <c r="D19" s="235">
        <v>4</v>
      </c>
      <c r="E19" s="240">
        <f>SUM(C19:D19)</f>
        <v>64</v>
      </c>
      <c r="F19" s="239">
        <v>3</v>
      </c>
      <c r="G19" s="235"/>
      <c r="H19" s="240">
        <f t="shared" si="19"/>
        <v>3</v>
      </c>
      <c r="I19" s="239">
        <v>7</v>
      </c>
      <c r="J19" s="235">
        <v>3</v>
      </c>
      <c r="K19" s="240">
        <f t="shared" si="20"/>
        <v>10</v>
      </c>
      <c r="L19" s="239">
        <v>10</v>
      </c>
      <c r="M19" s="235">
        <v>1</v>
      </c>
      <c r="N19" s="240">
        <f t="shared" si="21"/>
        <v>11</v>
      </c>
      <c r="O19" s="239"/>
      <c r="P19" s="235"/>
      <c r="Q19" s="240">
        <f t="shared" si="22"/>
        <v>0</v>
      </c>
      <c r="R19" s="239"/>
      <c r="S19" s="235"/>
      <c r="T19" s="240">
        <f t="shared" si="23"/>
        <v>0</v>
      </c>
      <c r="U19" s="239">
        <v>7</v>
      </c>
      <c r="V19" s="235"/>
      <c r="W19" s="240">
        <f t="shared" si="24"/>
        <v>7</v>
      </c>
      <c r="X19" s="239"/>
      <c r="Y19" s="235"/>
      <c r="Z19" s="240">
        <f t="shared" si="25"/>
        <v>0</v>
      </c>
      <c r="AA19" s="237" t="s">
        <v>30</v>
      </c>
      <c r="AB19" s="238">
        <f t="shared" si="5"/>
        <v>220</v>
      </c>
      <c r="AC19" s="239"/>
      <c r="AD19" s="235"/>
      <c r="AE19" s="241">
        <f t="shared" si="6"/>
        <v>0</v>
      </c>
      <c r="AF19" s="239"/>
      <c r="AG19" s="235"/>
      <c r="AH19" s="241">
        <f t="shared" si="7"/>
        <v>0</v>
      </c>
      <c r="AI19" s="239"/>
      <c r="AJ19" s="235"/>
      <c r="AK19" s="240">
        <f t="shared" si="8"/>
        <v>0</v>
      </c>
      <c r="AL19" s="239"/>
      <c r="AM19" s="235"/>
      <c r="AN19" s="240">
        <f t="shared" si="9"/>
        <v>0</v>
      </c>
      <c r="AO19" s="239"/>
      <c r="AP19" s="235">
        <v>1</v>
      </c>
      <c r="AQ19" s="240">
        <f t="shared" si="10"/>
        <v>1</v>
      </c>
      <c r="AR19" s="239">
        <v>110</v>
      </c>
      <c r="AS19" s="235">
        <v>9</v>
      </c>
      <c r="AT19" s="240">
        <f t="shared" si="11"/>
        <v>119</v>
      </c>
      <c r="AU19" s="239">
        <f t="shared" si="26"/>
        <v>197</v>
      </c>
      <c r="AV19" s="235">
        <f t="shared" si="26"/>
        <v>18</v>
      </c>
      <c r="AW19" s="240">
        <f t="shared" si="15"/>
        <v>215</v>
      </c>
      <c r="AX19" s="238">
        <f t="shared" si="16"/>
        <v>5</v>
      </c>
      <c r="AY19" s="11"/>
    </row>
    <row r="20" spans="1:51" s="10" customFormat="1" ht="21" customHeight="1">
      <c r="A20" s="237" t="s">
        <v>31</v>
      </c>
      <c r="B20" s="238">
        <v>216</v>
      </c>
      <c r="C20" s="239">
        <v>61</v>
      </c>
      <c r="D20" s="235">
        <v>2</v>
      </c>
      <c r="E20" s="240">
        <f t="shared" si="18"/>
        <v>63</v>
      </c>
      <c r="F20" s="239">
        <v>2</v>
      </c>
      <c r="G20" s="235"/>
      <c r="H20" s="240">
        <f t="shared" si="19"/>
        <v>2</v>
      </c>
      <c r="I20" s="239">
        <v>7</v>
      </c>
      <c r="J20" s="235">
        <v>4</v>
      </c>
      <c r="K20" s="240">
        <f t="shared" si="20"/>
        <v>11</v>
      </c>
      <c r="L20" s="239">
        <v>5</v>
      </c>
      <c r="M20" s="235">
        <v>8</v>
      </c>
      <c r="N20" s="240">
        <f t="shared" si="21"/>
        <v>13</v>
      </c>
      <c r="O20" s="239"/>
      <c r="P20" s="235"/>
      <c r="Q20" s="240">
        <f t="shared" si="22"/>
        <v>0</v>
      </c>
      <c r="R20" s="239"/>
      <c r="S20" s="235"/>
      <c r="T20" s="240">
        <f t="shared" si="23"/>
        <v>0</v>
      </c>
      <c r="U20" s="239"/>
      <c r="V20" s="235"/>
      <c r="W20" s="240">
        <f t="shared" si="24"/>
        <v>0</v>
      </c>
      <c r="X20" s="239"/>
      <c r="Y20" s="235"/>
      <c r="Z20" s="240">
        <f t="shared" si="25"/>
        <v>0</v>
      </c>
      <c r="AA20" s="237" t="s">
        <v>31</v>
      </c>
      <c r="AB20" s="238">
        <f t="shared" si="5"/>
        <v>216</v>
      </c>
      <c r="AC20" s="239"/>
      <c r="AD20" s="235"/>
      <c r="AE20" s="241">
        <f t="shared" si="6"/>
        <v>0</v>
      </c>
      <c r="AF20" s="239"/>
      <c r="AG20" s="235"/>
      <c r="AH20" s="241">
        <f t="shared" si="7"/>
        <v>0</v>
      </c>
      <c r="AI20" s="239"/>
      <c r="AJ20" s="235"/>
      <c r="AK20" s="240">
        <f t="shared" si="8"/>
        <v>0</v>
      </c>
      <c r="AL20" s="239"/>
      <c r="AM20" s="235"/>
      <c r="AN20" s="240">
        <f t="shared" si="9"/>
        <v>0</v>
      </c>
      <c r="AO20" s="239"/>
      <c r="AP20" s="235"/>
      <c r="AQ20" s="240">
        <f t="shared" si="10"/>
        <v>0</v>
      </c>
      <c r="AR20" s="239">
        <v>121</v>
      </c>
      <c r="AS20" s="235">
        <v>2</v>
      </c>
      <c r="AT20" s="240">
        <f t="shared" si="11"/>
        <v>123</v>
      </c>
      <c r="AU20" s="239">
        <f t="shared" si="26"/>
        <v>196</v>
      </c>
      <c r="AV20" s="235">
        <f t="shared" si="26"/>
        <v>16</v>
      </c>
      <c r="AW20" s="240">
        <f t="shared" si="15"/>
        <v>212</v>
      </c>
      <c r="AX20" s="238">
        <f t="shared" si="16"/>
        <v>4</v>
      </c>
      <c r="AY20" s="11"/>
    </row>
    <row r="21" spans="1:51" s="10" customFormat="1" ht="21" customHeight="1">
      <c r="A21" s="242" t="s">
        <v>32</v>
      </c>
      <c r="B21" s="243">
        <v>194</v>
      </c>
      <c r="C21" s="244">
        <v>14</v>
      </c>
      <c r="D21" s="245"/>
      <c r="E21" s="246">
        <f t="shared" si="18"/>
        <v>14</v>
      </c>
      <c r="F21" s="244">
        <v>5</v>
      </c>
      <c r="G21" s="245"/>
      <c r="H21" s="246">
        <f t="shared" si="19"/>
        <v>5</v>
      </c>
      <c r="I21" s="244">
        <v>10</v>
      </c>
      <c r="J21" s="245">
        <v>3</v>
      </c>
      <c r="K21" s="246">
        <f t="shared" si="20"/>
        <v>13</v>
      </c>
      <c r="L21" s="244">
        <v>10</v>
      </c>
      <c r="M21" s="245">
        <v>3</v>
      </c>
      <c r="N21" s="246">
        <f t="shared" si="21"/>
        <v>13</v>
      </c>
      <c r="O21" s="244"/>
      <c r="P21" s="245"/>
      <c r="Q21" s="246">
        <f t="shared" si="22"/>
        <v>0</v>
      </c>
      <c r="R21" s="244"/>
      <c r="S21" s="245"/>
      <c r="T21" s="246">
        <f t="shared" si="23"/>
        <v>0</v>
      </c>
      <c r="U21" s="244"/>
      <c r="V21" s="245"/>
      <c r="W21" s="246">
        <f t="shared" si="24"/>
        <v>0</v>
      </c>
      <c r="X21" s="244"/>
      <c r="Y21" s="245"/>
      <c r="Z21" s="246">
        <f t="shared" si="25"/>
        <v>0</v>
      </c>
      <c r="AA21" s="242" t="s">
        <v>32</v>
      </c>
      <c r="AB21" s="243">
        <f t="shared" si="5"/>
        <v>194</v>
      </c>
      <c r="AC21" s="244"/>
      <c r="AD21" s="245"/>
      <c r="AE21" s="247">
        <f t="shared" si="6"/>
        <v>0</v>
      </c>
      <c r="AF21" s="244"/>
      <c r="AG21" s="245"/>
      <c r="AH21" s="247">
        <f t="shared" si="7"/>
        <v>0</v>
      </c>
      <c r="AI21" s="244"/>
      <c r="AJ21" s="245"/>
      <c r="AK21" s="246">
        <f t="shared" si="8"/>
        <v>0</v>
      </c>
      <c r="AL21" s="244"/>
      <c r="AM21" s="245"/>
      <c r="AN21" s="246">
        <f t="shared" si="9"/>
        <v>0</v>
      </c>
      <c r="AO21" s="244"/>
      <c r="AP21" s="245"/>
      <c r="AQ21" s="246">
        <f t="shared" si="10"/>
        <v>0</v>
      </c>
      <c r="AR21" s="244">
        <v>137</v>
      </c>
      <c r="AS21" s="245">
        <v>12</v>
      </c>
      <c r="AT21" s="246">
        <f t="shared" si="11"/>
        <v>149</v>
      </c>
      <c r="AU21" s="244">
        <f t="shared" si="26"/>
        <v>176</v>
      </c>
      <c r="AV21" s="245">
        <f t="shared" si="26"/>
        <v>18</v>
      </c>
      <c r="AW21" s="240">
        <f t="shared" si="15"/>
        <v>194</v>
      </c>
      <c r="AX21" s="238">
        <f t="shared" si="16"/>
        <v>0</v>
      </c>
      <c r="AY21" s="11"/>
    </row>
    <row r="22" spans="1:51" s="10" customFormat="1" ht="21" customHeight="1">
      <c r="A22" s="237" t="s">
        <v>33</v>
      </c>
      <c r="B22" s="238">
        <v>257</v>
      </c>
      <c r="C22" s="239"/>
      <c r="D22" s="235"/>
      <c r="E22" s="240">
        <f t="shared" si="18"/>
        <v>0</v>
      </c>
      <c r="F22" s="239"/>
      <c r="G22" s="235"/>
      <c r="H22" s="240">
        <f t="shared" si="19"/>
        <v>0</v>
      </c>
      <c r="I22" s="239">
        <v>16</v>
      </c>
      <c r="J22" s="235">
        <v>10</v>
      </c>
      <c r="K22" s="240">
        <f t="shared" si="20"/>
        <v>26</v>
      </c>
      <c r="L22" s="239">
        <v>16</v>
      </c>
      <c r="M22" s="235">
        <v>4</v>
      </c>
      <c r="N22" s="240">
        <f t="shared" si="21"/>
        <v>20</v>
      </c>
      <c r="O22" s="239"/>
      <c r="P22" s="235"/>
      <c r="Q22" s="240">
        <f t="shared" si="22"/>
        <v>0</v>
      </c>
      <c r="R22" s="239"/>
      <c r="S22" s="235"/>
      <c r="T22" s="240">
        <f t="shared" si="23"/>
        <v>0</v>
      </c>
      <c r="U22" s="239">
        <v>1</v>
      </c>
      <c r="V22" s="235"/>
      <c r="W22" s="240">
        <f t="shared" si="24"/>
        <v>1</v>
      </c>
      <c r="X22" s="239"/>
      <c r="Y22" s="235"/>
      <c r="Z22" s="240">
        <f t="shared" si="25"/>
        <v>0</v>
      </c>
      <c r="AA22" s="237" t="s">
        <v>33</v>
      </c>
      <c r="AB22" s="231">
        <f t="shared" si="5"/>
        <v>257</v>
      </c>
      <c r="AC22" s="239"/>
      <c r="AD22" s="235"/>
      <c r="AE22" s="241">
        <f t="shared" si="6"/>
        <v>0</v>
      </c>
      <c r="AF22" s="239"/>
      <c r="AG22" s="235"/>
      <c r="AH22" s="241">
        <f t="shared" si="7"/>
        <v>0</v>
      </c>
      <c r="AI22" s="239"/>
      <c r="AJ22" s="235"/>
      <c r="AK22" s="240">
        <f t="shared" si="8"/>
        <v>0</v>
      </c>
      <c r="AL22" s="239"/>
      <c r="AM22" s="235"/>
      <c r="AN22" s="240">
        <f t="shared" si="9"/>
        <v>0</v>
      </c>
      <c r="AO22" s="239">
        <v>1</v>
      </c>
      <c r="AP22" s="235"/>
      <c r="AQ22" s="240">
        <f t="shared" si="10"/>
        <v>1</v>
      </c>
      <c r="AR22" s="239">
        <v>193</v>
      </c>
      <c r="AS22" s="235">
        <v>12</v>
      </c>
      <c r="AT22" s="240">
        <f t="shared" si="11"/>
        <v>205</v>
      </c>
      <c r="AU22" s="239">
        <f t="shared" si="26"/>
        <v>227</v>
      </c>
      <c r="AV22" s="235">
        <f t="shared" si="26"/>
        <v>26</v>
      </c>
      <c r="AW22" s="234">
        <f t="shared" si="15"/>
        <v>253</v>
      </c>
      <c r="AX22" s="231">
        <f t="shared" si="16"/>
        <v>4</v>
      </c>
      <c r="AY22" s="11"/>
    </row>
    <row r="23" spans="1:51" s="10" customFormat="1" ht="21" customHeight="1">
      <c r="A23" s="237" t="s">
        <v>34</v>
      </c>
      <c r="B23" s="238">
        <v>413</v>
      </c>
      <c r="C23" s="239">
        <v>1</v>
      </c>
      <c r="D23" s="235"/>
      <c r="E23" s="240">
        <f t="shared" si="18"/>
        <v>1</v>
      </c>
      <c r="F23" s="239">
        <v>1</v>
      </c>
      <c r="G23" s="235"/>
      <c r="H23" s="240">
        <f t="shared" si="19"/>
        <v>1</v>
      </c>
      <c r="I23" s="239">
        <v>25</v>
      </c>
      <c r="J23" s="235">
        <v>14</v>
      </c>
      <c r="K23" s="240">
        <f t="shared" si="20"/>
        <v>39</v>
      </c>
      <c r="L23" s="239">
        <v>40</v>
      </c>
      <c r="M23" s="235">
        <v>15</v>
      </c>
      <c r="N23" s="240">
        <f t="shared" si="21"/>
        <v>55</v>
      </c>
      <c r="O23" s="239">
        <v>1</v>
      </c>
      <c r="P23" s="235"/>
      <c r="Q23" s="240">
        <f t="shared" si="22"/>
        <v>1</v>
      </c>
      <c r="R23" s="239"/>
      <c r="S23" s="235"/>
      <c r="T23" s="240">
        <f t="shared" si="23"/>
        <v>0</v>
      </c>
      <c r="U23" s="239">
        <v>3</v>
      </c>
      <c r="V23" s="235"/>
      <c r="W23" s="240">
        <f t="shared" si="24"/>
        <v>3</v>
      </c>
      <c r="X23" s="239"/>
      <c r="Y23" s="235"/>
      <c r="Z23" s="240">
        <f t="shared" si="25"/>
        <v>0</v>
      </c>
      <c r="AA23" s="237" t="s">
        <v>34</v>
      </c>
      <c r="AB23" s="238">
        <f t="shared" si="5"/>
        <v>413</v>
      </c>
      <c r="AC23" s="239"/>
      <c r="AD23" s="235"/>
      <c r="AE23" s="241">
        <f t="shared" si="6"/>
        <v>0</v>
      </c>
      <c r="AF23" s="239"/>
      <c r="AG23" s="235"/>
      <c r="AH23" s="241">
        <f t="shared" si="7"/>
        <v>0</v>
      </c>
      <c r="AI23" s="239"/>
      <c r="AJ23" s="235"/>
      <c r="AK23" s="240">
        <f t="shared" si="8"/>
        <v>0</v>
      </c>
      <c r="AL23" s="239"/>
      <c r="AM23" s="235"/>
      <c r="AN23" s="240">
        <f t="shared" si="9"/>
        <v>0</v>
      </c>
      <c r="AO23" s="239">
        <v>1</v>
      </c>
      <c r="AP23" s="235"/>
      <c r="AQ23" s="240">
        <f t="shared" si="10"/>
        <v>1</v>
      </c>
      <c r="AR23" s="239">
        <v>276</v>
      </c>
      <c r="AS23" s="235">
        <v>31</v>
      </c>
      <c r="AT23" s="240">
        <f t="shared" si="11"/>
        <v>307</v>
      </c>
      <c r="AU23" s="239">
        <f t="shared" si="26"/>
        <v>348</v>
      </c>
      <c r="AV23" s="235">
        <f t="shared" si="26"/>
        <v>60</v>
      </c>
      <c r="AW23" s="240">
        <f t="shared" si="15"/>
        <v>408</v>
      </c>
      <c r="AX23" s="238">
        <f t="shared" si="16"/>
        <v>5</v>
      </c>
      <c r="AY23" s="11"/>
    </row>
    <row r="24" spans="1:51" s="10" customFormat="1" ht="21" customHeight="1">
      <c r="A24" s="237" t="s">
        <v>35</v>
      </c>
      <c r="B24" s="238">
        <v>416</v>
      </c>
      <c r="C24" s="239">
        <v>43</v>
      </c>
      <c r="D24" s="235">
        <v>1</v>
      </c>
      <c r="E24" s="240">
        <f t="shared" si="18"/>
        <v>44</v>
      </c>
      <c r="F24" s="239">
        <v>5</v>
      </c>
      <c r="G24" s="235">
        <v>1</v>
      </c>
      <c r="H24" s="240">
        <f t="shared" si="19"/>
        <v>6</v>
      </c>
      <c r="I24" s="239">
        <v>24</v>
      </c>
      <c r="J24" s="235">
        <v>11</v>
      </c>
      <c r="K24" s="240">
        <f t="shared" si="20"/>
        <v>35</v>
      </c>
      <c r="L24" s="239">
        <v>16</v>
      </c>
      <c r="M24" s="235">
        <v>13</v>
      </c>
      <c r="N24" s="240">
        <f t="shared" si="21"/>
        <v>29</v>
      </c>
      <c r="O24" s="239"/>
      <c r="P24" s="235"/>
      <c r="Q24" s="240">
        <f t="shared" si="22"/>
        <v>0</v>
      </c>
      <c r="R24" s="239"/>
      <c r="S24" s="235"/>
      <c r="T24" s="240">
        <f t="shared" si="23"/>
        <v>0</v>
      </c>
      <c r="U24" s="239"/>
      <c r="V24" s="235"/>
      <c r="W24" s="240">
        <f t="shared" si="24"/>
        <v>0</v>
      </c>
      <c r="X24" s="239"/>
      <c r="Y24" s="235"/>
      <c r="Z24" s="240">
        <f t="shared" si="25"/>
        <v>0</v>
      </c>
      <c r="AA24" s="237" t="s">
        <v>35</v>
      </c>
      <c r="AB24" s="238">
        <f t="shared" si="5"/>
        <v>416</v>
      </c>
      <c r="AC24" s="239"/>
      <c r="AD24" s="235"/>
      <c r="AE24" s="241">
        <f t="shared" si="6"/>
        <v>0</v>
      </c>
      <c r="AF24" s="239"/>
      <c r="AG24" s="235"/>
      <c r="AH24" s="241">
        <f t="shared" si="7"/>
        <v>0</v>
      </c>
      <c r="AI24" s="239"/>
      <c r="AJ24" s="235"/>
      <c r="AK24" s="240">
        <f t="shared" si="8"/>
        <v>0</v>
      </c>
      <c r="AL24" s="239"/>
      <c r="AM24" s="235"/>
      <c r="AN24" s="240">
        <f t="shared" si="9"/>
        <v>0</v>
      </c>
      <c r="AO24" s="239"/>
      <c r="AP24" s="235"/>
      <c r="AQ24" s="240">
        <f t="shared" si="10"/>
        <v>0</v>
      </c>
      <c r="AR24" s="239">
        <v>275</v>
      </c>
      <c r="AS24" s="235">
        <v>21</v>
      </c>
      <c r="AT24" s="240">
        <f t="shared" si="11"/>
        <v>296</v>
      </c>
      <c r="AU24" s="239">
        <f t="shared" si="26"/>
        <v>363</v>
      </c>
      <c r="AV24" s="235">
        <f t="shared" si="26"/>
        <v>47</v>
      </c>
      <c r="AW24" s="240">
        <f t="shared" si="15"/>
        <v>410</v>
      </c>
      <c r="AX24" s="238">
        <f t="shared" si="16"/>
        <v>6</v>
      </c>
      <c r="AY24" s="11"/>
    </row>
    <row r="25" spans="1:51" s="10" customFormat="1" ht="21" customHeight="1">
      <c r="A25" s="237" t="s">
        <v>36</v>
      </c>
      <c r="B25" s="238">
        <v>523</v>
      </c>
      <c r="C25" s="239">
        <v>41</v>
      </c>
      <c r="D25" s="235"/>
      <c r="E25" s="240">
        <f t="shared" si="18"/>
        <v>41</v>
      </c>
      <c r="F25" s="239">
        <v>17</v>
      </c>
      <c r="G25" s="235"/>
      <c r="H25" s="240">
        <f t="shared" si="19"/>
        <v>17</v>
      </c>
      <c r="I25" s="239">
        <v>33</v>
      </c>
      <c r="J25" s="235">
        <v>11</v>
      </c>
      <c r="K25" s="240">
        <f t="shared" si="20"/>
        <v>44</v>
      </c>
      <c r="L25" s="239">
        <v>29</v>
      </c>
      <c r="M25" s="235">
        <v>13</v>
      </c>
      <c r="N25" s="240">
        <f t="shared" si="21"/>
        <v>42</v>
      </c>
      <c r="O25" s="239">
        <v>2</v>
      </c>
      <c r="P25" s="235"/>
      <c r="Q25" s="240">
        <f t="shared" si="22"/>
        <v>2</v>
      </c>
      <c r="R25" s="239"/>
      <c r="S25" s="235"/>
      <c r="T25" s="240">
        <f t="shared" si="23"/>
        <v>0</v>
      </c>
      <c r="U25" s="239"/>
      <c r="V25" s="235"/>
      <c r="W25" s="240">
        <f t="shared" si="24"/>
        <v>0</v>
      </c>
      <c r="X25" s="239"/>
      <c r="Y25" s="235"/>
      <c r="Z25" s="240">
        <f t="shared" si="25"/>
        <v>0</v>
      </c>
      <c r="AA25" s="237" t="s">
        <v>36</v>
      </c>
      <c r="AB25" s="238">
        <f t="shared" si="5"/>
        <v>523</v>
      </c>
      <c r="AC25" s="239"/>
      <c r="AD25" s="235"/>
      <c r="AE25" s="241">
        <f t="shared" si="6"/>
        <v>0</v>
      </c>
      <c r="AF25" s="239"/>
      <c r="AG25" s="235"/>
      <c r="AH25" s="241">
        <f t="shared" si="7"/>
        <v>0</v>
      </c>
      <c r="AI25" s="239"/>
      <c r="AJ25" s="235"/>
      <c r="AK25" s="240">
        <f t="shared" si="8"/>
        <v>0</v>
      </c>
      <c r="AL25" s="239"/>
      <c r="AM25" s="235"/>
      <c r="AN25" s="240">
        <f t="shared" si="9"/>
        <v>0</v>
      </c>
      <c r="AO25" s="239">
        <v>6</v>
      </c>
      <c r="AP25" s="235"/>
      <c r="AQ25" s="240">
        <f t="shared" si="10"/>
        <v>6</v>
      </c>
      <c r="AR25" s="239">
        <v>324</v>
      </c>
      <c r="AS25" s="235">
        <v>43</v>
      </c>
      <c r="AT25" s="240">
        <f t="shared" si="11"/>
        <v>367</v>
      </c>
      <c r="AU25" s="239">
        <f t="shared" si="26"/>
        <v>452</v>
      </c>
      <c r="AV25" s="235">
        <f t="shared" si="26"/>
        <v>67</v>
      </c>
      <c r="AW25" s="240">
        <f t="shared" si="15"/>
        <v>519</v>
      </c>
      <c r="AX25" s="238">
        <f t="shared" si="16"/>
        <v>4</v>
      </c>
      <c r="AY25" s="11"/>
    </row>
    <row r="26" spans="1:51" s="10" customFormat="1" ht="21" customHeight="1">
      <c r="A26" s="237" t="s">
        <v>37</v>
      </c>
      <c r="B26" s="238">
        <v>952</v>
      </c>
      <c r="C26" s="239">
        <v>48</v>
      </c>
      <c r="D26" s="235">
        <v>1</v>
      </c>
      <c r="E26" s="240">
        <f t="shared" si="18"/>
        <v>49</v>
      </c>
      <c r="F26" s="239">
        <v>39</v>
      </c>
      <c r="G26" s="235">
        <v>6</v>
      </c>
      <c r="H26" s="240">
        <f t="shared" si="19"/>
        <v>45</v>
      </c>
      <c r="I26" s="239">
        <v>64</v>
      </c>
      <c r="J26" s="235">
        <v>46</v>
      </c>
      <c r="K26" s="240">
        <f t="shared" si="20"/>
        <v>110</v>
      </c>
      <c r="L26" s="239">
        <v>47</v>
      </c>
      <c r="M26" s="235">
        <v>39</v>
      </c>
      <c r="N26" s="240">
        <f t="shared" si="21"/>
        <v>86</v>
      </c>
      <c r="O26" s="239">
        <v>2</v>
      </c>
      <c r="P26" s="235">
        <v>1</v>
      </c>
      <c r="Q26" s="240">
        <f t="shared" si="22"/>
        <v>3</v>
      </c>
      <c r="R26" s="239"/>
      <c r="S26" s="235"/>
      <c r="T26" s="240">
        <f t="shared" si="23"/>
        <v>0</v>
      </c>
      <c r="U26" s="239">
        <v>1</v>
      </c>
      <c r="V26" s="235">
        <v>1</v>
      </c>
      <c r="W26" s="240">
        <f t="shared" si="24"/>
        <v>2</v>
      </c>
      <c r="X26" s="239"/>
      <c r="Y26" s="235"/>
      <c r="Z26" s="240">
        <f t="shared" si="25"/>
        <v>0</v>
      </c>
      <c r="AA26" s="237" t="s">
        <v>37</v>
      </c>
      <c r="AB26" s="238">
        <f t="shared" si="5"/>
        <v>952</v>
      </c>
      <c r="AC26" s="239"/>
      <c r="AD26" s="235"/>
      <c r="AE26" s="241">
        <f t="shared" si="6"/>
        <v>0</v>
      </c>
      <c r="AF26" s="239"/>
      <c r="AG26" s="235"/>
      <c r="AH26" s="241">
        <f t="shared" si="7"/>
        <v>0</v>
      </c>
      <c r="AI26" s="239"/>
      <c r="AJ26" s="235"/>
      <c r="AK26" s="240">
        <f t="shared" si="8"/>
        <v>0</v>
      </c>
      <c r="AL26" s="239"/>
      <c r="AM26" s="235"/>
      <c r="AN26" s="240">
        <f t="shared" si="9"/>
        <v>0</v>
      </c>
      <c r="AO26" s="239">
        <v>9</v>
      </c>
      <c r="AP26" s="235">
        <v>5</v>
      </c>
      <c r="AQ26" s="240">
        <f t="shared" si="10"/>
        <v>14</v>
      </c>
      <c r="AR26" s="239">
        <v>593</v>
      </c>
      <c r="AS26" s="235">
        <v>44</v>
      </c>
      <c r="AT26" s="240">
        <f t="shared" si="11"/>
        <v>637</v>
      </c>
      <c r="AU26" s="239">
        <f t="shared" si="26"/>
        <v>803</v>
      </c>
      <c r="AV26" s="235">
        <f t="shared" si="26"/>
        <v>143</v>
      </c>
      <c r="AW26" s="240">
        <f t="shared" si="15"/>
        <v>946</v>
      </c>
      <c r="AX26" s="238">
        <f t="shared" si="16"/>
        <v>6</v>
      </c>
      <c r="AY26" s="11"/>
    </row>
    <row r="27" spans="1:51" s="10" customFormat="1" ht="21" customHeight="1">
      <c r="A27" s="242" t="s">
        <v>38</v>
      </c>
      <c r="B27" s="243">
        <v>327</v>
      </c>
      <c r="C27" s="244">
        <v>16</v>
      </c>
      <c r="D27" s="245">
        <v>1</v>
      </c>
      <c r="E27" s="246">
        <f t="shared" si="18"/>
        <v>17</v>
      </c>
      <c r="F27" s="244">
        <v>6</v>
      </c>
      <c r="G27" s="245"/>
      <c r="H27" s="246">
        <f t="shared" si="19"/>
        <v>6</v>
      </c>
      <c r="I27" s="244">
        <v>20</v>
      </c>
      <c r="J27" s="245">
        <v>13</v>
      </c>
      <c r="K27" s="246">
        <f t="shared" si="20"/>
        <v>33</v>
      </c>
      <c r="L27" s="244">
        <v>17</v>
      </c>
      <c r="M27" s="245">
        <v>10</v>
      </c>
      <c r="N27" s="246">
        <f t="shared" si="21"/>
        <v>27</v>
      </c>
      <c r="O27" s="244"/>
      <c r="P27" s="245"/>
      <c r="Q27" s="246">
        <f t="shared" si="22"/>
        <v>0</v>
      </c>
      <c r="R27" s="244"/>
      <c r="S27" s="245"/>
      <c r="T27" s="246">
        <f t="shared" si="23"/>
        <v>0</v>
      </c>
      <c r="U27" s="244"/>
      <c r="V27" s="245"/>
      <c r="W27" s="246">
        <f t="shared" si="24"/>
        <v>0</v>
      </c>
      <c r="X27" s="244"/>
      <c r="Y27" s="245"/>
      <c r="Z27" s="246">
        <f t="shared" si="25"/>
        <v>0</v>
      </c>
      <c r="AA27" s="242" t="s">
        <v>38</v>
      </c>
      <c r="AB27" s="243">
        <f t="shared" si="5"/>
        <v>327</v>
      </c>
      <c r="AC27" s="244"/>
      <c r="AD27" s="245"/>
      <c r="AE27" s="247">
        <f t="shared" si="6"/>
        <v>0</v>
      </c>
      <c r="AF27" s="244"/>
      <c r="AG27" s="245"/>
      <c r="AH27" s="247">
        <f t="shared" si="7"/>
        <v>0</v>
      </c>
      <c r="AI27" s="244"/>
      <c r="AJ27" s="245"/>
      <c r="AK27" s="246">
        <f t="shared" si="8"/>
        <v>0</v>
      </c>
      <c r="AL27" s="244"/>
      <c r="AM27" s="245"/>
      <c r="AN27" s="246">
        <f t="shared" si="9"/>
        <v>0</v>
      </c>
      <c r="AO27" s="244"/>
      <c r="AP27" s="245"/>
      <c r="AQ27" s="246">
        <f t="shared" si="10"/>
        <v>0</v>
      </c>
      <c r="AR27" s="244">
        <v>216</v>
      </c>
      <c r="AS27" s="245">
        <v>25</v>
      </c>
      <c r="AT27" s="246">
        <f t="shared" si="11"/>
        <v>241</v>
      </c>
      <c r="AU27" s="244">
        <f t="shared" si="26"/>
        <v>275</v>
      </c>
      <c r="AV27" s="245">
        <f t="shared" si="26"/>
        <v>49</v>
      </c>
      <c r="AW27" s="240">
        <f t="shared" si="15"/>
        <v>324</v>
      </c>
      <c r="AX27" s="238">
        <f t="shared" si="16"/>
        <v>3</v>
      </c>
      <c r="AY27" s="11"/>
    </row>
    <row r="28" spans="1:51" s="10" customFormat="1" ht="21" customHeight="1">
      <c r="A28" s="237" t="s">
        <v>39</v>
      </c>
      <c r="B28" s="238">
        <v>306</v>
      </c>
      <c r="C28" s="239">
        <v>10</v>
      </c>
      <c r="D28" s="235">
        <v>1</v>
      </c>
      <c r="E28" s="240">
        <f t="shared" si="18"/>
        <v>11</v>
      </c>
      <c r="F28" s="239">
        <v>5</v>
      </c>
      <c r="G28" s="235">
        <v>2</v>
      </c>
      <c r="H28" s="240">
        <f t="shared" si="19"/>
        <v>7</v>
      </c>
      <c r="I28" s="239">
        <v>13</v>
      </c>
      <c r="J28" s="235">
        <v>13</v>
      </c>
      <c r="K28" s="240">
        <f t="shared" si="20"/>
        <v>26</v>
      </c>
      <c r="L28" s="239">
        <v>22</v>
      </c>
      <c r="M28" s="235">
        <v>13</v>
      </c>
      <c r="N28" s="240">
        <f t="shared" si="21"/>
        <v>35</v>
      </c>
      <c r="O28" s="239">
        <v>2</v>
      </c>
      <c r="P28" s="235"/>
      <c r="Q28" s="240">
        <f t="shared" si="22"/>
        <v>2</v>
      </c>
      <c r="R28" s="239"/>
      <c r="S28" s="235"/>
      <c r="T28" s="240">
        <f t="shared" si="23"/>
        <v>0</v>
      </c>
      <c r="U28" s="239"/>
      <c r="V28" s="235"/>
      <c r="W28" s="240">
        <f t="shared" si="24"/>
        <v>0</v>
      </c>
      <c r="X28" s="239"/>
      <c r="Y28" s="235"/>
      <c r="Z28" s="240">
        <f t="shared" si="25"/>
        <v>0</v>
      </c>
      <c r="AA28" s="237" t="s">
        <v>39</v>
      </c>
      <c r="AB28" s="231">
        <f t="shared" si="5"/>
        <v>306</v>
      </c>
      <c r="AC28" s="239"/>
      <c r="AD28" s="235"/>
      <c r="AE28" s="241">
        <f t="shared" si="6"/>
        <v>0</v>
      </c>
      <c r="AF28" s="239"/>
      <c r="AG28" s="235"/>
      <c r="AH28" s="241">
        <f t="shared" si="7"/>
        <v>0</v>
      </c>
      <c r="AI28" s="239"/>
      <c r="AJ28" s="235"/>
      <c r="AK28" s="240">
        <f t="shared" si="8"/>
        <v>0</v>
      </c>
      <c r="AL28" s="239"/>
      <c r="AM28" s="235"/>
      <c r="AN28" s="240">
        <f t="shared" si="9"/>
        <v>0</v>
      </c>
      <c r="AO28" s="239">
        <v>2</v>
      </c>
      <c r="AP28" s="235"/>
      <c r="AQ28" s="240">
        <f t="shared" si="10"/>
        <v>2</v>
      </c>
      <c r="AR28" s="239">
        <v>199</v>
      </c>
      <c r="AS28" s="235">
        <v>18</v>
      </c>
      <c r="AT28" s="240">
        <f t="shared" si="11"/>
        <v>217</v>
      </c>
      <c r="AU28" s="239">
        <f t="shared" si="26"/>
        <v>253</v>
      </c>
      <c r="AV28" s="235">
        <f t="shared" si="26"/>
        <v>47</v>
      </c>
      <c r="AW28" s="234">
        <f t="shared" si="15"/>
        <v>300</v>
      </c>
      <c r="AX28" s="231">
        <f t="shared" si="16"/>
        <v>6</v>
      </c>
      <c r="AY28" s="11"/>
    </row>
    <row r="29" spans="1:51" s="10" customFormat="1" ht="21" customHeight="1">
      <c r="A29" s="237" t="s">
        <v>40</v>
      </c>
      <c r="B29" s="238">
        <v>378</v>
      </c>
      <c r="C29" s="239">
        <v>41</v>
      </c>
      <c r="D29" s="235">
        <v>2</v>
      </c>
      <c r="E29" s="240">
        <f t="shared" si="18"/>
        <v>43</v>
      </c>
      <c r="F29" s="239">
        <v>19</v>
      </c>
      <c r="G29" s="235">
        <v>3</v>
      </c>
      <c r="H29" s="240">
        <f t="shared" si="19"/>
        <v>22</v>
      </c>
      <c r="I29" s="239">
        <v>37</v>
      </c>
      <c r="J29" s="235">
        <v>12</v>
      </c>
      <c r="K29" s="240">
        <f t="shared" si="20"/>
        <v>49</v>
      </c>
      <c r="L29" s="239">
        <v>49</v>
      </c>
      <c r="M29" s="235">
        <v>33</v>
      </c>
      <c r="N29" s="240">
        <f t="shared" si="21"/>
        <v>82</v>
      </c>
      <c r="O29" s="239">
        <v>8</v>
      </c>
      <c r="P29" s="235"/>
      <c r="Q29" s="240">
        <f t="shared" si="22"/>
        <v>8</v>
      </c>
      <c r="R29" s="239"/>
      <c r="S29" s="235"/>
      <c r="T29" s="240">
        <f t="shared" si="23"/>
        <v>0</v>
      </c>
      <c r="U29" s="239"/>
      <c r="V29" s="235">
        <v>1</v>
      </c>
      <c r="W29" s="240">
        <f t="shared" si="24"/>
        <v>1</v>
      </c>
      <c r="X29" s="239"/>
      <c r="Y29" s="235"/>
      <c r="Z29" s="240">
        <f t="shared" si="25"/>
        <v>0</v>
      </c>
      <c r="AA29" s="237" t="s">
        <v>40</v>
      </c>
      <c r="AB29" s="238">
        <f t="shared" si="5"/>
        <v>378</v>
      </c>
      <c r="AC29" s="239"/>
      <c r="AD29" s="235"/>
      <c r="AE29" s="241">
        <f t="shared" si="6"/>
        <v>0</v>
      </c>
      <c r="AF29" s="239"/>
      <c r="AG29" s="235"/>
      <c r="AH29" s="241">
        <f t="shared" si="7"/>
        <v>0</v>
      </c>
      <c r="AI29" s="239"/>
      <c r="AJ29" s="235"/>
      <c r="AK29" s="240">
        <f t="shared" si="8"/>
        <v>0</v>
      </c>
      <c r="AL29" s="239"/>
      <c r="AM29" s="235"/>
      <c r="AN29" s="240">
        <f t="shared" si="9"/>
        <v>0</v>
      </c>
      <c r="AO29" s="239">
        <v>5</v>
      </c>
      <c r="AP29" s="235">
        <v>3</v>
      </c>
      <c r="AQ29" s="240">
        <f t="shared" si="10"/>
        <v>8</v>
      </c>
      <c r="AR29" s="239">
        <v>150</v>
      </c>
      <c r="AS29" s="235">
        <v>11</v>
      </c>
      <c r="AT29" s="240">
        <f t="shared" si="11"/>
        <v>161</v>
      </c>
      <c r="AU29" s="239">
        <f aca="true" t="shared" si="27" ref="AU29:AV44">SUM(C29,F29,I29,L29,O29,R29,U29,X29,AC29,AF29,AI29,AL29,AO29,AR29)</f>
        <v>309</v>
      </c>
      <c r="AV29" s="235">
        <f t="shared" si="27"/>
        <v>65</v>
      </c>
      <c r="AW29" s="240">
        <f t="shared" si="15"/>
        <v>374</v>
      </c>
      <c r="AX29" s="238">
        <f t="shared" si="16"/>
        <v>4</v>
      </c>
      <c r="AY29" s="11"/>
    </row>
    <row r="30" spans="1:51" s="10" customFormat="1" ht="21" customHeight="1">
      <c r="A30" s="237" t="s">
        <v>41</v>
      </c>
      <c r="B30" s="238">
        <v>822</v>
      </c>
      <c r="C30" s="239">
        <v>92</v>
      </c>
      <c r="D30" s="235">
        <v>12</v>
      </c>
      <c r="E30" s="240">
        <f t="shared" si="18"/>
        <v>104</v>
      </c>
      <c r="F30" s="239">
        <v>35</v>
      </c>
      <c r="G30" s="235">
        <v>6</v>
      </c>
      <c r="H30" s="240">
        <f t="shared" si="19"/>
        <v>41</v>
      </c>
      <c r="I30" s="239">
        <v>134</v>
      </c>
      <c r="J30" s="235">
        <v>49</v>
      </c>
      <c r="K30" s="240">
        <f t="shared" si="20"/>
        <v>183</v>
      </c>
      <c r="L30" s="239">
        <v>68</v>
      </c>
      <c r="M30" s="235">
        <v>54</v>
      </c>
      <c r="N30" s="240">
        <f t="shared" si="21"/>
        <v>122</v>
      </c>
      <c r="O30" s="239">
        <v>2</v>
      </c>
      <c r="P30" s="235"/>
      <c r="Q30" s="240">
        <f t="shared" si="22"/>
        <v>2</v>
      </c>
      <c r="R30" s="239"/>
      <c r="S30" s="235"/>
      <c r="T30" s="240">
        <f t="shared" si="23"/>
        <v>0</v>
      </c>
      <c r="U30" s="239">
        <v>2</v>
      </c>
      <c r="V30" s="235"/>
      <c r="W30" s="240">
        <f t="shared" si="24"/>
        <v>2</v>
      </c>
      <c r="X30" s="239"/>
      <c r="Y30" s="235"/>
      <c r="Z30" s="240">
        <f t="shared" si="25"/>
        <v>0</v>
      </c>
      <c r="AA30" s="237" t="s">
        <v>41</v>
      </c>
      <c r="AB30" s="238">
        <f t="shared" si="5"/>
        <v>822</v>
      </c>
      <c r="AC30" s="239"/>
      <c r="AD30" s="235"/>
      <c r="AE30" s="241">
        <f t="shared" si="6"/>
        <v>0</v>
      </c>
      <c r="AF30" s="239"/>
      <c r="AG30" s="235"/>
      <c r="AH30" s="241">
        <f t="shared" si="7"/>
        <v>0</v>
      </c>
      <c r="AI30" s="239"/>
      <c r="AJ30" s="235"/>
      <c r="AK30" s="240">
        <f t="shared" si="8"/>
        <v>0</v>
      </c>
      <c r="AL30" s="239"/>
      <c r="AM30" s="235"/>
      <c r="AN30" s="240">
        <f t="shared" si="9"/>
        <v>0</v>
      </c>
      <c r="AO30" s="239">
        <v>106</v>
      </c>
      <c r="AP30" s="235">
        <v>15</v>
      </c>
      <c r="AQ30" s="240">
        <f t="shared" si="10"/>
        <v>121</v>
      </c>
      <c r="AR30" s="239">
        <v>211</v>
      </c>
      <c r="AS30" s="235">
        <v>29</v>
      </c>
      <c r="AT30" s="240">
        <f t="shared" si="11"/>
        <v>240</v>
      </c>
      <c r="AU30" s="239">
        <f t="shared" si="27"/>
        <v>650</v>
      </c>
      <c r="AV30" s="235">
        <f t="shared" si="27"/>
        <v>165</v>
      </c>
      <c r="AW30" s="240">
        <f t="shared" si="15"/>
        <v>815</v>
      </c>
      <c r="AX30" s="238">
        <f t="shared" si="16"/>
        <v>7</v>
      </c>
      <c r="AY30" s="11"/>
    </row>
    <row r="31" spans="1:51" s="10" customFormat="1" ht="21" customHeight="1">
      <c r="A31" s="237" t="s">
        <v>42</v>
      </c>
      <c r="B31" s="238">
        <v>705</v>
      </c>
      <c r="C31" s="239">
        <v>50</v>
      </c>
      <c r="D31" s="235">
        <v>5</v>
      </c>
      <c r="E31" s="240">
        <f t="shared" si="18"/>
        <v>55</v>
      </c>
      <c r="F31" s="239">
        <v>22</v>
      </c>
      <c r="G31" s="235">
        <v>4</v>
      </c>
      <c r="H31" s="240">
        <f t="shared" si="19"/>
        <v>26</v>
      </c>
      <c r="I31" s="239">
        <v>82</v>
      </c>
      <c r="J31" s="235">
        <v>19</v>
      </c>
      <c r="K31" s="240">
        <f t="shared" si="20"/>
        <v>101</v>
      </c>
      <c r="L31" s="239">
        <v>52</v>
      </c>
      <c r="M31" s="235">
        <v>29</v>
      </c>
      <c r="N31" s="240">
        <f>SUM(L31:M31)</f>
        <v>81</v>
      </c>
      <c r="O31" s="239">
        <v>24</v>
      </c>
      <c r="P31" s="235">
        <v>2</v>
      </c>
      <c r="Q31" s="240">
        <f t="shared" si="22"/>
        <v>26</v>
      </c>
      <c r="R31" s="239"/>
      <c r="S31" s="235"/>
      <c r="T31" s="240">
        <f t="shared" si="23"/>
        <v>0</v>
      </c>
      <c r="U31" s="239">
        <v>4</v>
      </c>
      <c r="V31" s="235">
        <v>2</v>
      </c>
      <c r="W31" s="240">
        <f t="shared" si="24"/>
        <v>6</v>
      </c>
      <c r="X31" s="239"/>
      <c r="Y31" s="235"/>
      <c r="Z31" s="240">
        <f t="shared" si="25"/>
        <v>0</v>
      </c>
      <c r="AA31" s="237" t="s">
        <v>42</v>
      </c>
      <c r="AB31" s="238">
        <f t="shared" si="5"/>
        <v>705</v>
      </c>
      <c r="AC31" s="239"/>
      <c r="AD31" s="235"/>
      <c r="AE31" s="241">
        <f t="shared" si="6"/>
        <v>0</v>
      </c>
      <c r="AF31" s="239"/>
      <c r="AG31" s="235"/>
      <c r="AH31" s="241">
        <f t="shared" si="7"/>
        <v>0</v>
      </c>
      <c r="AI31" s="239"/>
      <c r="AJ31" s="235"/>
      <c r="AK31" s="240">
        <f t="shared" si="8"/>
        <v>0</v>
      </c>
      <c r="AL31" s="239"/>
      <c r="AM31" s="235"/>
      <c r="AN31" s="240">
        <f t="shared" si="9"/>
        <v>0</v>
      </c>
      <c r="AO31" s="239">
        <v>10</v>
      </c>
      <c r="AP31" s="235">
        <v>4</v>
      </c>
      <c r="AQ31" s="240">
        <f t="shared" si="10"/>
        <v>14</v>
      </c>
      <c r="AR31" s="239">
        <v>351</v>
      </c>
      <c r="AS31" s="235">
        <v>43</v>
      </c>
      <c r="AT31" s="240">
        <f t="shared" si="11"/>
        <v>394</v>
      </c>
      <c r="AU31" s="239">
        <f t="shared" si="27"/>
        <v>595</v>
      </c>
      <c r="AV31" s="235">
        <f t="shared" si="27"/>
        <v>108</v>
      </c>
      <c r="AW31" s="240">
        <f t="shared" si="15"/>
        <v>703</v>
      </c>
      <c r="AX31" s="238">
        <f t="shared" si="16"/>
        <v>2</v>
      </c>
      <c r="AY31" s="11"/>
    </row>
    <row r="32" spans="1:51" s="10" customFormat="1" ht="21" customHeight="1">
      <c r="A32" s="237" t="s">
        <v>43</v>
      </c>
      <c r="B32" s="238">
        <v>233</v>
      </c>
      <c r="C32" s="239">
        <v>16</v>
      </c>
      <c r="D32" s="235"/>
      <c r="E32" s="240">
        <f t="shared" si="18"/>
        <v>16</v>
      </c>
      <c r="F32" s="239">
        <v>10</v>
      </c>
      <c r="G32" s="235">
        <v>1</v>
      </c>
      <c r="H32" s="240">
        <f t="shared" si="19"/>
        <v>11</v>
      </c>
      <c r="I32" s="239">
        <v>24</v>
      </c>
      <c r="J32" s="235">
        <v>6</v>
      </c>
      <c r="K32" s="240">
        <f t="shared" si="20"/>
        <v>30</v>
      </c>
      <c r="L32" s="239">
        <v>22</v>
      </c>
      <c r="M32" s="235">
        <v>5</v>
      </c>
      <c r="N32" s="240">
        <f t="shared" si="21"/>
        <v>27</v>
      </c>
      <c r="O32" s="239">
        <v>3</v>
      </c>
      <c r="P32" s="235"/>
      <c r="Q32" s="240">
        <f t="shared" si="22"/>
        <v>3</v>
      </c>
      <c r="R32" s="239"/>
      <c r="S32" s="235"/>
      <c r="T32" s="240">
        <f t="shared" si="23"/>
        <v>0</v>
      </c>
      <c r="U32" s="239"/>
      <c r="V32" s="235"/>
      <c r="W32" s="240">
        <f t="shared" si="24"/>
        <v>0</v>
      </c>
      <c r="X32" s="239"/>
      <c r="Y32" s="235"/>
      <c r="Z32" s="240">
        <f t="shared" si="25"/>
        <v>0</v>
      </c>
      <c r="AA32" s="237" t="s">
        <v>43</v>
      </c>
      <c r="AB32" s="238">
        <f t="shared" si="5"/>
        <v>233</v>
      </c>
      <c r="AC32" s="239"/>
      <c r="AD32" s="235"/>
      <c r="AE32" s="241">
        <f t="shared" si="6"/>
        <v>0</v>
      </c>
      <c r="AF32" s="239"/>
      <c r="AG32" s="235"/>
      <c r="AH32" s="241">
        <f t="shared" si="7"/>
        <v>0</v>
      </c>
      <c r="AI32" s="239"/>
      <c r="AJ32" s="235"/>
      <c r="AK32" s="240">
        <f t="shared" si="8"/>
        <v>0</v>
      </c>
      <c r="AL32" s="239"/>
      <c r="AM32" s="235"/>
      <c r="AN32" s="240">
        <f t="shared" si="9"/>
        <v>0</v>
      </c>
      <c r="AO32" s="239">
        <v>4</v>
      </c>
      <c r="AP32" s="235"/>
      <c r="AQ32" s="240">
        <f t="shared" si="10"/>
        <v>4</v>
      </c>
      <c r="AR32" s="239">
        <v>123</v>
      </c>
      <c r="AS32" s="235">
        <v>14</v>
      </c>
      <c r="AT32" s="240">
        <f t="shared" si="11"/>
        <v>137</v>
      </c>
      <c r="AU32" s="239">
        <f t="shared" si="27"/>
        <v>202</v>
      </c>
      <c r="AV32" s="235">
        <f t="shared" si="27"/>
        <v>26</v>
      </c>
      <c r="AW32" s="240">
        <f t="shared" si="15"/>
        <v>228</v>
      </c>
      <c r="AX32" s="238">
        <f t="shared" si="16"/>
        <v>5</v>
      </c>
      <c r="AY32" s="11"/>
    </row>
    <row r="33" spans="1:51" s="10" customFormat="1" ht="21" customHeight="1">
      <c r="A33" s="242" t="s">
        <v>44</v>
      </c>
      <c r="B33" s="243">
        <v>186</v>
      </c>
      <c r="C33" s="244">
        <v>12</v>
      </c>
      <c r="D33" s="245">
        <v>1</v>
      </c>
      <c r="E33" s="246">
        <f t="shared" si="18"/>
        <v>13</v>
      </c>
      <c r="F33" s="244">
        <v>2</v>
      </c>
      <c r="G33" s="245"/>
      <c r="H33" s="246">
        <f t="shared" si="19"/>
        <v>2</v>
      </c>
      <c r="I33" s="244">
        <v>19</v>
      </c>
      <c r="J33" s="245">
        <v>7</v>
      </c>
      <c r="K33" s="246">
        <f t="shared" si="20"/>
        <v>26</v>
      </c>
      <c r="L33" s="244">
        <v>13</v>
      </c>
      <c r="M33" s="245">
        <v>8</v>
      </c>
      <c r="N33" s="246">
        <f t="shared" si="21"/>
        <v>21</v>
      </c>
      <c r="O33" s="244">
        <v>1</v>
      </c>
      <c r="P33" s="245">
        <v>1</v>
      </c>
      <c r="Q33" s="246">
        <f t="shared" si="22"/>
        <v>2</v>
      </c>
      <c r="R33" s="244"/>
      <c r="S33" s="245"/>
      <c r="T33" s="246">
        <f t="shared" si="23"/>
        <v>0</v>
      </c>
      <c r="U33" s="244"/>
      <c r="V33" s="245"/>
      <c r="W33" s="246">
        <f t="shared" si="24"/>
        <v>0</v>
      </c>
      <c r="X33" s="244"/>
      <c r="Y33" s="245"/>
      <c r="Z33" s="246">
        <f t="shared" si="25"/>
        <v>0</v>
      </c>
      <c r="AA33" s="242" t="s">
        <v>44</v>
      </c>
      <c r="AB33" s="238">
        <f t="shared" si="5"/>
        <v>186</v>
      </c>
      <c r="AC33" s="244"/>
      <c r="AD33" s="245"/>
      <c r="AE33" s="247">
        <f t="shared" si="6"/>
        <v>0</v>
      </c>
      <c r="AF33" s="244">
        <v>1</v>
      </c>
      <c r="AG33" s="245"/>
      <c r="AH33" s="247">
        <f t="shared" si="7"/>
        <v>1</v>
      </c>
      <c r="AI33" s="244"/>
      <c r="AJ33" s="245"/>
      <c r="AK33" s="246">
        <f t="shared" si="8"/>
        <v>0</v>
      </c>
      <c r="AL33" s="244"/>
      <c r="AM33" s="245"/>
      <c r="AN33" s="246">
        <f t="shared" si="9"/>
        <v>0</v>
      </c>
      <c r="AO33" s="244"/>
      <c r="AP33" s="245"/>
      <c r="AQ33" s="246">
        <f t="shared" si="10"/>
        <v>0</v>
      </c>
      <c r="AR33" s="244">
        <v>110</v>
      </c>
      <c r="AS33" s="245">
        <v>9</v>
      </c>
      <c r="AT33" s="246">
        <f t="shared" si="11"/>
        <v>119</v>
      </c>
      <c r="AU33" s="244">
        <f t="shared" si="27"/>
        <v>158</v>
      </c>
      <c r="AV33" s="245">
        <f t="shared" si="27"/>
        <v>26</v>
      </c>
      <c r="AW33" s="240">
        <f t="shared" si="15"/>
        <v>184</v>
      </c>
      <c r="AX33" s="238">
        <f t="shared" si="16"/>
        <v>2</v>
      </c>
      <c r="AY33" s="11"/>
    </row>
    <row r="34" spans="1:51" s="10" customFormat="1" ht="21" customHeight="1">
      <c r="A34" s="237" t="s">
        <v>45</v>
      </c>
      <c r="B34" s="238">
        <v>91</v>
      </c>
      <c r="C34" s="239">
        <v>4</v>
      </c>
      <c r="D34" s="235"/>
      <c r="E34" s="240">
        <f t="shared" si="18"/>
        <v>4</v>
      </c>
      <c r="F34" s="239">
        <v>4</v>
      </c>
      <c r="G34" s="235">
        <v>1</v>
      </c>
      <c r="H34" s="240">
        <f t="shared" si="19"/>
        <v>5</v>
      </c>
      <c r="I34" s="239">
        <v>10</v>
      </c>
      <c r="J34" s="235">
        <v>3</v>
      </c>
      <c r="K34" s="240">
        <f t="shared" si="20"/>
        <v>13</v>
      </c>
      <c r="L34" s="239">
        <v>4</v>
      </c>
      <c r="M34" s="235">
        <v>3</v>
      </c>
      <c r="N34" s="240">
        <f t="shared" si="21"/>
        <v>7</v>
      </c>
      <c r="O34" s="239"/>
      <c r="P34" s="235"/>
      <c r="Q34" s="240">
        <f t="shared" si="22"/>
        <v>0</v>
      </c>
      <c r="R34" s="239"/>
      <c r="S34" s="235"/>
      <c r="T34" s="240">
        <f t="shared" si="23"/>
        <v>0</v>
      </c>
      <c r="U34" s="239"/>
      <c r="V34" s="235"/>
      <c r="W34" s="240">
        <f t="shared" si="24"/>
        <v>0</v>
      </c>
      <c r="X34" s="239"/>
      <c r="Y34" s="235"/>
      <c r="Z34" s="240">
        <f t="shared" si="25"/>
        <v>0</v>
      </c>
      <c r="AA34" s="237" t="s">
        <v>45</v>
      </c>
      <c r="AB34" s="231">
        <f t="shared" si="5"/>
        <v>91</v>
      </c>
      <c r="AC34" s="239"/>
      <c r="AD34" s="235"/>
      <c r="AE34" s="241">
        <f t="shared" si="6"/>
        <v>0</v>
      </c>
      <c r="AF34" s="239"/>
      <c r="AG34" s="235"/>
      <c r="AH34" s="241">
        <f t="shared" si="7"/>
        <v>0</v>
      </c>
      <c r="AI34" s="239"/>
      <c r="AJ34" s="235"/>
      <c r="AK34" s="240">
        <f t="shared" si="8"/>
        <v>0</v>
      </c>
      <c r="AL34" s="239"/>
      <c r="AM34" s="235"/>
      <c r="AN34" s="240">
        <f t="shared" si="9"/>
        <v>0</v>
      </c>
      <c r="AO34" s="239"/>
      <c r="AP34" s="235"/>
      <c r="AQ34" s="240">
        <f t="shared" si="10"/>
        <v>0</v>
      </c>
      <c r="AR34" s="239">
        <v>57</v>
      </c>
      <c r="AS34" s="235">
        <v>3</v>
      </c>
      <c r="AT34" s="240">
        <f t="shared" si="11"/>
        <v>60</v>
      </c>
      <c r="AU34" s="239">
        <f t="shared" si="27"/>
        <v>79</v>
      </c>
      <c r="AV34" s="235">
        <f t="shared" si="27"/>
        <v>10</v>
      </c>
      <c r="AW34" s="234">
        <f t="shared" si="15"/>
        <v>89</v>
      </c>
      <c r="AX34" s="231">
        <f t="shared" si="16"/>
        <v>2</v>
      </c>
      <c r="AY34" s="11"/>
    </row>
    <row r="35" spans="1:51" s="10" customFormat="1" ht="21" customHeight="1">
      <c r="A35" s="237" t="s">
        <v>46</v>
      </c>
      <c r="B35" s="238">
        <v>191</v>
      </c>
      <c r="C35" s="239">
        <v>4</v>
      </c>
      <c r="D35" s="235"/>
      <c r="E35" s="240">
        <f t="shared" si="18"/>
        <v>4</v>
      </c>
      <c r="F35" s="239"/>
      <c r="G35" s="235"/>
      <c r="H35" s="240">
        <f t="shared" si="19"/>
        <v>0</v>
      </c>
      <c r="I35" s="239">
        <v>8</v>
      </c>
      <c r="J35" s="235">
        <v>5</v>
      </c>
      <c r="K35" s="240">
        <f t="shared" si="20"/>
        <v>13</v>
      </c>
      <c r="L35" s="239">
        <v>8</v>
      </c>
      <c r="M35" s="235">
        <v>4</v>
      </c>
      <c r="N35" s="240">
        <f t="shared" si="21"/>
        <v>12</v>
      </c>
      <c r="O35" s="239"/>
      <c r="P35" s="235"/>
      <c r="Q35" s="240">
        <f t="shared" si="22"/>
        <v>0</v>
      </c>
      <c r="R35" s="239"/>
      <c r="S35" s="235"/>
      <c r="T35" s="240">
        <f t="shared" si="23"/>
        <v>0</v>
      </c>
      <c r="U35" s="239">
        <v>6</v>
      </c>
      <c r="V35" s="235"/>
      <c r="W35" s="240">
        <f t="shared" si="24"/>
        <v>6</v>
      </c>
      <c r="X35" s="239"/>
      <c r="Y35" s="235"/>
      <c r="Z35" s="240">
        <f t="shared" si="25"/>
        <v>0</v>
      </c>
      <c r="AA35" s="237" t="s">
        <v>46</v>
      </c>
      <c r="AB35" s="238">
        <f t="shared" si="5"/>
        <v>191</v>
      </c>
      <c r="AC35" s="239"/>
      <c r="AD35" s="235"/>
      <c r="AE35" s="241">
        <f t="shared" si="6"/>
        <v>0</v>
      </c>
      <c r="AF35" s="239"/>
      <c r="AG35" s="235"/>
      <c r="AH35" s="241">
        <f t="shared" si="7"/>
        <v>0</v>
      </c>
      <c r="AI35" s="239"/>
      <c r="AJ35" s="235"/>
      <c r="AK35" s="240">
        <f t="shared" si="8"/>
        <v>0</v>
      </c>
      <c r="AL35" s="239"/>
      <c r="AM35" s="235"/>
      <c r="AN35" s="240">
        <f t="shared" si="9"/>
        <v>0</v>
      </c>
      <c r="AO35" s="239">
        <v>1</v>
      </c>
      <c r="AP35" s="235"/>
      <c r="AQ35" s="240">
        <f t="shared" si="10"/>
        <v>1</v>
      </c>
      <c r="AR35" s="239">
        <v>142</v>
      </c>
      <c r="AS35" s="235">
        <v>4</v>
      </c>
      <c r="AT35" s="240">
        <f t="shared" si="11"/>
        <v>146</v>
      </c>
      <c r="AU35" s="239">
        <f t="shared" si="27"/>
        <v>169</v>
      </c>
      <c r="AV35" s="235">
        <f t="shared" si="27"/>
        <v>13</v>
      </c>
      <c r="AW35" s="240">
        <f t="shared" si="15"/>
        <v>182</v>
      </c>
      <c r="AX35" s="238">
        <f t="shared" si="16"/>
        <v>9</v>
      </c>
      <c r="AY35" s="11"/>
    </row>
    <row r="36" spans="1:51" s="10" customFormat="1" ht="21" customHeight="1">
      <c r="A36" s="237" t="s">
        <v>47</v>
      </c>
      <c r="B36" s="238">
        <v>355</v>
      </c>
      <c r="C36" s="239">
        <v>10</v>
      </c>
      <c r="D36" s="235"/>
      <c r="E36" s="240">
        <f t="shared" si="18"/>
        <v>10</v>
      </c>
      <c r="F36" s="239">
        <v>7</v>
      </c>
      <c r="G36" s="235">
        <v>1</v>
      </c>
      <c r="H36" s="240">
        <f t="shared" si="19"/>
        <v>8</v>
      </c>
      <c r="I36" s="239">
        <v>32</v>
      </c>
      <c r="J36" s="235">
        <v>7</v>
      </c>
      <c r="K36" s="240">
        <f t="shared" si="20"/>
        <v>39</v>
      </c>
      <c r="L36" s="239">
        <v>20</v>
      </c>
      <c r="M36" s="235">
        <v>7</v>
      </c>
      <c r="N36" s="240">
        <f t="shared" si="21"/>
        <v>27</v>
      </c>
      <c r="O36" s="239"/>
      <c r="P36" s="235"/>
      <c r="Q36" s="240">
        <f t="shared" si="22"/>
        <v>0</v>
      </c>
      <c r="R36" s="239"/>
      <c r="S36" s="235"/>
      <c r="T36" s="240">
        <f t="shared" si="23"/>
        <v>0</v>
      </c>
      <c r="U36" s="239"/>
      <c r="V36" s="235"/>
      <c r="W36" s="240">
        <f t="shared" si="24"/>
        <v>0</v>
      </c>
      <c r="X36" s="239"/>
      <c r="Y36" s="235"/>
      <c r="Z36" s="240">
        <f t="shared" si="25"/>
        <v>0</v>
      </c>
      <c r="AA36" s="237" t="s">
        <v>47</v>
      </c>
      <c r="AB36" s="238">
        <f t="shared" si="5"/>
        <v>355</v>
      </c>
      <c r="AC36" s="239"/>
      <c r="AD36" s="235"/>
      <c r="AE36" s="241">
        <f t="shared" si="6"/>
        <v>0</v>
      </c>
      <c r="AF36" s="239">
        <v>1</v>
      </c>
      <c r="AG36" s="235"/>
      <c r="AH36" s="241">
        <f t="shared" si="7"/>
        <v>1</v>
      </c>
      <c r="AI36" s="239"/>
      <c r="AJ36" s="235"/>
      <c r="AK36" s="240">
        <f t="shared" si="8"/>
        <v>0</v>
      </c>
      <c r="AL36" s="239"/>
      <c r="AM36" s="235"/>
      <c r="AN36" s="240">
        <f t="shared" si="9"/>
        <v>0</v>
      </c>
      <c r="AO36" s="239">
        <v>1</v>
      </c>
      <c r="AP36" s="235"/>
      <c r="AQ36" s="240">
        <f t="shared" si="10"/>
        <v>1</v>
      </c>
      <c r="AR36" s="239">
        <v>247</v>
      </c>
      <c r="AS36" s="235">
        <v>20</v>
      </c>
      <c r="AT36" s="240">
        <f t="shared" si="11"/>
        <v>267</v>
      </c>
      <c r="AU36" s="239">
        <f t="shared" si="27"/>
        <v>318</v>
      </c>
      <c r="AV36" s="235">
        <f t="shared" si="27"/>
        <v>35</v>
      </c>
      <c r="AW36" s="240">
        <f t="shared" si="15"/>
        <v>353</v>
      </c>
      <c r="AX36" s="238">
        <f t="shared" si="16"/>
        <v>2</v>
      </c>
      <c r="AY36" s="11"/>
    </row>
    <row r="37" spans="1:51" s="10" customFormat="1" ht="21" customHeight="1">
      <c r="A37" s="237" t="s">
        <v>48</v>
      </c>
      <c r="B37" s="238">
        <v>375</v>
      </c>
      <c r="C37" s="239">
        <v>25</v>
      </c>
      <c r="D37" s="235"/>
      <c r="E37" s="240">
        <f t="shared" si="18"/>
        <v>25</v>
      </c>
      <c r="F37" s="239">
        <v>4</v>
      </c>
      <c r="G37" s="235"/>
      <c r="H37" s="240">
        <f t="shared" si="19"/>
        <v>4</v>
      </c>
      <c r="I37" s="239">
        <v>28</v>
      </c>
      <c r="J37" s="235">
        <v>12</v>
      </c>
      <c r="K37" s="240">
        <f t="shared" si="20"/>
        <v>40</v>
      </c>
      <c r="L37" s="239">
        <v>14</v>
      </c>
      <c r="M37" s="235">
        <v>9</v>
      </c>
      <c r="N37" s="240">
        <f t="shared" si="21"/>
        <v>23</v>
      </c>
      <c r="O37" s="239">
        <v>1</v>
      </c>
      <c r="P37" s="235"/>
      <c r="Q37" s="240">
        <f t="shared" si="22"/>
        <v>1</v>
      </c>
      <c r="R37" s="239"/>
      <c r="S37" s="235"/>
      <c r="T37" s="240">
        <f t="shared" si="23"/>
        <v>0</v>
      </c>
      <c r="U37" s="239">
        <v>8</v>
      </c>
      <c r="V37" s="235">
        <v>1</v>
      </c>
      <c r="W37" s="240">
        <f t="shared" si="24"/>
        <v>9</v>
      </c>
      <c r="X37" s="239"/>
      <c r="Y37" s="235"/>
      <c r="Z37" s="240">
        <f t="shared" si="25"/>
        <v>0</v>
      </c>
      <c r="AA37" s="237" t="s">
        <v>48</v>
      </c>
      <c r="AB37" s="238">
        <f t="shared" si="5"/>
        <v>375</v>
      </c>
      <c r="AC37" s="239"/>
      <c r="AD37" s="235"/>
      <c r="AE37" s="241">
        <f t="shared" si="6"/>
        <v>0</v>
      </c>
      <c r="AF37" s="239">
        <v>1</v>
      </c>
      <c r="AG37" s="235"/>
      <c r="AH37" s="241">
        <f t="shared" si="7"/>
        <v>1</v>
      </c>
      <c r="AI37" s="239"/>
      <c r="AJ37" s="235"/>
      <c r="AK37" s="240">
        <f t="shared" si="8"/>
        <v>0</v>
      </c>
      <c r="AL37" s="239"/>
      <c r="AM37" s="235"/>
      <c r="AN37" s="240">
        <f t="shared" si="9"/>
        <v>0</v>
      </c>
      <c r="AO37" s="239">
        <v>1</v>
      </c>
      <c r="AP37" s="235"/>
      <c r="AQ37" s="240">
        <f t="shared" si="10"/>
        <v>1</v>
      </c>
      <c r="AR37" s="239">
        <v>248</v>
      </c>
      <c r="AS37" s="235">
        <v>21</v>
      </c>
      <c r="AT37" s="240">
        <f t="shared" si="11"/>
        <v>269</v>
      </c>
      <c r="AU37" s="239">
        <f t="shared" si="27"/>
        <v>330</v>
      </c>
      <c r="AV37" s="235">
        <f t="shared" si="27"/>
        <v>43</v>
      </c>
      <c r="AW37" s="240">
        <f t="shared" si="15"/>
        <v>373</v>
      </c>
      <c r="AX37" s="238">
        <f t="shared" si="16"/>
        <v>2</v>
      </c>
      <c r="AY37" s="11"/>
    </row>
    <row r="38" spans="1:51" s="10" customFormat="1" ht="21" customHeight="1">
      <c r="A38" s="242" t="s">
        <v>49</v>
      </c>
      <c r="B38" s="243">
        <v>324</v>
      </c>
      <c r="C38" s="244">
        <v>22</v>
      </c>
      <c r="D38" s="245">
        <v>1</v>
      </c>
      <c r="E38" s="246">
        <f t="shared" si="18"/>
        <v>23</v>
      </c>
      <c r="F38" s="244">
        <v>3</v>
      </c>
      <c r="G38" s="245"/>
      <c r="H38" s="246">
        <f t="shared" si="19"/>
        <v>3</v>
      </c>
      <c r="I38" s="244">
        <v>26</v>
      </c>
      <c r="J38" s="245">
        <v>8</v>
      </c>
      <c r="K38" s="246">
        <f t="shared" si="20"/>
        <v>34</v>
      </c>
      <c r="L38" s="244">
        <v>21</v>
      </c>
      <c r="M38" s="245">
        <v>9</v>
      </c>
      <c r="N38" s="246">
        <f t="shared" si="21"/>
        <v>30</v>
      </c>
      <c r="O38" s="244"/>
      <c r="P38" s="245"/>
      <c r="Q38" s="246">
        <f t="shared" si="22"/>
        <v>0</v>
      </c>
      <c r="R38" s="244"/>
      <c r="S38" s="245"/>
      <c r="T38" s="246">
        <f t="shared" si="23"/>
        <v>0</v>
      </c>
      <c r="U38" s="244">
        <v>3</v>
      </c>
      <c r="V38" s="245"/>
      <c r="W38" s="246">
        <f t="shared" si="24"/>
        <v>3</v>
      </c>
      <c r="X38" s="244"/>
      <c r="Y38" s="245"/>
      <c r="Z38" s="246">
        <f t="shared" si="25"/>
        <v>0</v>
      </c>
      <c r="AA38" s="242" t="s">
        <v>49</v>
      </c>
      <c r="AB38" s="243">
        <f t="shared" si="5"/>
        <v>324</v>
      </c>
      <c r="AC38" s="244"/>
      <c r="AD38" s="245"/>
      <c r="AE38" s="247">
        <f t="shared" si="6"/>
        <v>0</v>
      </c>
      <c r="AF38" s="244"/>
      <c r="AG38" s="245"/>
      <c r="AH38" s="247">
        <f t="shared" si="7"/>
        <v>0</v>
      </c>
      <c r="AI38" s="244"/>
      <c r="AJ38" s="245"/>
      <c r="AK38" s="246">
        <f t="shared" si="8"/>
        <v>0</v>
      </c>
      <c r="AL38" s="244"/>
      <c r="AM38" s="245"/>
      <c r="AN38" s="246">
        <f t="shared" si="9"/>
        <v>0</v>
      </c>
      <c r="AO38" s="244"/>
      <c r="AP38" s="245"/>
      <c r="AQ38" s="246">
        <f t="shared" si="10"/>
        <v>0</v>
      </c>
      <c r="AR38" s="244">
        <v>206</v>
      </c>
      <c r="AS38" s="245">
        <v>17</v>
      </c>
      <c r="AT38" s="246">
        <f t="shared" si="11"/>
        <v>223</v>
      </c>
      <c r="AU38" s="244">
        <f t="shared" si="27"/>
        <v>281</v>
      </c>
      <c r="AV38" s="245">
        <f t="shared" si="27"/>
        <v>35</v>
      </c>
      <c r="AW38" s="240">
        <f t="shared" si="15"/>
        <v>316</v>
      </c>
      <c r="AX38" s="243">
        <f t="shared" si="16"/>
        <v>8</v>
      </c>
      <c r="AY38" s="11"/>
    </row>
    <row r="39" spans="1:51" s="10" customFormat="1" ht="21" customHeight="1">
      <c r="A39" s="237" t="s">
        <v>50</v>
      </c>
      <c r="B39" s="238">
        <v>179</v>
      </c>
      <c r="C39" s="239">
        <v>6</v>
      </c>
      <c r="D39" s="235"/>
      <c r="E39" s="240">
        <f t="shared" si="18"/>
        <v>6</v>
      </c>
      <c r="F39" s="239">
        <v>1</v>
      </c>
      <c r="G39" s="235"/>
      <c r="H39" s="240">
        <f t="shared" si="19"/>
        <v>1</v>
      </c>
      <c r="I39" s="239">
        <v>10</v>
      </c>
      <c r="J39" s="235">
        <v>3</v>
      </c>
      <c r="K39" s="240">
        <f t="shared" si="20"/>
        <v>13</v>
      </c>
      <c r="L39" s="239">
        <v>7</v>
      </c>
      <c r="M39" s="235">
        <v>4</v>
      </c>
      <c r="N39" s="240">
        <f t="shared" si="21"/>
        <v>11</v>
      </c>
      <c r="O39" s="239">
        <v>2</v>
      </c>
      <c r="P39" s="235"/>
      <c r="Q39" s="240">
        <f t="shared" si="22"/>
        <v>2</v>
      </c>
      <c r="R39" s="239"/>
      <c r="S39" s="235"/>
      <c r="T39" s="240">
        <f t="shared" si="23"/>
        <v>0</v>
      </c>
      <c r="U39" s="239"/>
      <c r="V39" s="235"/>
      <c r="W39" s="240">
        <f t="shared" si="24"/>
        <v>0</v>
      </c>
      <c r="X39" s="239"/>
      <c r="Y39" s="235"/>
      <c r="Z39" s="240">
        <f t="shared" si="25"/>
        <v>0</v>
      </c>
      <c r="AA39" s="237" t="s">
        <v>50</v>
      </c>
      <c r="AB39" s="231">
        <f t="shared" si="5"/>
        <v>179</v>
      </c>
      <c r="AC39" s="239"/>
      <c r="AD39" s="235"/>
      <c r="AE39" s="241">
        <f t="shared" si="6"/>
        <v>0</v>
      </c>
      <c r="AF39" s="239"/>
      <c r="AG39" s="235"/>
      <c r="AH39" s="241">
        <f t="shared" si="7"/>
        <v>0</v>
      </c>
      <c r="AI39" s="239"/>
      <c r="AJ39" s="235"/>
      <c r="AK39" s="240">
        <f t="shared" si="8"/>
        <v>0</v>
      </c>
      <c r="AL39" s="239"/>
      <c r="AM39" s="235"/>
      <c r="AN39" s="240">
        <f t="shared" si="9"/>
        <v>0</v>
      </c>
      <c r="AO39" s="239"/>
      <c r="AP39" s="235"/>
      <c r="AQ39" s="240">
        <f t="shared" si="10"/>
        <v>0</v>
      </c>
      <c r="AR39" s="239">
        <v>135</v>
      </c>
      <c r="AS39" s="235">
        <v>10</v>
      </c>
      <c r="AT39" s="240">
        <f t="shared" si="11"/>
        <v>145</v>
      </c>
      <c r="AU39" s="239">
        <f t="shared" si="27"/>
        <v>161</v>
      </c>
      <c r="AV39" s="235">
        <f t="shared" si="27"/>
        <v>17</v>
      </c>
      <c r="AW39" s="234">
        <f t="shared" si="15"/>
        <v>178</v>
      </c>
      <c r="AX39" s="238">
        <f t="shared" si="16"/>
        <v>1</v>
      </c>
      <c r="AY39" s="11"/>
    </row>
    <row r="40" spans="1:51" s="10" customFormat="1" ht="21" customHeight="1">
      <c r="A40" s="237" t="s">
        <v>51</v>
      </c>
      <c r="B40" s="238">
        <v>184</v>
      </c>
      <c r="C40" s="239">
        <v>41</v>
      </c>
      <c r="D40" s="235">
        <v>1</v>
      </c>
      <c r="E40" s="240">
        <f t="shared" si="18"/>
        <v>42</v>
      </c>
      <c r="F40" s="239">
        <v>3</v>
      </c>
      <c r="G40" s="235"/>
      <c r="H40" s="240">
        <f t="shared" si="19"/>
        <v>3</v>
      </c>
      <c r="I40" s="239">
        <v>13</v>
      </c>
      <c r="J40" s="235">
        <v>6</v>
      </c>
      <c r="K40" s="240">
        <f t="shared" si="20"/>
        <v>19</v>
      </c>
      <c r="L40" s="239">
        <v>6</v>
      </c>
      <c r="M40" s="235">
        <v>3</v>
      </c>
      <c r="N40" s="240">
        <f t="shared" si="21"/>
        <v>9</v>
      </c>
      <c r="O40" s="239"/>
      <c r="P40" s="235"/>
      <c r="Q40" s="240">
        <f t="shared" si="22"/>
        <v>0</v>
      </c>
      <c r="R40" s="239"/>
      <c r="S40" s="235"/>
      <c r="T40" s="240">
        <f t="shared" si="23"/>
        <v>0</v>
      </c>
      <c r="U40" s="239">
        <v>7</v>
      </c>
      <c r="V40" s="235"/>
      <c r="W40" s="240">
        <f t="shared" si="24"/>
        <v>7</v>
      </c>
      <c r="X40" s="239"/>
      <c r="Y40" s="235"/>
      <c r="Z40" s="240">
        <f t="shared" si="25"/>
        <v>0</v>
      </c>
      <c r="AA40" s="237" t="s">
        <v>51</v>
      </c>
      <c r="AB40" s="238">
        <f t="shared" si="5"/>
        <v>184</v>
      </c>
      <c r="AC40" s="239"/>
      <c r="AD40" s="235"/>
      <c r="AE40" s="241">
        <f t="shared" si="6"/>
        <v>0</v>
      </c>
      <c r="AF40" s="239"/>
      <c r="AG40" s="235"/>
      <c r="AH40" s="241">
        <f t="shared" si="7"/>
        <v>0</v>
      </c>
      <c r="AI40" s="239"/>
      <c r="AJ40" s="235"/>
      <c r="AK40" s="240">
        <f>SUM(AI40:AJ40)</f>
        <v>0</v>
      </c>
      <c r="AL40" s="239"/>
      <c r="AM40" s="235"/>
      <c r="AN40" s="240">
        <f aca="true" t="shared" si="28" ref="AN40:AN50">SUM(AL40:AM40)</f>
        <v>0</v>
      </c>
      <c r="AO40" s="239"/>
      <c r="AP40" s="235"/>
      <c r="AQ40" s="240">
        <f aca="true" t="shared" si="29" ref="AQ40:AQ50">SUM(AO40:AP40)</f>
        <v>0</v>
      </c>
      <c r="AR40" s="239">
        <v>93</v>
      </c>
      <c r="AS40" s="235">
        <v>10</v>
      </c>
      <c r="AT40" s="240">
        <f t="shared" si="11"/>
        <v>103</v>
      </c>
      <c r="AU40" s="239">
        <f t="shared" si="27"/>
        <v>163</v>
      </c>
      <c r="AV40" s="235">
        <f t="shared" si="27"/>
        <v>20</v>
      </c>
      <c r="AW40" s="240">
        <f t="shared" si="15"/>
        <v>183</v>
      </c>
      <c r="AX40" s="238">
        <f t="shared" si="16"/>
        <v>1</v>
      </c>
      <c r="AY40" s="11"/>
    </row>
    <row r="41" spans="1:51" s="10" customFormat="1" ht="21" customHeight="1">
      <c r="A41" s="237" t="s">
        <v>52</v>
      </c>
      <c r="B41" s="238">
        <v>282</v>
      </c>
      <c r="C41" s="239">
        <v>34</v>
      </c>
      <c r="D41" s="235">
        <v>1</v>
      </c>
      <c r="E41" s="240">
        <f t="shared" si="18"/>
        <v>35</v>
      </c>
      <c r="F41" s="239">
        <v>2</v>
      </c>
      <c r="G41" s="235"/>
      <c r="H41" s="240">
        <f t="shared" si="19"/>
        <v>2</v>
      </c>
      <c r="I41" s="239">
        <v>23</v>
      </c>
      <c r="J41" s="235">
        <v>6</v>
      </c>
      <c r="K41" s="240">
        <f t="shared" si="20"/>
        <v>29</v>
      </c>
      <c r="L41" s="239">
        <v>7</v>
      </c>
      <c r="M41" s="235">
        <v>6</v>
      </c>
      <c r="N41" s="240">
        <f t="shared" si="21"/>
        <v>13</v>
      </c>
      <c r="O41" s="239"/>
      <c r="P41" s="235"/>
      <c r="Q41" s="240">
        <f t="shared" si="22"/>
        <v>0</v>
      </c>
      <c r="R41" s="239"/>
      <c r="S41" s="235"/>
      <c r="T41" s="240">
        <f t="shared" si="23"/>
        <v>0</v>
      </c>
      <c r="U41" s="239">
        <v>5</v>
      </c>
      <c r="V41" s="235"/>
      <c r="W41" s="240">
        <f t="shared" si="24"/>
        <v>5</v>
      </c>
      <c r="X41" s="239"/>
      <c r="Y41" s="235"/>
      <c r="Z41" s="240">
        <f t="shared" si="25"/>
        <v>0</v>
      </c>
      <c r="AA41" s="237" t="s">
        <v>52</v>
      </c>
      <c r="AB41" s="238">
        <f t="shared" si="5"/>
        <v>282</v>
      </c>
      <c r="AC41" s="239"/>
      <c r="AD41" s="235"/>
      <c r="AE41" s="241">
        <f t="shared" si="6"/>
        <v>0</v>
      </c>
      <c r="AF41" s="239"/>
      <c r="AG41" s="235"/>
      <c r="AH41" s="241">
        <f t="shared" si="7"/>
        <v>0</v>
      </c>
      <c r="AI41" s="239"/>
      <c r="AJ41" s="235"/>
      <c r="AK41" s="240">
        <f t="shared" si="8"/>
        <v>0</v>
      </c>
      <c r="AL41" s="239"/>
      <c r="AM41" s="235"/>
      <c r="AN41" s="240">
        <f t="shared" si="28"/>
        <v>0</v>
      </c>
      <c r="AO41" s="239">
        <v>7</v>
      </c>
      <c r="AP41" s="235"/>
      <c r="AQ41" s="240">
        <f t="shared" si="29"/>
        <v>7</v>
      </c>
      <c r="AR41" s="239">
        <v>174</v>
      </c>
      <c r="AS41" s="235">
        <v>9</v>
      </c>
      <c r="AT41" s="240">
        <f>SUM(AR41:AS41)</f>
        <v>183</v>
      </c>
      <c r="AU41" s="239">
        <f t="shared" si="27"/>
        <v>252</v>
      </c>
      <c r="AV41" s="235">
        <f t="shared" si="27"/>
        <v>22</v>
      </c>
      <c r="AW41" s="240">
        <f t="shared" si="15"/>
        <v>274</v>
      </c>
      <c r="AX41" s="238">
        <f t="shared" si="16"/>
        <v>8</v>
      </c>
      <c r="AY41" s="11"/>
    </row>
    <row r="42" spans="1:51" s="10" customFormat="1" ht="21" customHeight="1">
      <c r="A42" s="242" t="s">
        <v>53</v>
      </c>
      <c r="B42" s="243">
        <v>200</v>
      </c>
      <c r="C42" s="244">
        <v>8</v>
      </c>
      <c r="D42" s="245"/>
      <c r="E42" s="246">
        <f t="shared" si="18"/>
        <v>8</v>
      </c>
      <c r="F42" s="244">
        <v>3</v>
      </c>
      <c r="G42" s="245"/>
      <c r="H42" s="246">
        <f t="shared" si="19"/>
        <v>3</v>
      </c>
      <c r="I42" s="244">
        <v>13</v>
      </c>
      <c r="J42" s="245">
        <v>7</v>
      </c>
      <c r="K42" s="246">
        <f t="shared" si="20"/>
        <v>20</v>
      </c>
      <c r="L42" s="244">
        <v>18</v>
      </c>
      <c r="M42" s="245">
        <v>9</v>
      </c>
      <c r="N42" s="246">
        <f t="shared" si="21"/>
        <v>27</v>
      </c>
      <c r="O42" s="244"/>
      <c r="P42" s="245"/>
      <c r="Q42" s="246">
        <f t="shared" si="22"/>
        <v>0</v>
      </c>
      <c r="R42" s="244"/>
      <c r="S42" s="245"/>
      <c r="T42" s="246">
        <f t="shared" si="23"/>
        <v>0</v>
      </c>
      <c r="U42" s="244">
        <v>6</v>
      </c>
      <c r="V42" s="245"/>
      <c r="W42" s="246">
        <f t="shared" si="24"/>
        <v>6</v>
      </c>
      <c r="X42" s="244"/>
      <c r="Y42" s="245"/>
      <c r="Z42" s="246">
        <f t="shared" si="25"/>
        <v>0</v>
      </c>
      <c r="AA42" s="242" t="s">
        <v>53</v>
      </c>
      <c r="AB42" s="243">
        <f t="shared" si="5"/>
        <v>200</v>
      </c>
      <c r="AC42" s="244"/>
      <c r="AD42" s="245"/>
      <c r="AE42" s="247">
        <f t="shared" si="6"/>
        <v>0</v>
      </c>
      <c r="AF42" s="244"/>
      <c r="AG42" s="245"/>
      <c r="AH42" s="247">
        <f t="shared" si="7"/>
        <v>0</v>
      </c>
      <c r="AI42" s="244"/>
      <c r="AJ42" s="245"/>
      <c r="AK42" s="246">
        <f t="shared" si="8"/>
        <v>0</v>
      </c>
      <c r="AL42" s="244"/>
      <c r="AM42" s="245"/>
      <c r="AN42" s="246">
        <f t="shared" si="28"/>
        <v>0</v>
      </c>
      <c r="AO42" s="244"/>
      <c r="AP42" s="245"/>
      <c r="AQ42" s="246">
        <f t="shared" si="29"/>
        <v>0</v>
      </c>
      <c r="AR42" s="244">
        <v>120</v>
      </c>
      <c r="AS42" s="245">
        <v>13</v>
      </c>
      <c r="AT42" s="246">
        <f t="shared" si="11"/>
        <v>133</v>
      </c>
      <c r="AU42" s="244">
        <f t="shared" si="27"/>
        <v>168</v>
      </c>
      <c r="AV42" s="245">
        <f t="shared" si="27"/>
        <v>29</v>
      </c>
      <c r="AW42" s="240">
        <f t="shared" si="15"/>
        <v>197</v>
      </c>
      <c r="AX42" s="243">
        <f t="shared" si="16"/>
        <v>3</v>
      </c>
      <c r="AY42" s="11"/>
    </row>
    <row r="43" spans="1:51" s="10" customFormat="1" ht="21" customHeight="1">
      <c r="A43" s="237" t="s">
        <v>54</v>
      </c>
      <c r="B43" s="238">
        <v>655</v>
      </c>
      <c r="C43" s="239">
        <v>48</v>
      </c>
      <c r="D43" s="235">
        <v>2</v>
      </c>
      <c r="E43" s="240">
        <f t="shared" si="18"/>
        <v>50</v>
      </c>
      <c r="F43" s="239">
        <v>20</v>
      </c>
      <c r="G43" s="235">
        <v>2</v>
      </c>
      <c r="H43" s="240">
        <f t="shared" si="19"/>
        <v>22</v>
      </c>
      <c r="I43" s="239">
        <v>59</v>
      </c>
      <c r="J43" s="235">
        <v>25</v>
      </c>
      <c r="K43" s="240">
        <f t="shared" si="20"/>
        <v>84</v>
      </c>
      <c r="L43" s="239">
        <v>38</v>
      </c>
      <c r="M43" s="235">
        <v>17</v>
      </c>
      <c r="N43" s="240">
        <f t="shared" si="21"/>
        <v>55</v>
      </c>
      <c r="O43" s="239">
        <v>4</v>
      </c>
      <c r="P43" s="235"/>
      <c r="Q43" s="240">
        <f t="shared" si="22"/>
        <v>4</v>
      </c>
      <c r="R43" s="239"/>
      <c r="S43" s="235"/>
      <c r="T43" s="240">
        <f t="shared" si="23"/>
        <v>0</v>
      </c>
      <c r="U43" s="239">
        <v>8</v>
      </c>
      <c r="V43" s="235">
        <v>1</v>
      </c>
      <c r="W43" s="240">
        <f t="shared" si="24"/>
        <v>9</v>
      </c>
      <c r="X43" s="239"/>
      <c r="Y43" s="235"/>
      <c r="Z43" s="240">
        <f t="shared" si="25"/>
        <v>0</v>
      </c>
      <c r="AA43" s="237" t="s">
        <v>54</v>
      </c>
      <c r="AB43" s="231">
        <f t="shared" si="5"/>
        <v>655</v>
      </c>
      <c r="AC43" s="239"/>
      <c r="AD43" s="235"/>
      <c r="AE43" s="241">
        <f t="shared" si="6"/>
        <v>0</v>
      </c>
      <c r="AF43" s="239"/>
      <c r="AG43" s="235"/>
      <c r="AH43" s="241">
        <f t="shared" si="7"/>
        <v>0</v>
      </c>
      <c r="AI43" s="239"/>
      <c r="AJ43" s="235"/>
      <c r="AK43" s="240">
        <f t="shared" si="8"/>
        <v>0</v>
      </c>
      <c r="AL43" s="239"/>
      <c r="AM43" s="235"/>
      <c r="AN43" s="240">
        <f t="shared" si="28"/>
        <v>0</v>
      </c>
      <c r="AO43" s="239">
        <v>15</v>
      </c>
      <c r="AP43" s="235">
        <v>6</v>
      </c>
      <c r="AQ43" s="240">
        <f t="shared" si="29"/>
        <v>21</v>
      </c>
      <c r="AR43" s="239">
        <v>373</v>
      </c>
      <c r="AS43" s="235">
        <v>31</v>
      </c>
      <c r="AT43" s="240">
        <f t="shared" si="11"/>
        <v>404</v>
      </c>
      <c r="AU43" s="239">
        <f t="shared" si="27"/>
        <v>565</v>
      </c>
      <c r="AV43" s="235">
        <f t="shared" si="27"/>
        <v>84</v>
      </c>
      <c r="AW43" s="234">
        <f t="shared" si="15"/>
        <v>649</v>
      </c>
      <c r="AX43" s="238">
        <f t="shared" si="16"/>
        <v>6</v>
      </c>
      <c r="AY43" s="11"/>
    </row>
    <row r="44" spans="1:51" s="10" customFormat="1" ht="21" customHeight="1">
      <c r="A44" s="237" t="s">
        <v>55</v>
      </c>
      <c r="B44" s="238">
        <v>230</v>
      </c>
      <c r="C44" s="239">
        <v>32</v>
      </c>
      <c r="D44" s="235">
        <v>1</v>
      </c>
      <c r="E44" s="240">
        <f t="shared" si="18"/>
        <v>33</v>
      </c>
      <c r="F44" s="239">
        <v>3</v>
      </c>
      <c r="G44" s="235">
        <v>1</v>
      </c>
      <c r="H44" s="240">
        <f t="shared" si="19"/>
        <v>4</v>
      </c>
      <c r="I44" s="239">
        <v>12</v>
      </c>
      <c r="J44" s="235">
        <v>2</v>
      </c>
      <c r="K44" s="240">
        <f t="shared" si="20"/>
        <v>14</v>
      </c>
      <c r="L44" s="239">
        <v>11</v>
      </c>
      <c r="M44" s="235">
        <v>3</v>
      </c>
      <c r="N44" s="240">
        <f t="shared" si="21"/>
        <v>14</v>
      </c>
      <c r="O44" s="239"/>
      <c r="P44" s="235"/>
      <c r="Q44" s="240">
        <f t="shared" si="22"/>
        <v>0</v>
      </c>
      <c r="R44" s="239"/>
      <c r="S44" s="235"/>
      <c r="T44" s="240">
        <f t="shared" si="23"/>
        <v>0</v>
      </c>
      <c r="U44" s="239">
        <v>4</v>
      </c>
      <c r="V44" s="235"/>
      <c r="W44" s="240">
        <f t="shared" si="24"/>
        <v>4</v>
      </c>
      <c r="X44" s="239"/>
      <c r="Y44" s="235"/>
      <c r="Z44" s="240">
        <f t="shared" si="25"/>
        <v>0</v>
      </c>
      <c r="AA44" s="237" t="s">
        <v>55</v>
      </c>
      <c r="AB44" s="238">
        <f t="shared" si="5"/>
        <v>230</v>
      </c>
      <c r="AC44" s="239"/>
      <c r="AD44" s="235"/>
      <c r="AE44" s="241">
        <f t="shared" si="6"/>
        <v>0</v>
      </c>
      <c r="AF44" s="239"/>
      <c r="AG44" s="235"/>
      <c r="AH44" s="241">
        <f t="shared" si="7"/>
        <v>0</v>
      </c>
      <c r="AI44" s="239"/>
      <c r="AJ44" s="235"/>
      <c r="AK44" s="240">
        <f t="shared" si="8"/>
        <v>0</v>
      </c>
      <c r="AL44" s="239"/>
      <c r="AM44" s="235"/>
      <c r="AN44" s="240">
        <f t="shared" si="28"/>
        <v>0</v>
      </c>
      <c r="AO44" s="239"/>
      <c r="AP44" s="235"/>
      <c r="AQ44" s="240">
        <f t="shared" si="29"/>
        <v>0</v>
      </c>
      <c r="AR44" s="239">
        <v>145</v>
      </c>
      <c r="AS44" s="235">
        <v>9</v>
      </c>
      <c r="AT44" s="240">
        <f t="shared" si="11"/>
        <v>154</v>
      </c>
      <c r="AU44" s="239">
        <f t="shared" si="27"/>
        <v>207</v>
      </c>
      <c r="AV44" s="235">
        <f t="shared" si="27"/>
        <v>16</v>
      </c>
      <c r="AW44" s="240">
        <f>SUM(AU44,AV44)</f>
        <v>223</v>
      </c>
      <c r="AX44" s="238">
        <f t="shared" si="16"/>
        <v>7</v>
      </c>
      <c r="AY44" s="11"/>
    </row>
    <row r="45" spans="1:51" s="10" customFormat="1" ht="21" customHeight="1">
      <c r="A45" s="237" t="s">
        <v>56</v>
      </c>
      <c r="B45" s="238">
        <v>306</v>
      </c>
      <c r="C45" s="239">
        <v>44</v>
      </c>
      <c r="D45" s="235"/>
      <c r="E45" s="240">
        <f t="shared" si="18"/>
        <v>44</v>
      </c>
      <c r="F45" s="239">
        <v>15</v>
      </c>
      <c r="G45" s="235"/>
      <c r="H45" s="240">
        <f t="shared" si="19"/>
        <v>15</v>
      </c>
      <c r="I45" s="239">
        <v>21</v>
      </c>
      <c r="J45" s="235">
        <v>2</v>
      </c>
      <c r="K45" s="240">
        <f t="shared" si="20"/>
        <v>23</v>
      </c>
      <c r="L45" s="239">
        <v>12</v>
      </c>
      <c r="M45" s="235">
        <v>4</v>
      </c>
      <c r="N45" s="240">
        <f t="shared" si="21"/>
        <v>16</v>
      </c>
      <c r="O45" s="239"/>
      <c r="P45" s="235"/>
      <c r="Q45" s="240">
        <f t="shared" si="22"/>
        <v>0</v>
      </c>
      <c r="R45" s="239"/>
      <c r="S45" s="235"/>
      <c r="T45" s="240">
        <f t="shared" si="23"/>
        <v>0</v>
      </c>
      <c r="U45" s="239">
        <v>4</v>
      </c>
      <c r="V45" s="235">
        <v>2</v>
      </c>
      <c r="W45" s="240">
        <f t="shared" si="24"/>
        <v>6</v>
      </c>
      <c r="X45" s="239"/>
      <c r="Y45" s="235"/>
      <c r="Z45" s="240">
        <f t="shared" si="25"/>
        <v>0</v>
      </c>
      <c r="AA45" s="237" t="s">
        <v>56</v>
      </c>
      <c r="AB45" s="238">
        <f t="shared" si="5"/>
        <v>306</v>
      </c>
      <c r="AC45" s="239"/>
      <c r="AD45" s="235"/>
      <c r="AE45" s="241">
        <f t="shared" si="6"/>
        <v>0</v>
      </c>
      <c r="AF45" s="239"/>
      <c r="AG45" s="235"/>
      <c r="AH45" s="241">
        <f t="shared" si="7"/>
        <v>0</v>
      </c>
      <c r="AI45" s="239"/>
      <c r="AJ45" s="235"/>
      <c r="AK45" s="240">
        <f t="shared" si="8"/>
        <v>0</v>
      </c>
      <c r="AL45" s="239"/>
      <c r="AM45" s="235"/>
      <c r="AN45" s="240">
        <f t="shared" si="28"/>
        <v>0</v>
      </c>
      <c r="AO45" s="239"/>
      <c r="AP45" s="235"/>
      <c r="AQ45" s="240">
        <f t="shared" si="29"/>
        <v>0</v>
      </c>
      <c r="AR45" s="239">
        <v>191</v>
      </c>
      <c r="AS45" s="235">
        <v>7</v>
      </c>
      <c r="AT45" s="240">
        <f t="shared" si="11"/>
        <v>198</v>
      </c>
      <c r="AU45" s="239">
        <f aca="true" t="shared" si="30" ref="AU45:AV50">SUM(C45,F45,I45,L45,O45,R45,U45,X45,AC45,AF45,AI45,AL45,AO45,AR45)</f>
        <v>287</v>
      </c>
      <c r="AV45" s="235">
        <f t="shared" si="30"/>
        <v>15</v>
      </c>
      <c r="AW45" s="240">
        <f t="shared" si="15"/>
        <v>302</v>
      </c>
      <c r="AX45" s="238">
        <f t="shared" si="16"/>
        <v>4</v>
      </c>
      <c r="AY45" s="11"/>
    </row>
    <row r="46" spans="1:51" s="10" customFormat="1" ht="21" customHeight="1">
      <c r="A46" s="237" t="s">
        <v>57</v>
      </c>
      <c r="B46" s="238">
        <v>319</v>
      </c>
      <c r="C46" s="239">
        <v>27</v>
      </c>
      <c r="D46" s="235">
        <v>1</v>
      </c>
      <c r="E46" s="240">
        <f t="shared" si="18"/>
        <v>28</v>
      </c>
      <c r="F46" s="239">
        <v>3</v>
      </c>
      <c r="G46" s="235"/>
      <c r="H46" s="240">
        <f t="shared" si="19"/>
        <v>3</v>
      </c>
      <c r="I46" s="239">
        <v>17</v>
      </c>
      <c r="J46" s="235">
        <v>5</v>
      </c>
      <c r="K46" s="240">
        <f t="shared" si="20"/>
        <v>22</v>
      </c>
      <c r="L46" s="239">
        <v>12</v>
      </c>
      <c r="M46" s="235">
        <v>6</v>
      </c>
      <c r="N46" s="240">
        <f t="shared" si="21"/>
        <v>18</v>
      </c>
      <c r="O46" s="239">
        <v>1</v>
      </c>
      <c r="P46" s="235"/>
      <c r="Q46" s="240">
        <f t="shared" si="22"/>
        <v>1</v>
      </c>
      <c r="R46" s="239"/>
      <c r="S46" s="235"/>
      <c r="T46" s="240">
        <f t="shared" si="23"/>
        <v>0</v>
      </c>
      <c r="U46" s="239"/>
      <c r="V46" s="235"/>
      <c r="W46" s="240">
        <f t="shared" si="24"/>
        <v>0</v>
      </c>
      <c r="X46" s="239"/>
      <c r="Y46" s="235"/>
      <c r="Z46" s="240">
        <f t="shared" si="25"/>
        <v>0</v>
      </c>
      <c r="AA46" s="237" t="s">
        <v>57</v>
      </c>
      <c r="AB46" s="238">
        <f t="shared" si="5"/>
        <v>319</v>
      </c>
      <c r="AC46" s="239"/>
      <c r="AD46" s="235"/>
      <c r="AE46" s="241">
        <f t="shared" si="6"/>
        <v>0</v>
      </c>
      <c r="AF46" s="239"/>
      <c r="AG46" s="235"/>
      <c r="AH46" s="241">
        <f t="shared" si="7"/>
        <v>0</v>
      </c>
      <c r="AI46" s="239"/>
      <c r="AJ46" s="235"/>
      <c r="AK46" s="240">
        <f t="shared" si="8"/>
        <v>0</v>
      </c>
      <c r="AL46" s="239"/>
      <c r="AM46" s="235"/>
      <c r="AN46" s="240">
        <f t="shared" si="28"/>
        <v>0</v>
      </c>
      <c r="AO46" s="239">
        <v>3</v>
      </c>
      <c r="AP46" s="235">
        <v>1</v>
      </c>
      <c r="AQ46" s="240">
        <f t="shared" si="29"/>
        <v>4</v>
      </c>
      <c r="AR46" s="239">
        <v>226</v>
      </c>
      <c r="AS46" s="235">
        <v>14</v>
      </c>
      <c r="AT46" s="240">
        <f t="shared" si="11"/>
        <v>240</v>
      </c>
      <c r="AU46" s="239">
        <f t="shared" si="30"/>
        <v>289</v>
      </c>
      <c r="AV46" s="235">
        <f t="shared" si="30"/>
        <v>27</v>
      </c>
      <c r="AW46" s="240">
        <f t="shared" si="15"/>
        <v>316</v>
      </c>
      <c r="AX46" s="238">
        <f t="shared" si="16"/>
        <v>3</v>
      </c>
      <c r="AY46" s="11"/>
    </row>
    <row r="47" spans="1:51" s="10" customFormat="1" ht="21" customHeight="1">
      <c r="A47" s="237" t="s">
        <v>58</v>
      </c>
      <c r="B47" s="238">
        <v>317</v>
      </c>
      <c r="C47" s="239">
        <v>30</v>
      </c>
      <c r="D47" s="235"/>
      <c r="E47" s="240">
        <f t="shared" si="18"/>
        <v>30</v>
      </c>
      <c r="F47" s="239">
        <v>6</v>
      </c>
      <c r="G47" s="235"/>
      <c r="H47" s="240">
        <f t="shared" si="19"/>
        <v>6</v>
      </c>
      <c r="I47" s="239">
        <v>16</v>
      </c>
      <c r="J47" s="235">
        <v>5</v>
      </c>
      <c r="K47" s="240">
        <f t="shared" si="20"/>
        <v>21</v>
      </c>
      <c r="L47" s="239">
        <v>15</v>
      </c>
      <c r="M47" s="235">
        <v>5</v>
      </c>
      <c r="N47" s="240">
        <f t="shared" si="21"/>
        <v>20</v>
      </c>
      <c r="O47" s="239"/>
      <c r="P47" s="235"/>
      <c r="Q47" s="240">
        <f t="shared" si="22"/>
        <v>0</v>
      </c>
      <c r="R47" s="239"/>
      <c r="S47" s="235"/>
      <c r="T47" s="240">
        <f t="shared" si="23"/>
        <v>0</v>
      </c>
      <c r="U47" s="239">
        <v>8</v>
      </c>
      <c r="V47" s="235"/>
      <c r="W47" s="240">
        <f t="shared" si="24"/>
        <v>8</v>
      </c>
      <c r="X47" s="239"/>
      <c r="Y47" s="235"/>
      <c r="Z47" s="240">
        <f t="shared" si="25"/>
        <v>0</v>
      </c>
      <c r="AA47" s="237" t="s">
        <v>58</v>
      </c>
      <c r="AB47" s="238">
        <f t="shared" si="5"/>
        <v>317</v>
      </c>
      <c r="AC47" s="239"/>
      <c r="AD47" s="235"/>
      <c r="AE47" s="241">
        <f t="shared" si="6"/>
        <v>0</v>
      </c>
      <c r="AF47" s="239"/>
      <c r="AG47" s="235"/>
      <c r="AH47" s="241">
        <f t="shared" si="7"/>
        <v>0</v>
      </c>
      <c r="AI47" s="239"/>
      <c r="AJ47" s="235"/>
      <c r="AK47" s="240">
        <f t="shared" si="8"/>
        <v>0</v>
      </c>
      <c r="AL47" s="239"/>
      <c r="AM47" s="235"/>
      <c r="AN47" s="240">
        <f t="shared" si="28"/>
        <v>0</v>
      </c>
      <c r="AO47" s="239">
        <v>1</v>
      </c>
      <c r="AP47" s="235"/>
      <c r="AQ47" s="240">
        <f t="shared" si="29"/>
        <v>1</v>
      </c>
      <c r="AR47" s="239">
        <v>213</v>
      </c>
      <c r="AS47" s="235">
        <v>11</v>
      </c>
      <c r="AT47" s="240">
        <f t="shared" si="11"/>
        <v>224</v>
      </c>
      <c r="AU47" s="239">
        <f t="shared" si="30"/>
        <v>289</v>
      </c>
      <c r="AV47" s="235">
        <f t="shared" si="30"/>
        <v>21</v>
      </c>
      <c r="AW47" s="240">
        <f t="shared" si="15"/>
        <v>310</v>
      </c>
      <c r="AX47" s="238">
        <f t="shared" si="16"/>
        <v>7</v>
      </c>
      <c r="AY47" s="11"/>
    </row>
    <row r="48" spans="1:51" s="10" customFormat="1" ht="21" customHeight="1">
      <c r="A48" s="237" t="s">
        <v>59</v>
      </c>
      <c r="B48" s="238">
        <v>215</v>
      </c>
      <c r="C48" s="239">
        <v>9</v>
      </c>
      <c r="D48" s="235">
        <v>1</v>
      </c>
      <c r="E48" s="240">
        <f t="shared" si="18"/>
        <v>10</v>
      </c>
      <c r="F48" s="239">
        <v>9</v>
      </c>
      <c r="G48" s="235"/>
      <c r="H48" s="240">
        <f t="shared" si="19"/>
        <v>9</v>
      </c>
      <c r="I48" s="239">
        <v>14</v>
      </c>
      <c r="J48" s="235">
        <v>5</v>
      </c>
      <c r="K48" s="240">
        <f t="shared" si="20"/>
        <v>19</v>
      </c>
      <c r="L48" s="239">
        <v>11</v>
      </c>
      <c r="M48" s="235">
        <v>5</v>
      </c>
      <c r="N48" s="240">
        <f t="shared" si="21"/>
        <v>16</v>
      </c>
      <c r="O48" s="239"/>
      <c r="P48" s="235"/>
      <c r="Q48" s="240">
        <f t="shared" si="22"/>
        <v>0</v>
      </c>
      <c r="R48" s="239"/>
      <c r="S48" s="235"/>
      <c r="T48" s="240">
        <f t="shared" si="23"/>
        <v>0</v>
      </c>
      <c r="U48" s="239">
        <v>13</v>
      </c>
      <c r="V48" s="235">
        <v>2</v>
      </c>
      <c r="W48" s="240">
        <f t="shared" si="24"/>
        <v>15</v>
      </c>
      <c r="X48" s="239"/>
      <c r="Y48" s="235"/>
      <c r="Z48" s="240">
        <f t="shared" si="25"/>
        <v>0</v>
      </c>
      <c r="AA48" s="237" t="s">
        <v>59</v>
      </c>
      <c r="AB48" s="238">
        <f t="shared" si="5"/>
        <v>215</v>
      </c>
      <c r="AC48" s="239"/>
      <c r="AD48" s="235"/>
      <c r="AE48" s="241">
        <f t="shared" si="6"/>
        <v>0</v>
      </c>
      <c r="AF48" s="239"/>
      <c r="AG48" s="235"/>
      <c r="AH48" s="241">
        <f t="shared" si="7"/>
        <v>0</v>
      </c>
      <c r="AI48" s="239"/>
      <c r="AJ48" s="235"/>
      <c r="AK48" s="240">
        <f t="shared" si="8"/>
        <v>0</v>
      </c>
      <c r="AL48" s="239"/>
      <c r="AM48" s="235"/>
      <c r="AN48" s="240">
        <f t="shared" si="28"/>
        <v>0</v>
      </c>
      <c r="AO48" s="239"/>
      <c r="AP48" s="235"/>
      <c r="AQ48" s="240">
        <f t="shared" si="29"/>
        <v>0</v>
      </c>
      <c r="AR48" s="239">
        <v>136</v>
      </c>
      <c r="AS48" s="235">
        <v>9</v>
      </c>
      <c r="AT48" s="240">
        <f t="shared" si="11"/>
        <v>145</v>
      </c>
      <c r="AU48" s="239">
        <f t="shared" si="30"/>
        <v>192</v>
      </c>
      <c r="AV48" s="235">
        <f t="shared" si="30"/>
        <v>22</v>
      </c>
      <c r="AW48" s="240">
        <f t="shared" si="15"/>
        <v>214</v>
      </c>
      <c r="AX48" s="238">
        <f t="shared" si="16"/>
        <v>1</v>
      </c>
      <c r="AY48" s="11"/>
    </row>
    <row r="49" spans="1:51" s="10" customFormat="1" ht="21" customHeight="1">
      <c r="A49" s="237" t="s">
        <v>60</v>
      </c>
      <c r="B49" s="238">
        <v>420</v>
      </c>
      <c r="C49" s="239">
        <v>36</v>
      </c>
      <c r="D49" s="235">
        <v>2</v>
      </c>
      <c r="E49" s="240">
        <f t="shared" si="18"/>
        <v>38</v>
      </c>
      <c r="F49" s="239">
        <v>4</v>
      </c>
      <c r="G49" s="235"/>
      <c r="H49" s="240">
        <f t="shared" si="19"/>
        <v>4</v>
      </c>
      <c r="I49" s="239">
        <v>17</v>
      </c>
      <c r="J49" s="235">
        <v>7</v>
      </c>
      <c r="K49" s="240">
        <f t="shared" si="20"/>
        <v>24</v>
      </c>
      <c r="L49" s="239">
        <v>16</v>
      </c>
      <c r="M49" s="235">
        <v>11</v>
      </c>
      <c r="N49" s="240">
        <f t="shared" si="21"/>
        <v>27</v>
      </c>
      <c r="O49" s="239"/>
      <c r="P49" s="235"/>
      <c r="Q49" s="240">
        <f t="shared" si="22"/>
        <v>0</v>
      </c>
      <c r="R49" s="239"/>
      <c r="S49" s="235"/>
      <c r="T49" s="240">
        <f t="shared" si="23"/>
        <v>0</v>
      </c>
      <c r="U49" s="239">
        <v>12</v>
      </c>
      <c r="V49" s="235">
        <v>1</v>
      </c>
      <c r="W49" s="240">
        <f t="shared" si="24"/>
        <v>13</v>
      </c>
      <c r="X49" s="239"/>
      <c r="Y49" s="235"/>
      <c r="Z49" s="240">
        <f t="shared" si="25"/>
        <v>0</v>
      </c>
      <c r="AA49" s="237" t="s">
        <v>60</v>
      </c>
      <c r="AB49" s="238">
        <f t="shared" si="5"/>
        <v>420</v>
      </c>
      <c r="AC49" s="239"/>
      <c r="AD49" s="235"/>
      <c r="AE49" s="241">
        <f t="shared" si="6"/>
        <v>0</v>
      </c>
      <c r="AF49" s="239"/>
      <c r="AG49" s="235"/>
      <c r="AH49" s="241">
        <f t="shared" si="7"/>
        <v>0</v>
      </c>
      <c r="AI49" s="239"/>
      <c r="AJ49" s="235"/>
      <c r="AK49" s="240">
        <f t="shared" si="8"/>
        <v>0</v>
      </c>
      <c r="AL49" s="239"/>
      <c r="AM49" s="235"/>
      <c r="AN49" s="240">
        <f t="shared" si="28"/>
        <v>0</v>
      </c>
      <c r="AO49" s="239"/>
      <c r="AP49" s="235"/>
      <c r="AQ49" s="240">
        <f t="shared" si="29"/>
        <v>0</v>
      </c>
      <c r="AR49" s="239">
        <v>296</v>
      </c>
      <c r="AS49" s="235">
        <v>16</v>
      </c>
      <c r="AT49" s="240">
        <f t="shared" si="11"/>
        <v>312</v>
      </c>
      <c r="AU49" s="239">
        <f t="shared" si="30"/>
        <v>381</v>
      </c>
      <c r="AV49" s="235">
        <f t="shared" si="30"/>
        <v>37</v>
      </c>
      <c r="AW49" s="240">
        <f t="shared" si="15"/>
        <v>418</v>
      </c>
      <c r="AX49" s="238">
        <f t="shared" si="16"/>
        <v>2</v>
      </c>
      <c r="AY49" s="11"/>
    </row>
    <row r="50" spans="1:51" s="10" customFormat="1" ht="21" customHeight="1">
      <c r="A50" s="237" t="s">
        <v>61</v>
      </c>
      <c r="B50" s="238">
        <v>293</v>
      </c>
      <c r="C50" s="239">
        <v>18</v>
      </c>
      <c r="D50" s="235">
        <v>1</v>
      </c>
      <c r="E50" s="240">
        <f t="shared" si="18"/>
        <v>19</v>
      </c>
      <c r="F50" s="239">
        <v>2</v>
      </c>
      <c r="G50" s="235"/>
      <c r="H50" s="240">
        <f t="shared" si="19"/>
        <v>2</v>
      </c>
      <c r="I50" s="239">
        <v>26</v>
      </c>
      <c r="J50" s="235">
        <v>5</v>
      </c>
      <c r="K50" s="240">
        <f t="shared" si="20"/>
        <v>31</v>
      </c>
      <c r="L50" s="239">
        <v>15</v>
      </c>
      <c r="M50" s="235">
        <v>9</v>
      </c>
      <c r="N50" s="240">
        <f t="shared" si="21"/>
        <v>24</v>
      </c>
      <c r="O50" s="239">
        <v>2</v>
      </c>
      <c r="P50" s="235"/>
      <c r="Q50" s="240">
        <f t="shared" si="22"/>
        <v>2</v>
      </c>
      <c r="R50" s="239"/>
      <c r="S50" s="235"/>
      <c r="T50" s="240">
        <f t="shared" si="23"/>
        <v>0</v>
      </c>
      <c r="U50" s="239">
        <v>7</v>
      </c>
      <c r="V50" s="235">
        <v>4</v>
      </c>
      <c r="W50" s="240">
        <f t="shared" si="24"/>
        <v>11</v>
      </c>
      <c r="X50" s="239"/>
      <c r="Y50" s="235"/>
      <c r="Z50" s="240">
        <f t="shared" si="25"/>
        <v>0</v>
      </c>
      <c r="AA50" s="237" t="s">
        <v>61</v>
      </c>
      <c r="AB50" s="238">
        <f t="shared" si="5"/>
        <v>293</v>
      </c>
      <c r="AC50" s="239"/>
      <c r="AD50" s="235"/>
      <c r="AE50" s="247">
        <f t="shared" si="6"/>
        <v>0</v>
      </c>
      <c r="AF50" s="239"/>
      <c r="AG50" s="235"/>
      <c r="AH50" s="247">
        <f t="shared" si="7"/>
        <v>0</v>
      </c>
      <c r="AI50" s="239"/>
      <c r="AJ50" s="235"/>
      <c r="AK50" s="240">
        <f t="shared" si="8"/>
        <v>0</v>
      </c>
      <c r="AL50" s="239"/>
      <c r="AM50" s="235"/>
      <c r="AN50" s="240">
        <f t="shared" si="28"/>
        <v>0</v>
      </c>
      <c r="AO50" s="239">
        <v>5</v>
      </c>
      <c r="AP50" s="235">
        <v>1</v>
      </c>
      <c r="AQ50" s="240">
        <f t="shared" si="29"/>
        <v>6</v>
      </c>
      <c r="AR50" s="239">
        <v>182</v>
      </c>
      <c r="AS50" s="235">
        <v>13</v>
      </c>
      <c r="AT50" s="240">
        <f t="shared" si="11"/>
        <v>195</v>
      </c>
      <c r="AU50" s="239">
        <f>SUM(C50,F50,I50,L50,O50,R50,U50,X50,AC50,AF50,AI50,AL50,AO50,AR50)</f>
        <v>257</v>
      </c>
      <c r="AV50" s="235">
        <f t="shared" si="30"/>
        <v>33</v>
      </c>
      <c r="AW50" s="246">
        <f t="shared" si="15"/>
        <v>290</v>
      </c>
      <c r="AX50" s="238">
        <f t="shared" si="16"/>
        <v>3</v>
      </c>
      <c r="AY50" s="11"/>
    </row>
    <row r="51" spans="1:50" ht="21" customHeight="1">
      <c r="A51" s="16" t="s">
        <v>81</v>
      </c>
      <c r="B51" s="121">
        <f>SUM(B4:B50)</f>
        <v>19556</v>
      </c>
      <c r="C51" s="122">
        <f>SUM(C4:C50)</f>
        <v>1778</v>
      </c>
      <c r="D51" s="106">
        <f>SUM(D4:D50)</f>
        <v>137</v>
      </c>
      <c r="E51" s="123">
        <f aca="true" t="shared" si="31" ref="E51:Q51">SUM(E4:E50)</f>
        <v>1915</v>
      </c>
      <c r="F51" s="122">
        <f t="shared" si="31"/>
        <v>582</v>
      </c>
      <c r="G51" s="106">
        <f t="shared" si="31"/>
        <v>106</v>
      </c>
      <c r="H51" s="123">
        <f t="shared" si="31"/>
        <v>688</v>
      </c>
      <c r="I51" s="122">
        <f>SUM(I4:I50)</f>
        <v>1607</v>
      </c>
      <c r="J51" s="106">
        <f>SUM(J4:J50)</f>
        <v>694</v>
      </c>
      <c r="K51" s="123">
        <f t="shared" si="31"/>
        <v>2301</v>
      </c>
      <c r="L51" s="122">
        <f>SUM(L4:L50)</f>
        <v>1210</v>
      </c>
      <c r="M51" s="106">
        <f>SUM(M4:M50)</f>
        <v>696</v>
      </c>
      <c r="N51" s="123">
        <f>SUM(N4:N50)</f>
        <v>1906</v>
      </c>
      <c r="O51" s="122">
        <f>SUM(O4:O50)</f>
        <v>118</v>
      </c>
      <c r="P51" s="106">
        <f>SUM(P4:P50)</f>
        <v>15</v>
      </c>
      <c r="Q51" s="123">
        <f t="shared" si="31"/>
        <v>133</v>
      </c>
      <c r="R51" s="122">
        <f aca="true" t="shared" si="32" ref="R51:Z51">SUM(R4:R50)</f>
        <v>0</v>
      </c>
      <c r="S51" s="106">
        <f t="shared" si="32"/>
        <v>0</v>
      </c>
      <c r="T51" s="123">
        <f t="shared" si="32"/>
        <v>0</v>
      </c>
      <c r="U51" s="122">
        <f t="shared" si="32"/>
        <v>191</v>
      </c>
      <c r="V51" s="106">
        <f t="shared" si="32"/>
        <v>36</v>
      </c>
      <c r="W51" s="123">
        <f t="shared" si="32"/>
        <v>227</v>
      </c>
      <c r="X51" s="122">
        <f t="shared" si="32"/>
        <v>0</v>
      </c>
      <c r="Y51" s="106">
        <f t="shared" si="32"/>
        <v>0</v>
      </c>
      <c r="Z51" s="123">
        <f t="shared" si="32"/>
        <v>0</v>
      </c>
      <c r="AA51" s="16" t="s">
        <v>81</v>
      </c>
      <c r="AB51" s="121">
        <f aca="true" t="shared" si="33" ref="AB51:AT51">SUM(AB4:AB50)</f>
        <v>19556</v>
      </c>
      <c r="AC51" s="122">
        <f t="shared" si="33"/>
        <v>0</v>
      </c>
      <c r="AD51" s="106">
        <f t="shared" si="33"/>
        <v>0</v>
      </c>
      <c r="AE51" s="123">
        <f t="shared" si="33"/>
        <v>0</v>
      </c>
      <c r="AF51" s="122">
        <f t="shared" si="33"/>
        <v>8</v>
      </c>
      <c r="AG51" s="106">
        <f t="shared" si="33"/>
        <v>0</v>
      </c>
      <c r="AH51" s="123">
        <f t="shared" si="33"/>
        <v>8</v>
      </c>
      <c r="AI51" s="122">
        <f>SUM(AI4:AI50)</f>
        <v>2</v>
      </c>
      <c r="AJ51" s="106">
        <f t="shared" si="33"/>
        <v>2</v>
      </c>
      <c r="AK51" s="123">
        <f t="shared" si="33"/>
        <v>4</v>
      </c>
      <c r="AL51" s="122">
        <f aca="true" t="shared" si="34" ref="AL51:AQ51">SUM(AL4:AL50)</f>
        <v>0</v>
      </c>
      <c r="AM51" s="106">
        <f t="shared" si="34"/>
        <v>0</v>
      </c>
      <c r="AN51" s="123">
        <f t="shared" si="34"/>
        <v>0</v>
      </c>
      <c r="AO51" s="122">
        <f t="shared" si="34"/>
        <v>228</v>
      </c>
      <c r="AP51" s="106">
        <f t="shared" si="34"/>
        <v>129</v>
      </c>
      <c r="AQ51" s="123">
        <f t="shared" si="34"/>
        <v>357</v>
      </c>
      <c r="AR51" s="122">
        <f t="shared" si="33"/>
        <v>10817</v>
      </c>
      <c r="AS51" s="106">
        <f t="shared" si="33"/>
        <v>987</v>
      </c>
      <c r="AT51" s="123">
        <f t="shared" si="33"/>
        <v>11804</v>
      </c>
      <c r="AU51" s="122">
        <f>SUM(AU4:AU50)</f>
        <v>16541</v>
      </c>
      <c r="AV51" s="106">
        <f>SUM(AV4:AV50)</f>
        <v>2802</v>
      </c>
      <c r="AW51" s="123">
        <f>SUM(AW4:AW50)</f>
        <v>19343</v>
      </c>
      <c r="AX51" s="121">
        <f>SUM(AX4:AX50)</f>
        <v>213</v>
      </c>
    </row>
    <row r="57" spans="12:26" ht="12">
      <c r="L57" s="317"/>
      <c r="M57" s="317"/>
      <c r="N57" s="317"/>
      <c r="R57" s="317"/>
      <c r="S57" s="317"/>
      <c r="T57" s="317"/>
      <c r="U57" s="317"/>
      <c r="V57" s="317"/>
      <c r="W57" s="317"/>
      <c r="X57" s="317"/>
      <c r="Y57" s="317"/>
      <c r="Z57" s="317"/>
    </row>
    <row r="58" spans="12:26" ht="12"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2:26" ht="12"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2:26" ht="12"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2:26" ht="12"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2:26" ht="12"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2:26" ht="12"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2:26" ht="12"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2:26" ht="12"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2:26" ht="12">
      <c r="L66" s="10"/>
      <c r="M66" s="10"/>
      <c r="N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2:26" ht="12">
      <c r="L67" s="10"/>
      <c r="M67" s="10"/>
      <c r="N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2:26" ht="12">
      <c r="L68" s="10"/>
      <c r="M68" s="10"/>
      <c r="N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2:26" ht="12">
      <c r="L69" s="10"/>
      <c r="M69" s="10"/>
      <c r="N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2:26" ht="12">
      <c r="L70" s="10"/>
      <c r="M70" s="10"/>
      <c r="N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2:26" ht="12">
      <c r="L71" s="10"/>
      <c r="M71" s="10"/>
      <c r="N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2:26" ht="12">
      <c r="L72" s="10"/>
      <c r="M72" s="10"/>
      <c r="N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2:26" ht="12">
      <c r="L73" s="10"/>
      <c r="M73" s="10"/>
      <c r="N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2:26" ht="12">
      <c r="L74" s="10"/>
      <c r="M74" s="10"/>
      <c r="N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2:26" ht="12">
      <c r="L75" s="10"/>
      <c r="M75" s="10"/>
      <c r="N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2:26" ht="12">
      <c r="L76" s="10"/>
      <c r="M76" s="10"/>
      <c r="N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2:26" ht="12">
      <c r="L77" s="10"/>
      <c r="M77" s="10"/>
      <c r="N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2:26" ht="12">
      <c r="L78" s="10"/>
      <c r="M78" s="10"/>
      <c r="N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2:26" ht="12">
      <c r="L79" s="10"/>
      <c r="M79" s="10"/>
      <c r="N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2:26" ht="12">
      <c r="L80" s="10"/>
      <c r="M80" s="10"/>
      <c r="N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2:26" ht="12">
      <c r="L81" s="10"/>
      <c r="M81" s="10"/>
      <c r="N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2:26" ht="12">
      <c r="L82" s="10"/>
      <c r="M82" s="10"/>
      <c r="N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2:26" ht="12">
      <c r="L83" s="10"/>
      <c r="M83" s="10"/>
      <c r="N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2:26" ht="12">
      <c r="L84" s="10"/>
      <c r="M84" s="10"/>
      <c r="N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2:26" ht="12">
      <c r="L85" s="10"/>
      <c r="M85" s="10"/>
      <c r="N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2:26" ht="12">
      <c r="L86" s="10"/>
      <c r="M86" s="10"/>
      <c r="N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2:26" ht="12">
      <c r="L87" s="10"/>
      <c r="M87" s="10"/>
      <c r="N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2:26" ht="12">
      <c r="L88" s="10"/>
      <c r="M88" s="10"/>
      <c r="N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2:26" ht="12">
      <c r="L89" s="10"/>
      <c r="M89" s="10"/>
      <c r="N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2:26" ht="12">
      <c r="L90" s="10"/>
      <c r="M90" s="10"/>
      <c r="N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2:26" ht="12">
      <c r="L91" s="10"/>
      <c r="M91" s="10"/>
      <c r="N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2:26" ht="12">
      <c r="L92" s="10"/>
      <c r="M92" s="10"/>
      <c r="N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2:26" ht="12">
      <c r="L93" s="10"/>
      <c r="M93" s="10"/>
      <c r="N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2:26" ht="12">
      <c r="L94" s="10"/>
      <c r="M94" s="10"/>
      <c r="N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2:26" ht="12">
      <c r="L95" s="10"/>
      <c r="M95" s="10"/>
      <c r="N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2:26" ht="12">
      <c r="L96" s="10"/>
      <c r="M96" s="10"/>
      <c r="N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2:26" ht="12">
      <c r="L97" s="10"/>
      <c r="M97" s="10"/>
      <c r="N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2:26" ht="12">
      <c r="L98" s="10"/>
      <c r="M98" s="10"/>
      <c r="N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2:26" ht="12">
      <c r="L99" s="10"/>
      <c r="M99" s="10"/>
      <c r="N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2:26" ht="12">
      <c r="L100" s="10"/>
      <c r="M100" s="10"/>
      <c r="N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2:26" ht="12">
      <c r="L101" s="10"/>
      <c r="M101" s="10"/>
      <c r="N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2:26" ht="12">
      <c r="L102" s="10"/>
      <c r="M102" s="10"/>
      <c r="N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2:26" ht="12">
      <c r="L103" s="10"/>
      <c r="M103" s="10"/>
      <c r="N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2:26" ht="12">
      <c r="L104" s="10"/>
      <c r="M104" s="10"/>
      <c r="N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2:26" ht="12">
      <c r="L105" s="10"/>
      <c r="M105" s="10"/>
      <c r="N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2:26" ht="12">
      <c r="L106" s="10"/>
      <c r="M106" s="10"/>
      <c r="N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2:26" ht="12">
      <c r="L107" s="10"/>
      <c r="M107" s="10"/>
      <c r="N107" s="10"/>
      <c r="R107" s="10"/>
      <c r="S107" s="10"/>
      <c r="T107" s="10"/>
      <c r="U107" s="10"/>
      <c r="V107" s="10"/>
      <c r="W107" s="10"/>
      <c r="X107" s="10"/>
      <c r="Y107" s="10"/>
      <c r="Z107" s="10"/>
    </row>
  </sheetData>
  <sheetProtection/>
  <mergeCells count="22">
    <mergeCell ref="A2:B2"/>
    <mergeCell ref="C2:E2"/>
    <mergeCell ref="F2:H2"/>
    <mergeCell ref="I2:K2"/>
    <mergeCell ref="L2:N2"/>
    <mergeCell ref="O2:Q2"/>
    <mergeCell ref="AO2:AQ2"/>
    <mergeCell ref="AR2:AT2"/>
    <mergeCell ref="AU2:AW2"/>
    <mergeCell ref="AX2:AX3"/>
    <mergeCell ref="R2:T2"/>
    <mergeCell ref="U2:W2"/>
    <mergeCell ref="X2:Z2"/>
    <mergeCell ref="AA2:AB2"/>
    <mergeCell ref="AC2:AE2"/>
    <mergeCell ref="AF2:AH2"/>
    <mergeCell ref="L57:N57"/>
    <mergeCell ref="R57:T57"/>
    <mergeCell ref="U57:W57"/>
    <mergeCell ref="X57:Z57"/>
    <mergeCell ref="AI2:AK2"/>
    <mergeCell ref="AL2:AN2"/>
  </mergeCells>
  <conditionalFormatting sqref="AB3:AB51 B3:B65536 B1 AF2:AF51 AI2:AI51 AR2:AR51 AD3:AE51 AJ3:AK51 AS3:AT51 AG3:AH51 AC2:AC51 AA2:AA51 AA52:AK65536 BC1:IV65536 AB1:AK1 A2:A65536 C1:Z65536 AR1:BB1 AR52:BB65536 AU2:AY51">
    <cfRule type="cellIs" priority="7" dxfId="58" operator="equal" stopIfTrue="1">
      <formula>0</formula>
    </cfRule>
  </conditionalFormatting>
  <conditionalFormatting sqref="AL2:AL51 AM3:AN51 AL52:AN65536 AL1:AN1">
    <cfRule type="cellIs" priority="6" dxfId="58" operator="equal" stopIfTrue="1">
      <formula>0</formula>
    </cfRule>
  </conditionalFormatting>
  <conditionalFormatting sqref="AO2:AO51 AP3:AQ51 AO52:AQ65536 AO1:AQ1">
    <cfRule type="cellIs" priority="5" dxfId="58" operator="equal" stopIfTrue="1">
      <formula>0</formula>
    </cfRule>
  </conditionalFormatting>
  <conditionalFormatting sqref="A1">
    <cfRule type="cellIs" priority="2" dxfId="58" operator="equal" stopIfTrue="1">
      <formula>0</formula>
    </cfRule>
  </conditionalFormatting>
  <conditionalFormatting sqref="AA1">
    <cfRule type="cellIs" priority="1" dxfId="58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  <colBreaks count="1" manualBreakCount="1">
    <brk id="26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BB107"/>
  <sheetViews>
    <sheetView view="pageBreakPreview" zoomScale="50" zoomScaleSheetLayoutView="50" zoomScalePageLayoutView="0" workbookViewId="0" topLeftCell="A1">
      <pane xSplit="2" ySplit="3" topLeftCell="C4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N41" sqref="N41"/>
    </sheetView>
  </sheetViews>
  <sheetFormatPr defaultColWidth="9.00390625" defaultRowHeight="13.5"/>
  <cols>
    <col min="1" max="1" width="10.75390625" style="11" customWidth="1"/>
    <col min="2" max="26" width="10.375" style="11" customWidth="1"/>
    <col min="27" max="27" width="10.75390625" style="11" customWidth="1"/>
    <col min="28" max="50" width="10.375" style="11" customWidth="1"/>
    <col min="51" max="53" width="10.125" style="11" customWidth="1"/>
    <col min="54" max="54" width="5.625" style="11" customWidth="1"/>
    <col min="55" max="16384" width="9.00390625" style="11" customWidth="1"/>
  </cols>
  <sheetData>
    <row r="1" spans="1:54" s="12" customFormat="1" ht="24" customHeight="1">
      <c r="A1" s="120" t="s">
        <v>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20" t="s">
        <v>96</v>
      </c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BB1" s="7"/>
    </row>
    <row r="2" spans="1:51" s="8" customFormat="1" ht="21" customHeight="1">
      <c r="A2" s="308" t="s">
        <v>87</v>
      </c>
      <c r="B2" s="285"/>
      <c r="C2" s="308" t="s">
        <v>67</v>
      </c>
      <c r="D2" s="309"/>
      <c r="E2" s="310"/>
      <c r="F2" s="308" t="s">
        <v>68</v>
      </c>
      <c r="G2" s="309"/>
      <c r="H2" s="310"/>
      <c r="I2" s="308" t="s">
        <v>69</v>
      </c>
      <c r="J2" s="309"/>
      <c r="K2" s="310"/>
      <c r="L2" s="308" t="s">
        <v>70</v>
      </c>
      <c r="M2" s="309"/>
      <c r="N2" s="310"/>
      <c r="O2" s="308" t="s">
        <v>101</v>
      </c>
      <c r="P2" s="309"/>
      <c r="Q2" s="310"/>
      <c r="R2" s="308" t="s">
        <v>102</v>
      </c>
      <c r="S2" s="309"/>
      <c r="T2" s="310"/>
      <c r="U2" s="308" t="s">
        <v>71</v>
      </c>
      <c r="V2" s="309"/>
      <c r="W2" s="310"/>
      <c r="X2" s="308" t="s">
        <v>99</v>
      </c>
      <c r="Y2" s="309"/>
      <c r="Z2" s="310"/>
      <c r="AA2" s="308" t="s">
        <v>87</v>
      </c>
      <c r="AB2" s="285"/>
      <c r="AC2" s="308" t="s">
        <v>104</v>
      </c>
      <c r="AD2" s="309"/>
      <c r="AE2" s="310"/>
      <c r="AF2" s="308" t="s">
        <v>105</v>
      </c>
      <c r="AG2" s="309"/>
      <c r="AH2" s="310"/>
      <c r="AI2" s="308" t="s">
        <v>106</v>
      </c>
      <c r="AJ2" s="309"/>
      <c r="AK2" s="310"/>
      <c r="AL2" s="308" t="s">
        <v>98</v>
      </c>
      <c r="AM2" s="309"/>
      <c r="AN2" s="310"/>
      <c r="AO2" s="308" t="s">
        <v>83</v>
      </c>
      <c r="AP2" s="309"/>
      <c r="AQ2" s="310"/>
      <c r="AR2" s="308" t="s">
        <v>84</v>
      </c>
      <c r="AS2" s="309"/>
      <c r="AT2" s="310"/>
      <c r="AU2" s="308" t="s">
        <v>81</v>
      </c>
      <c r="AV2" s="309"/>
      <c r="AW2" s="310"/>
      <c r="AX2" s="318" t="s">
        <v>85</v>
      </c>
      <c r="AY2" s="9"/>
    </row>
    <row r="3" spans="1:51" s="9" customFormat="1" ht="21" customHeight="1">
      <c r="A3" s="13" t="s">
        <v>88</v>
      </c>
      <c r="B3" s="25" t="s">
        <v>66</v>
      </c>
      <c r="C3" s="27" t="s">
        <v>72</v>
      </c>
      <c r="D3" s="28" t="s">
        <v>73</v>
      </c>
      <c r="E3" s="29" t="s">
        <v>74</v>
      </c>
      <c r="F3" s="27" t="s">
        <v>72</v>
      </c>
      <c r="G3" s="28" t="s">
        <v>73</v>
      </c>
      <c r="H3" s="29" t="s">
        <v>74</v>
      </c>
      <c r="I3" s="27" t="s">
        <v>72</v>
      </c>
      <c r="J3" s="28" t="s">
        <v>73</v>
      </c>
      <c r="K3" s="29" t="s">
        <v>74</v>
      </c>
      <c r="L3" s="27" t="s">
        <v>72</v>
      </c>
      <c r="M3" s="28" t="s">
        <v>73</v>
      </c>
      <c r="N3" s="29" t="s">
        <v>74</v>
      </c>
      <c r="O3" s="27" t="s">
        <v>72</v>
      </c>
      <c r="P3" s="28" t="s">
        <v>73</v>
      </c>
      <c r="Q3" s="29" t="s">
        <v>74</v>
      </c>
      <c r="R3" s="27" t="s">
        <v>72</v>
      </c>
      <c r="S3" s="28" t="s">
        <v>73</v>
      </c>
      <c r="T3" s="29" t="s">
        <v>74</v>
      </c>
      <c r="U3" s="27" t="s">
        <v>72</v>
      </c>
      <c r="V3" s="28" t="s">
        <v>73</v>
      </c>
      <c r="W3" s="29" t="s">
        <v>74</v>
      </c>
      <c r="X3" s="27" t="s">
        <v>72</v>
      </c>
      <c r="Y3" s="28" t="s">
        <v>73</v>
      </c>
      <c r="Z3" s="29" t="s">
        <v>74</v>
      </c>
      <c r="AA3" s="13" t="s">
        <v>88</v>
      </c>
      <c r="AB3" s="25" t="s">
        <v>66</v>
      </c>
      <c r="AC3" s="27" t="s">
        <v>72</v>
      </c>
      <c r="AD3" s="28" t="s">
        <v>73</v>
      </c>
      <c r="AE3" s="29" t="s">
        <v>74</v>
      </c>
      <c r="AF3" s="27" t="s">
        <v>72</v>
      </c>
      <c r="AG3" s="28" t="s">
        <v>73</v>
      </c>
      <c r="AH3" s="29" t="s">
        <v>74</v>
      </c>
      <c r="AI3" s="27" t="s">
        <v>72</v>
      </c>
      <c r="AJ3" s="28" t="s">
        <v>73</v>
      </c>
      <c r="AK3" s="29" t="s">
        <v>74</v>
      </c>
      <c r="AL3" s="27" t="s">
        <v>72</v>
      </c>
      <c r="AM3" s="28" t="s">
        <v>73</v>
      </c>
      <c r="AN3" s="29" t="s">
        <v>74</v>
      </c>
      <c r="AO3" s="27" t="s">
        <v>72</v>
      </c>
      <c r="AP3" s="28" t="s">
        <v>73</v>
      </c>
      <c r="AQ3" s="29" t="s">
        <v>74</v>
      </c>
      <c r="AR3" s="27" t="s">
        <v>72</v>
      </c>
      <c r="AS3" s="28" t="s">
        <v>73</v>
      </c>
      <c r="AT3" s="29" t="s">
        <v>74</v>
      </c>
      <c r="AU3" s="30" t="s">
        <v>72</v>
      </c>
      <c r="AV3" s="31" t="s">
        <v>73</v>
      </c>
      <c r="AW3" s="32" t="s">
        <v>74</v>
      </c>
      <c r="AX3" s="319"/>
      <c r="AY3" s="11"/>
    </row>
    <row r="4" spans="1:50" ht="21" customHeight="1">
      <c r="A4" s="230" t="s">
        <v>91</v>
      </c>
      <c r="B4" s="231">
        <v>144</v>
      </c>
      <c r="C4" s="232"/>
      <c r="D4" s="233"/>
      <c r="E4" s="234">
        <f aca="true" t="shared" si="0" ref="E4:E9">SUM(C4:D4)</f>
        <v>0</v>
      </c>
      <c r="F4" s="232"/>
      <c r="G4" s="233"/>
      <c r="H4" s="234">
        <f aca="true" t="shared" si="1" ref="H4:H11">SUM(F4:G4)</f>
        <v>0</v>
      </c>
      <c r="I4" s="232"/>
      <c r="J4" s="233"/>
      <c r="K4" s="234">
        <f aca="true" t="shared" si="2" ref="K4:K11">SUM(I4:J4)</f>
        <v>0</v>
      </c>
      <c r="L4" s="232"/>
      <c r="M4" s="233"/>
      <c r="N4" s="234">
        <f>SUM(L4:M4)</f>
        <v>0</v>
      </c>
      <c r="O4" s="232"/>
      <c r="P4" s="233"/>
      <c r="Q4" s="234">
        <f aca="true" t="shared" si="3" ref="Q4:Q11">SUM(O4:P4)</f>
        <v>0</v>
      </c>
      <c r="R4" s="232"/>
      <c r="S4" s="233"/>
      <c r="T4" s="234">
        <f>SUM(R4:S4)</f>
        <v>0</v>
      </c>
      <c r="U4" s="232"/>
      <c r="V4" s="235"/>
      <c r="W4" s="234">
        <f aca="true" t="shared" si="4" ref="W4:W11">SUM(U4:V4)</f>
        <v>0</v>
      </c>
      <c r="X4" s="232"/>
      <c r="Y4" s="233"/>
      <c r="Z4" s="234">
        <f>SUM(X4:Y4)</f>
        <v>0</v>
      </c>
      <c r="AA4" s="230" t="s">
        <v>91</v>
      </c>
      <c r="AB4" s="231">
        <f aca="true" t="shared" si="5" ref="AB4:AB50">B4</f>
        <v>144</v>
      </c>
      <c r="AC4" s="232"/>
      <c r="AD4" s="233"/>
      <c r="AE4" s="236">
        <f aca="true" t="shared" si="6" ref="AE4:AE50">SUM(AC4:AD4)</f>
        <v>0</v>
      </c>
      <c r="AF4" s="232"/>
      <c r="AG4" s="233"/>
      <c r="AH4" s="236">
        <f aca="true" t="shared" si="7" ref="AH4:AH50">SUM(AF4:AG4)</f>
        <v>0</v>
      </c>
      <c r="AI4" s="232"/>
      <c r="AJ4" s="233"/>
      <c r="AK4" s="234">
        <f aca="true" t="shared" si="8" ref="AK4:AK50">SUM(AI4:AJ4)</f>
        <v>0</v>
      </c>
      <c r="AL4" s="232"/>
      <c r="AM4" s="233"/>
      <c r="AN4" s="234">
        <f aca="true" t="shared" si="9" ref="AN4:AN39">SUM(AL4:AM4)</f>
        <v>0</v>
      </c>
      <c r="AO4" s="232"/>
      <c r="AP4" s="233"/>
      <c r="AQ4" s="234">
        <f aca="true" t="shared" si="10" ref="AQ4:AQ39">SUM(AO4:AP4)</f>
        <v>0</v>
      </c>
      <c r="AR4" s="232">
        <v>144</v>
      </c>
      <c r="AS4" s="233"/>
      <c r="AT4" s="234">
        <f aca="true" t="shared" si="11" ref="AT4:AT50">SUM(AR4:AS4)</f>
        <v>144</v>
      </c>
      <c r="AU4" s="232">
        <f>SUM(C4,F4,I4,L4,O4,R4,U4,X4,AC4,AF4,AI4,AL4,AO4,AR4)</f>
        <v>144</v>
      </c>
      <c r="AV4" s="233">
        <f>SUM(D4,G4,J4,M4,P4,S4,V4,Y4,AD4,AG4,AJ4,AM4,AP4,AS4)</f>
        <v>0</v>
      </c>
      <c r="AW4" s="234">
        <f>SUM(AU4,AV4)</f>
        <v>144</v>
      </c>
      <c r="AX4" s="231">
        <f>B4-AW4</f>
        <v>0</v>
      </c>
    </row>
    <row r="5" spans="1:51" s="10" customFormat="1" ht="21" customHeight="1">
      <c r="A5" s="237" t="s">
        <v>16</v>
      </c>
      <c r="B5" s="238">
        <v>30</v>
      </c>
      <c r="C5" s="239"/>
      <c r="D5" s="235"/>
      <c r="E5" s="240">
        <f t="shared" si="0"/>
        <v>0</v>
      </c>
      <c r="F5" s="239"/>
      <c r="G5" s="235"/>
      <c r="H5" s="240">
        <f t="shared" si="1"/>
        <v>0</v>
      </c>
      <c r="I5" s="239"/>
      <c r="J5" s="235"/>
      <c r="K5" s="240">
        <f t="shared" si="2"/>
        <v>0</v>
      </c>
      <c r="L5" s="239"/>
      <c r="M5" s="235"/>
      <c r="N5" s="240">
        <f aca="true" t="shared" si="12" ref="N5:N11">SUM(L5:M5)</f>
        <v>0</v>
      </c>
      <c r="O5" s="239"/>
      <c r="P5" s="235"/>
      <c r="Q5" s="240">
        <f t="shared" si="3"/>
        <v>0</v>
      </c>
      <c r="R5" s="239"/>
      <c r="S5" s="235"/>
      <c r="T5" s="240">
        <f aca="true" t="shared" si="13" ref="T5:T11">SUM(R5:S5)</f>
        <v>0</v>
      </c>
      <c r="U5" s="239"/>
      <c r="V5" s="235"/>
      <c r="W5" s="240">
        <f t="shared" si="4"/>
        <v>0</v>
      </c>
      <c r="X5" s="239"/>
      <c r="Y5" s="235"/>
      <c r="Z5" s="240">
        <f aca="true" t="shared" si="14" ref="Z5:Z11">SUM(X5:Y5)</f>
        <v>0</v>
      </c>
      <c r="AA5" s="237" t="s">
        <v>16</v>
      </c>
      <c r="AB5" s="238">
        <f t="shared" si="5"/>
        <v>30</v>
      </c>
      <c r="AC5" s="239"/>
      <c r="AD5" s="235"/>
      <c r="AE5" s="241">
        <f t="shared" si="6"/>
        <v>0</v>
      </c>
      <c r="AF5" s="239"/>
      <c r="AG5" s="235"/>
      <c r="AH5" s="241">
        <f t="shared" si="7"/>
        <v>0</v>
      </c>
      <c r="AI5" s="239"/>
      <c r="AJ5" s="235"/>
      <c r="AK5" s="240">
        <f t="shared" si="8"/>
        <v>0</v>
      </c>
      <c r="AL5" s="239"/>
      <c r="AM5" s="235"/>
      <c r="AN5" s="240">
        <f t="shared" si="9"/>
        <v>0</v>
      </c>
      <c r="AO5" s="239"/>
      <c r="AP5" s="235"/>
      <c r="AQ5" s="240">
        <f t="shared" si="10"/>
        <v>0</v>
      </c>
      <c r="AR5" s="239">
        <v>30</v>
      </c>
      <c r="AS5" s="235"/>
      <c r="AT5" s="240">
        <f t="shared" si="11"/>
        <v>30</v>
      </c>
      <c r="AU5" s="239">
        <f>SUM(C5,F5,I5,L5,O5,R5,U5,X5,AC5,AF5,AI5,AL5,AO5,AR5)</f>
        <v>30</v>
      </c>
      <c r="AV5" s="235">
        <f>SUM(D5,G5,J5,M5,P5,S5,V5,Y5,AD5,AG5,AJ5,AM5,AP5,AS5)</f>
        <v>0</v>
      </c>
      <c r="AW5" s="240">
        <f aca="true" t="shared" si="15" ref="AW5:AW50">SUM(AU5,AV5)</f>
        <v>30</v>
      </c>
      <c r="AX5" s="238">
        <f aca="true" t="shared" si="16" ref="AX5:AX50">B5-AW5</f>
        <v>0</v>
      </c>
      <c r="AY5" s="11"/>
    </row>
    <row r="6" spans="1:51" s="10" customFormat="1" ht="21" customHeight="1">
      <c r="A6" s="237" t="s">
        <v>17</v>
      </c>
      <c r="B6" s="238">
        <v>19</v>
      </c>
      <c r="C6" s="239"/>
      <c r="D6" s="235"/>
      <c r="E6" s="240">
        <f t="shared" si="0"/>
        <v>0</v>
      </c>
      <c r="F6" s="239"/>
      <c r="G6" s="235"/>
      <c r="H6" s="240">
        <f t="shared" si="1"/>
        <v>0</v>
      </c>
      <c r="I6" s="239"/>
      <c r="J6" s="235"/>
      <c r="K6" s="240">
        <f t="shared" si="2"/>
        <v>0</v>
      </c>
      <c r="L6" s="239"/>
      <c r="M6" s="235"/>
      <c r="N6" s="240">
        <f t="shared" si="12"/>
        <v>0</v>
      </c>
      <c r="O6" s="239"/>
      <c r="P6" s="235"/>
      <c r="Q6" s="240">
        <f t="shared" si="3"/>
        <v>0</v>
      </c>
      <c r="R6" s="239"/>
      <c r="S6" s="235"/>
      <c r="T6" s="240">
        <f t="shared" si="13"/>
        <v>0</v>
      </c>
      <c r="U6" s="239"/>
      <c r="V6" s="235">
        <v>0</v>
      </c>
      <c r="W6" s="240">
        <f t="shared" si="4"/>
        <v>0</v>
      </c>
      <c r="X6" s="239"/>
      <c r="Y6" s="235"/>
      <c r="Z6" s="240">
        <f t="shared" si="14"/>
        <v>0</v>
      </c>
      <c r="AA6" s="237" t="s">
        <v>17</v>
      </c>
      <c r="AB6" s="238">
        <f t="shared" si="5"/>
        <v>19</v>
      </c>
      <c r="AC6" s="239"/>
      <c r="AD6" s="235"/>
      <c r="AE6" s="241">
        <f t="shared" si="6"/>
        <v>0</v>
      </c>
      <c r="AF6" s="239"/>
      <c r="AG6" s="235"/>
      <c r="AH6" s="241">
        <f t="shared" si="7"/>
        <v>0</v>
      </c>
      <c r="AI6" s="239"/>
      <c r="AJ6" s="235"/>
      <c r="AK6" s="240">
        <f t="shared" si="8"/>
        <v>0</v>
      </c>
      <c r="AL6" s="239"/>
      <c r="AM6" s="235"/>
      <c r="AN6" s="240">
        <f t="shared" si="9"/>
        <v>0</v>
      </c>
      <c r="AO6" s="239"/>
      <c r="AP6" s="235"/>
      <c r="AQ6" s="240">
        <f t="shared" si="10"/>
        <v>0</v>
      </c>
      <c r="AR6" s="239">
        <v>19</v>
      </c>
      <c r="AS6" s="235"/>
      <c r="AT6" s="240">
        <f t="shared" si="11"/>
        <v>19</v>
      </c>
      <c r="AU6" s="239">
        <f aca="true" t="shared" si="17" ref="AU6:AV10">SUM(C6,F6,I6,L6,O6,R6,U6,X6,AC6,AF6,AI6,AL6,AO6,AR6)</f>
        <v>19</v>
      </c>
      <c r="AV6" s="235">
        <f t="shared" si="17"/>
        <v>0</v>
      </c>
      <c r="AW6" s="240">
        <f t="shared" si="15"/>
        <v>19</v>
      </c>
      <c r="AX6" s="238">
        <f t="shared" si="16"/>
        <v>0</v>
      </c>
      <c r="AY6" s="11"/>
    </row>
    <row r="7" spans="1:51" s="10" customFormat="1" ht="21" customHeight="1">
      <c r="A7" s="237" t="s">
        <v>18</v>
      </c>
      <c r="B7" s="238">
        <v>22</v>
      </c>
      <c r="C7" s="239"/>
      <c r="D7" s="235"/>
      <c r="E7" s="240">
        <f t="shared" si="0"/>
        <v>0</v>
      </c>
      <c r="F7" s="239"/>
      <c r="G7" s="235"/>
      <c r="H7" s="240">
        <f t="shared" si="1"/>
        <v>0</v>
      </c>
      <c r="I7" s="239"/>
      <c r="J7" s="235"/>
      <c r="K7" s="240">
        <f t="shared" si="2"/>
        <v>0</v>
      </c>
      <c r="L7" s="239"/>
      <c r="M7" s="235"/>
      <c r="N7" s="240">
        <f t="shared" si="12"/>
        <v>0</v>
      </c>
      <c r="O7" s="239"/>
      <c r="P7" s="235"/>
      <c r="Q7" s="240">
        <f t="shared" si="3"/>
        <v>0</v>
      </c>
      <c r="R7" s="239"/>
      <c r="S7" s="235"/>
      <c r="T7" s="240">
        <f t="shared" si="13"/>
        <v>0</v>
      </c>
      <c r="U7" s="239"/>
      <c r="V7" s="235"/>
      <c r="W7" s="240">
        <f t="shared" si="4"/>
        <v>0</v>
      </c>
      <c r="X7" s="239"/>
      <c r="Y7" s="235"/>
      <c r="Z7" s="240">
        <f t="shared" si="14"/>
        <v>0</v>
      </c>
      <c r="AA7" s="237" t="s">
        <v>18</v>
      </c>
      <c r="AB7" s="238">
        <f t="shared" si="5"/>
        <v>22</v>
      </c>
      <c r="AC7" s="239"/>
      <c r="AD7" s="235"/>
      <c r="AE7" s="241">
        <f t="shared" si="6"/>
        <v>0</v>
      </c>
      <c r="AF7" s="239"/>
      <c r="AG7" s="235"/>
      <c r="AH7" s="241">
        <f t="shared" si="7"/>
        <v>0</v>
      </c>
      <c r="AI7" s="239"/>
      <c r="AJ7" s="235"/>
      <c r="AK7" s="240">
        <f t="shared" si="8"/>
        <v>0</v>
      </c>
      <c r="AL7" s="239"/>
      <c r="AM7" s="235"/>
      <c r="AN7" s="240">
        <f t="shared" si="9"/>
        <v>0</v>
      </c>
      <c r="AO7" s="239"/>
      <c r="AP7" s="235"/>
      <c r="AQ7" s="240">
        <f t="shared" si="10"/>
        <v>0</v>
      </c>
      <c r="AR7" s="239">
        <v>22</v>
      </c>
      <c r="AS7" s="235"/>
      <c r="AT7" s="240">
        <f t="shared" si="11"/>
        <v>22</v>
      </c>
      <c r="AU7" s="239">
        <f t="shared" si="17"/>
        <v>22</v>
      </c>
      <c r="AV7" s="235">
        <f t="shared" si="17"/>
        <v>0</v>
      </c>
      <c r="AW7" s="240">
        <f t="shared" si="15"/>
        <v>22</v>
      </c>
      <c r="AX7" s="238">
        <f t="shared" si="16"/>
        <v>0</v>
      </c>
      <c r="AY7" s="11"/>
    </row>
    <row r="8" spans="1:51" s="10" customFormat="1" ht="21" customHeight="1">
      <c r="A8" s="237" t="s">
        <v>19</v>
      </c>
      <c r="B8" s="238">
        <v>12</v>
      </c>
      <c r="C8" s="239"/>
      <c r="D8" s="235"/>
      <c r="E8" s="240">
        <f t="shared" si="0"/>
        <v>0</v>
      </c>
      <c r="F8" s="239"/>
      <c r="G8" s="235"/>
      <c r="H8" s="240">
        <f>SUM(F8:G8)</f>
        <v>0</v>
      </c>
      <c r="I8" s="239"/>
      <c r="J8" s="235"/>
      <c r="K8" s="240">
        <f t="shared" si="2"/>
        <v>0</v>
      </c>
      <c r="L8" s="239"/>
      <c r="M8" s="235"/>
      <c r="N8" s="240">
        <f t="shared" si="12"/>
        <v>0</v>
      </c>
      <c r="O8" s="239"/>
      <c r="P8" s="235"/>
      <c r="Q8" s="240">
        <f t="shared" si="3"/>
        <v>0</v>
      </c>
      <c r="R8" s="239"/>
      <c r="S8" s="235"/>
      <c r="T8" s="240">
        <f t="shared" si="13"/>
        <v>0</v>
      </c>
      <c r="U8" s="239"/>
      <c r="V8" s="235"/>
      <c r="W8" s="240">
        <f t="shared" si="4"/>
        <v>0</v>
      </c>
      <c r="X8" s="239"/>
      <c r="Y8" s="235"/>
      <c r="Z8" s="240">
        <f t="shared" si="14"/>
        <v>0</v>
      </c>
      <c r="AA8" s="237" t="s">
        <v>19</v>
      </c>
      <c r="AB8" s="238">
        <f t="shared" si="5"/>
        <v>12</v>
      </c>
      <c r="AC8" s="239"/>
      <c r="AD8" s="235"/>
      <c r="AE8" s="240">
        <f t="shared" si="6"/>
        <v>0</v>
      </c>
      <c r="AF8" s="239"/>
      <c r="AG8" s="235"/>
      <c r="AH8" s="240">
        <f t="shared" si="7"/>
        <v>0</v>
      </c>
      <c r="AI8" s="239"/>
      <c r="AJ8" s="235"/>
      <c r="AK8" s="240">
        <f t="shared" si="8"/>
        <v>0</v>
      </c>
      <c r="AL8" s="239"/>
      <c r="AM8" s="235"/>
      <c r="AN8" s="240">
        <f t="shared" si="9"/>
        <v>0</v>
      </c>
      <c r="AO8" s="239"/>
      <c r="AP8" s="235"/>
      <c r="AQ8" s="240">
        <f t="shared" si="10"/>
        <v>0</v>
      </c>
      <c r="AR8" s="239">
        <v>12</v>
      </c>
      <c r="AS8" s="235"/>
      <c r="AT8" s="240">
        <f t="shared" si="11"/>
        <v>12</v>
      </c>
      <c r="AU8" s="239">
        <f t="shared" si="17"/>
        <v>12</v>
      </c>
      <c r="AV8" s="235">
        <f t="shared" si="17"/>
        <v>0</v>
      </c>
      <c r="AW8" s="240">
        <f t="shared" si="15"/>
        <v>12</v>
      </c>
      <c r="AX8" s="238">
        <f t="shared" si="16"/>
        <v>0</v>
      </c>
      <c r="AY8" s="11"/>
    </row>
    <row r="9" spans="1:51" s="10" customFormat="1" ht="21" customHeight="1">
      <c r="A9" s="237" t="s">
        <v>20</v>
      </c>
      <c r="B9" s="238">
        <v>22</v>
      </c>
      <c r="C9" s="239"/>
      <c r="D9" s="235"/>
      <c r="E9" s="240">
        <f t="shared" si="0"/>
        <v>0</v>
      </c>
      <c r="F9" s="239"/>
      <c r="G9" s="235"/>
      <c r="H9" s="240">
        <f t="shared" si="1"/>
        <v>0</v>
      </c>
      <c r="I9" s="239"/>
      <c r="J9" s="235"/>
      <c r="K9" s="240">
        <f t="shared" si="2"/>
        <v>0</v>
      </c>
      <c r="L9" s="239"/>
      <c r="M9" s="235"/>
      <c r="N9" s="240">
        <f t="shared" si="12"/>
        <v>0</v>
      </c>
      <c r="O9" s="239"/>
      <c r="P9" s="235"/>
      <c r="Q9" s="240">
        <f t="shared" si="3"/>
        <v>0</v>
      </c>
      <c r="R9" s="239"/>
      <c r="S9" s="235"/>
      <c r="T9" s="240">
        <f t="shared" si="13"/>
        <v>0</v>
      </c>
      <c r="U9" s="239"/>
      <c r="V9" s="235"/>
      <c r="W9" s="240">
        <f t="shared" si="4"/>
        <v>0</v>
      </c>
      <c r="X9" s="239"/>
      <c r="Y9" s="235"/>
      <c r="Z9" s="240">
        <f t="shared" si="14"/>
        <v>0</v>
      </c>
      <c r="AA9" s="237" t="s">
        <v>20</v>
      </c>
      <c r="AB9" s="238">
        <f t="shared" si="5"/>
        <v>22</v>
      </c>
      <c r="AC9" s="239"/>
      <c r="AD9" s="235"/>
      <c r="AE9" s="241">
        <f t="shared" si="6"/>
        <v>0</v>
      </c>
      <c r="AF9" s="239"/>
      <c r="AG9" s="235"/>
      <c r="AH9" s="241">
        <f t="shared" si="7"/>
        <v>0</v>
      </c>
      <c r="AI9" s="239"/>
      <c r="AJ9" s="235"/>
      <c r="AK9" s="240">
        <f t="shared" si="8"/>
        <v>0</v>
      </c>
      <c r="AL9" s="239"/>
      <c r="AM9" s="235"/>
      <c r="AN9" s="240">
        <f t="shared" si="9"/>
        <v>0</v>
      </c>
      <c r="AO9" s="239"/>
      <c r="AP9" s="235"/>
      <c r="AQ9" s="240">
        <f t="shared" si="10"/>
        <v>0</v>
      </c>
      <c r="AR9" s="239">
        <v>22</v>
      </c>
      <c r="AS9" s="235"/>
      <c r="AT9" s="240">
        <f t="shared" si="11"/>
        <v>22</v>
      </c>
      <c r="AU9" s="239">
        <f t="shared" si="17"/>
        <v>22</v>
      </c>
      <c r="AV9" s="235">
        <f t="shared" si="17"/>
        <v>0</v>
      </c>
      <c r="AW9" s="240">
        <f t="shared" si="15"/>
        <v>22</v>
      </c>
      <c r="AX9" s="238">
        <f t="shared" si="16"/>
        <v>0</v>
      </c>
      <c r="AY9" s="11"/>
    </row>
    <row r="10" spans="1:51" s="10" customFormat="1" ht="21" customHeight="1">
      <c r="A10" s="242" t="s">
        <v>21</v>
      </c>
      <c r="B10" s="243">
        <v>46</v>
      </c>
      <c r="C10" s="244"/>
      <c r="D10" s="245"/>
      <c r="E10" s="246">
        <f aca="true" t="shared" si="18" ref="E10:E50">SUM(C10:D10)</f>
        <v>0</v>
      </c>
      <c r="F10" s="244"/>
      <c r="G10" s="245"/>
      <c r="H10" s="246">
        <f t="shared" si="1"/>
        <v>0</v>
      </c>
      <c r="I10" s="244"/>
      <c r="J10" s="245"/>
      <c r="K10" s="246">
        <f t="shared" si="2"/>
        <v>0</v>
      </c>
      <c r="L10" s="244"/>
      <c r="M10" s="245"/>
      <c r="N10" s="246">
        <f t="shared" si="12"/>
        <v>0</v>
      </c>
      <c r="O10" s="244"/>
      <c r="P10" s="245"/>
      <c r="Q10" s="246">
        <f t="shared" si="3"/>
        <v>0</v>
      </c>
      <c r="R10" s="244"/>
      <c r="S10" s="245"/>
      <c r="T10" s="246">
        <f t="shared" si="13"/>
        <v>0</v>
      </c>
      <c r="U10" s="244"/>
      <c r="V10" s="245"/>
      <c r="W10" s="246">
        <f t="shared" si="4"/>
        <v>0</v>
      </c>
      <c r="X10" s="244"/>
      <c r="Y10" s="245"/>
      <c r="Z10" s="246">
        <f t="shared" si="14"/>
        <v>0</v>
      </c>
      <c r="AA10" s="242" t="s">
        <v>21</v>
      </c>
      <c r="AB10" s="238">
        <f t="shared" si="5"/>
        <v>46</v>
      </c>
      <c r="AC10" s="244"/>
      <c r="AD10" s="245"/>
      <c r="AE10" s="247">
        <f t="shared" si="6"/>
        <v>0</v>
      </c>
      <c r="AF10" s="244"/>
      <c r="AG10" s="245"/>
      <c r="AH10" s="247">
        <f t="shared" si="7"/>
        <v>0</v>
      </c>
      <c r="AI10" s="244"/>
      <c r="AJ10" s="245"/>
      <c r="AK10" s="246">
        <f t="shared" si="8"/>
        <v>0</v>
      </c>
      <c r="AL10" s="244"/>
      <c r="AM10" s="245"/>
      <c r="AN10" s="246">
        <f t="shared" si="9"/>
        <v>0</v>
      </c>
      <c r="AO10" s="244"/>
      <c r="AP10" s="245"/>
      <c r="AQ10" s="246">
        <f t="shared" si="10"/>
        <v>0</v>
      </c>
      <c r="AR10" s="244">
        <v>46</v>
      </c>
      <c r="AS10" s="245"/>
      <c r="AT10" s="246">
        <f t="shared" si="11"/>
        <v>46</v>
      </c>
      <c r="AU10" s="248">
        <f t="shared" si="17"/>
        <v>46</v>
      </c>
      <c r="AV10" s="245">
        <f>SUM(D10,G10,J10,M10,P10,S10,V10,Y10,AD10,AG10,AJ10,AM10,AP10,AS10)</f>
        <v>0</v>
      </c>
      <c r="AW10" s="240">
        <f t="shared" si="15"/>
        <v>46</v>
      </c>
      <c r="AX10" s="238">
        <f t="shared" si="16"/>
        <v>0</v>
      </c>
      <c r="AY10" s="11"/>
    </row>
    <row r="11" spans="1:51" s="10" customFormat="1" ht="21" customHeight="1">
      <c r="A11" s="237" t="s">
        <v>22</v>
      </c>
      <c r="B11" s="238">
        <v>12</v>
      </c>
      <c r="C11" s="239"/>
      <c r="D11" s="235"/>
      <c r="E11" s="240">
        <f t="shared" si="18"/>
        <v>0</v>
      </c>
      <c r="F11" s="239"/>
      <c r="G11" s="235"/>
      <c r="H11" s="240">
        <f t="shared" si="1"/>
        <v>0</v>
      </c>
      <c r="I11" s="239"/>
      <c r="J11" s="235"/>
      <c r="K11" s="240">
        <f t="shared" si="2"/>
        <v>0</v>
      </c>
      <c r="L11" s="239"/>
      <c r="M11" s="235"/>
      <c r="N11" s="240">
        <f t="shared" si="12"/>
        <v>0</v>
      </c>
      <c r="O11" s="239"/>
      <c r="P11" s="235"/>
      <c r="Q11" s="240">
        <f t="shared" si="3"/>
        <v>0</v>
      </c>
      <c r="R11" s="239"/>
      <c r="S11" s="235"/>
      <c r="T11" s="240">
        <f t="shared" si="13"/>
        <v>0</v>
      </c>
      <c r="U11" s="239"/>
      <c r="V11" s="235"/>
      <c r="W11" s="240">
        <f t="shared" si="4"/>
        <v>0</v>
      </c>
      <c r="X11" s="239"/>
      <c r="Y11" s="235"/>
      <c r="Z11" s="240">
        <f t="shared" si="14"/>
        <v>0</v>
      </c>
      <c r="AA11" s="237" t="s">
        <v>22</v>
      </c>
      <c r="AB11" s="231">
        <f t="shared" si="5"/>
        <v>12</v>
      </c>
      <c r="AC11" s="239"/>
      <c r="AD11" s="235"/>
      <c r="AE11" s="241">
        <f t="shared" si="6"/>
        <v>0</v>
      </c>
      <c r="AF11" s="239"/>
      <c r="AG11" s="235"/>
      <c r="AH11" s="241">
        <f t="shared" si="7"/>
        <v>0</v>
      </c>
      <c r="AI11" s="239"/>
      <c r="AJ11" s="235"/>
      <c r="AK11" s="240">
        <f t="shared" si="8"/>
        <v>0</v>
      </c>
      <c r="AL11" s="239"/>
      <c r="AM11" s="235"/>
      <c r="AN11" s="240">
        <f t="shared" si="9"/>
        <v>0</v>
      </c>
      <c r="AO11" s="239"/>
      <c r="AP11" s="235"/>
      <c r="AQ11" s="240">
        <f t="shared" si="10"/>
        <v>0</v>
      </c>
      <c r="AR11" s="239">
        <v>12</v>
      </c>
      <c r="AS11" s="235"/>
      <c r="AT11" s="240">
        <f t="shared" si="11"/>
        <v>12</v>
      </c>
      <c r="AU11" s="239">
        <f>SUM(C11,F11,I11,L11,O11,R11,U11,X11,AC11,AF11,AI11,AL11,AO11,AR11)</f>
        <v>12</v>
      </c>
      <c r="AV11" s="235">
        <f>SUM(D11,G11,J11,M11,P11,S11,V11,Y11,AD11,AG11,AJ11,AM11,AP11,AS11)</f>
        <v>0</v>
      </c>
      <c r="AW11" s="234">
        <f t="shared" si="15"/>
        <v>12</v>
      </c>
      <c r="AX11" s="231">
        <f t="shared" si="16"/>
        <v>0</v>
      </c>
      <c r="AY11" s="11"/>
    </row>
    <row r="12" spans="1:51" s="10" customFormat="1" ht="21" customHeight="1">
      <c r="A12" s="237" t="s">
        <v>23</v>
      </c>
      <c r="B12" s="238">
        <v>11</v>
      </c>
      <c r="C12" s="239"/>
      <c r="D12" s="235"/>
      <c r="E12" s="240">
        <f t="shared" si="18"/>
        <v>0</v>
      </c>
      <c r="F12" s="239"/>
      <c r="G12" s="235"/>
      <c r="H12" s="240">
        <f aca="true" t="shared" si="19" ref="H12:H50">SUM(F12:G12)</f>
        <v>0</v>
      </c>
      <c r="I12" s="239"/>
      <c r="J12" s="235"/>
      <c r="K12" s="240">
        <f aca="true" t="shared" si="20" ref="K12:K50">SUM(I12:J12)</f>
        <v>0</v>
      </c>
      <c r="L12" s="239"/>
      <c r="M12" s="235"/>
      <c r="N12" s="240">
        <f aca="true" t="shared" si="21" ref="N12:N50">SUM(L12:M12)</f>
        <v>0</v>
      </c>
      <c r="O12" s="239"/>
      <c r="P12" s="235"/>
      <c r="Q12" s="240">
        <f aca="true" t="shared" si="22" ref="Q12:Q50">SUM(O12:P12)</f>
        <v>0</v>
      </c>
      <c r="R12" s="239"/>
      <c r="S12" s="235"/>
      <c r="T12" s="240">
        <f aca="true" t="shared" si="23" ref="T12:T50">SUM(R12:S12)</f>
        <v>0</v>
      </c>
      <c r="U12" s="239"/>
      <c r="V12" s="235"/>
      <c r="W12" s="240">
        <f aca="true" t="shared" si="24" ref="W12:W50">SUM(U12:V12)</f>
        <v>0</v>
      </c>
      <c r="X12" s="239"/>
      <c r="Y12" s="235"/>
      <c r="Z12" s="240">
        <f aca="true" t="shared" si="25" ref="Z12:Z50">SUM(X12:Y12)</f>
        <v>0</v>
      </c>
      <c r="AA12" s="237" t="s">
        <v>23</v>
      </c>
      <c r="AB12" s="238">
        <f t="shared" si="5"/>
        <v>11</v>
      </c>
      <c r="AC12" s="239"/>
      <c r="AD12" s="235"/>
      <c r="AE12" s="241">
        <f t="shared" si="6"/>
        <v>0</v>
      </c>
      <c r="AF12" s="239"/>
      <c r="AG12" s="235"/>
      <c r="AH12" s="241">
        <f t="shared" si="7"/>
        <v>0</v>
      </c>
      <c r="AI12" s="239"/>
      <c r="AJ12" s="235"/>
      <c r="AK12" s="240">
        <f t="shared" si="8"/>
        <v>0</v>
      </c>
      <c r="AL12" s="239"/>
      <c r="AM12" s="235"/>
      <c r="AN12" s="240">
        <f t="shared" si="9"/>
        <v>0</v>
      </c>
      <c r="AO12" s="239"/>
      <c r="AP12" s="235"/>
      <c r="AQ12" s="240">
        <f t="shared" si="10"/>
        <v>0</v>
      </c>
      <c r="AR12" s="239">
        <v>10</v>
      </c>
      <c r="AS12" s="235">
        <v>1</v>
      </c>
      <c r="AT12" s="240">
        <f t="shared" si="11"/>
        <v>11</v>
      </c>
      <c r="AU12" s="239">
        <f>SUM(C12,F12,I12,L12,O12,R12,U12,X12,AC12,AF12,AI12,AL12,AO12,AR12)</f>
        <v>10</v>
      </c>
      <c r="AV12" s="235">
        <f>SUM(D12,G12,J12,M12,P12,S12,V12,Y12,AD12,AG12,AJ12,AM12,AP12,AS12)</f>
        <v>1</v>
      </c>
      <c r="AW12" s="240">
        <f t="shared" si="15"/>
        <v>11</v>
      </c>
      <c r="AX12" s="238">
        <f t="shared" si="16"/>
        <v>0</v>
      </c>
      <c r="AY12" s="11"/>
    </row>
    <row r="13" spans="1:51" s="10" customFormat="1" ht="21" customHeight="1">
      <c r="A13" s="237" t="s">
        <v>24</v>
      </c>
      <c r="B13" s="238">
        <v>23</v>
      </c>
      <c r="C13" s="239"/>
      <c r="D13" s="235"/>
      <c r="E13" s="240">
        <f t="shared" si="18"/>
        <v>0</v>
      </c>
      <c r="F13" s="239"/>
      <c r="G13" s="235"/>
      <c r="H13" s="240">
        <f t="shared" si="19"/>
        <v>0</v>
      </c>
      <c r="I13" s="239"/>
      <c r="J13" s="235"/>
      <c r="K13" s="240">
        <f t="shared" si="20"/>
        <v>0</v>
      </c>
      <c r="L13" s="239"/>
      <c r="M13" s="235"/>
      <c r="N13" s="240">
        <f t="shared" si="21"/>
        <v>0</v>
      </c>
      <c r="O13" s="239"/>
      <c r="P13" s="235"/>
      <c r="Q13" s="240">
        <f t="shared" si="22"/>
        <v>0</v>
      </c>
      <c r="R13" s="239"/>
      <c r="S13" s="235"/>
      <c r="T13" s="240">
        <f t="shared" si="23"/>
        <v>0</v>
      </c>
      <c r="U13" s="239"/>
      <c r="V13" s="235"/>
      <c r="W13" s="240">
        <f t="shared" si="24"/>
        <v>0</v>
      </c>
      <c r="X13" s="239"/>
      <c r="Y13" s="235"/>
      <c r="Z13" s="240">
        <f t="shared" si="25"/>
        <v>0</v>
      </c>
      <c r="AA13" s="237" t="s">
        <v>24</v>
      </c>
      <c r="AB13" s="238">
        <f t="shared" si="5"/>
        <v>23</v>
      </c>
      <c r="AC13" s="239"/>
      <c r="AD13" s="235"/>
      <c r="AE13" s="241">
        <f t="shared" si="6"/>
        <v>0</v>
      </c>
      <c r="AF13" s="239"/>
      <c r="AG13" s="235"/>
      <c r="AH13" s="241">
        <f t="shared" si="7"/>
        <v>0</v>
      </c>
      <c r="AI13" s="239"/>
      <c r="AJ13" s="235"/>
      <c r="AK13" s="240">
        <f t="shared" si="8"/>
        <v>0</v>
      </c>
      <c r="AL13" s="239"/>
      <c r="AM13" s="235"/>
      <c r="AN13" s="240">
        <f t="shared" si="9"/>
        <v>0</v>
      </c>
      <c r="AO13" s="239"/>
      <c r="AP13" s="235"/>
      <c r="AQ13" s="240">
        <f t="shared" si="10"/>
        <v>0</v>
      </c>
      <c r="AR13" s="239">
        <v>23</v>
      </c>
      <c r="AS13" s="235"/>
      <c r="AT13" s="240">
        <f t="shared" si="11"/>
        <v>23</v>
      </c>
      <c r="AU13" s="239">
        <f aca="true" t="shared" si="26" ref="AU13:AV28">SUM(C13,F13,I13,L13,O13,R13,U13,X13,AC13,AF13,AI13,AL13,AO13,AR13)</f>
        <v>23</v>
      </c>
      <c r="AV13" s="235">
        <f t="shared" si="26"/>
        <v>0</v>
      </c>
      <c r="AW13" s="240">
        <f t="shared" si="15"/>
        <v>23</v>
      </c>
      <c r="AX13" s="238">
        <f t="shared" si="16"/>
        <v>0</v>
      </c>
      <c r="AY13" s="11"/>
    </row>
    <row r="14" spans="1:51" s="10" customFormat="1" ht="21" customHeight="1">
      <c r="A14" s="237" t="s">
        <v>25</v>
      </c>
      <c r="B14" s="238">
        <v>23</v>
      </c>
      <c r="C14" s="239"/>
      <c r="D14" s="235"/>
      <c r="E14" s="240">
        <f t="shared" si="18"/>
        <v>0</v>
      </c>
      <c r="F14" s="239"/>
      <c r="G14" s="235"/>
      <c r="H14" s="240">
        <f t="shared" si="19"/>
        <v>0</v>
      </c>
      <c r="I14" s="239"/>
      <c r="J14" s="235"/>
      <c r="K14" s="240">
        <f t="shared" si="20"/>
        <v>0</v>
      </c>
      <c r="L14" s="239"/>
      <c r="M14" s="235"/>
      <c r="N14" s="240">
        <f t="shared" si="21"/>
        <v>0</v>
      </c>
      <c r="O14" s="239"/>
      <c r="P14" s="235"/>
      <c r="Q14" s="240">
        <f t="shared" si="22"/>
        <v>0</v>
      </c>
      <c r="R14" s="239"/>
      <c r="S14" s="235"/>
      <c r="T14" s="240">
        <f t="shared" si="23"/>
        <v>0</v>
      </c>
      <c r="U14" s="239"/>
      <c r="V14" s="235"/>
      <c r="W14" s="240">
        <f t="shared" si="24"/>
        <v>0</v>
      </c>
      <c r="X14" s="239"/>
      <c r="Y14" s="235"/>
      <c r="Z14" s="240">
        <f t="shared" si="25"/>
        <v>0</v>
      </c>
      <c r="AA14" s="237" t="s">
        <v>25</v>
      </c>
      <c r="AB14" s="238">
        <f t="shared" si="5"/>
        <v>23</v>
      </c>
      <c r="AC14" s="239"/>
      <c r="AD14" s="235"/>
      <c r="AE14" s="241">
        <f t="shared" si="6"/>
        <v>0</v>
      </c>
      <c r="AF14" s="239"/>
      <c r="AG14" s="235"/>
      <c r="AH14" s="241">
        <f t="shared" si="7"/>
        <v>0</v>
      </c>
      <c r="AI14" s="239"/>
      <c r="AJ14" s="235"/>
      <c r="AK14" s="240">
        <f t="shared" si="8"/>
        <v>0</v>
      </c>
      <c r="AL14" s="239"/>
      <c r="AM14" s="235"/>
      <c r="AN14" s="240">
        <f t="shared" si="9"/>
        <v>0</v>
      </c>
      <c r="AO14" s="239"/>
      <c r="AP14" s="235"/>
      <c r="AQ14" s="240">
        <f t="shared" si="10"/>
        <v>0</v>
      </c>
      <c r="AR14" s="239">
        <v>22</v>
      </c>
      <c r="AS14" s="235">
        <v>1</v>
      </c>
      <c r="AT14" s="240">
        <f t="shared" si="11"/>
        <v>23</v>
      </c>
      <c r="AU14" s="239">
        <f t="shared" si="26"/>
        <v>22</v>
      </c>
      <c r="AV14" s="235">
        <f t="shared" si="26"/>
        <v>1</v>
      </c>
      <c r="AW14" s="240">
        <f t="shared" si="15"/>
        <v>23</v>
      </c>
      <c r="AX14" s="238">
        <f t="shared" si="16"/>
        <v>0</v>
      </c>
      <c r="AY14" s="11"/>
    </row>
    <row r="15" spans="1:51" s="10" customFormat="1" ht="21" customHeight="1">
      <c r="A15" s="237" t="s">
        <v>26</v>
      </c>
      <c r="B15" s="238">
        <v>17</v>
      </c>
      <c r="C15" s="239"/>
      <c r="D15" s="235"/>
      <c r="E15" s="240">
        <f t="shared" si="18"/>
        <v>0</v>
      </c>
      <c r="F15" s="239"/>
      <c r="G15" s="235"/>
      <c r="H15" s="240">
        <f t="shared" si="19"/>
        <v>0</v>
      </c>
      <c r="I15" s="239"/>
      <c r="J15" s="235"/>
      <c r="K15" s="240">
        <f t="shared" si="20"/>
        <v>0</v>
      </c>
      <c r="L15" s="239"/>
      <c r="M15" s="235"/>
      <c r="N15" s="240">
        <f t="shared" si="21"/>
        <v>0</v>
      </c>
      <c r="O15" s="239"/>
      <c r="P15" s="235"/>
      <c r="Q15" s="240">
        <f t="shared" si="22"/>
        <v>0</v>
      </c>
      <c r="R15" s="239"/>
      <c r="S15" s="235"/>
      <c r="T15" s="240">
        <f t="shared" si="23"/>
        <v>0</v>
      </c>
      <c r="U15" s="239"/>
      <c r="V15" s="235"/>
      <c r="W15" s="240">
        <f t="shared" si="24"/>
        <v>0</v>
      </c>
      <c r="X15" s="239"/>
      <c r="Y15" s="235"/>
      <c r="Z15" s="240">
        <f t="shared" si="25"/>
        <v>0</v>
      </c>
      <c r="AA15" s="237" t="s">
        <v>26</v>
      </c>
      <c r="AB15" s="238">
        <f t="shared" si="5"/>
        <v>17</v>
      </c>
      <c r="AC15" s="239"/>
      <c r="AD15" s="235"/>
      <c r="AE15" s="241">
        <f t="shared" si="6"/>
        <v>0</v>
      </c>
      <c r="AF15" s="239"/>
      <c r="AG15" s="235"/>
      <c r="AH15" s="241">
        <f t="shared" si="7"/>
        <v>0</v>
      </c>
      <c r="AI15" s="239"/>
      <c r="AJ15" s="235"/>
      <c r="AK15" s="240">
        <f t="shared" si="8"/>
        <v>0</v>
      </c>
      <c r="AL15" s="239"/>
      <c r="AM15" s="235"/>
      <c r="AN15" s="240">
        <f t="shared" si="9"/>
        <v>0</v>
      </c>
      <c r="AO15" s="239"/>
      <c r="AP15" s="235"/>
      <c r="AQ15" s="240">
        <f t="shared" si="10"/>
        <v>0</v>
      </c>
      <c r="AR15" s="239">
        <v>17</v>
      </c>
      <c r="AS15" s="235"/>
      <c r="AT15" s="240">
        <f t="shared" si="11"/>
        <v>17</v>
      </c>
      <c r="AU15" s="239">
        <f t="shared" si="26"/>
        <v>17</v>
      </c>
      <c r="AV15" s="235">
        <f t="shared" si="26"/>
        <v>0</v>
      </c>
      <c r="AW15" s="240">
        <f t="shared" si="15"/>
        <v>17</v>
      </c>
      <c r="AX15" s="238">
        <f t="shared" si="16"/>
        <v>0</v>
      </c>
      <c r="AY15" s="11"/>
    </row>
    <row r="16" spans="1:51" s="10" customFormat="1" ht="21" customHeight="1">
      <c r="A16" s="237" t="s">
        <v>27</v>
      </c>
      <c r="B16" s="238">
        <v>13</v>
      </c>
      <c r="C16" s="239"/>
      <c r="D16" s="235"/>
      <c r="E16" s="240">
        <f t="shared" si="18"/>
        <v>0</v>
      </c>
      <c r="F16" s="239"/>
      <c r="G16" s="235"/>
      <c r="H16" s="240">
        <f t="shared" si="19"/>
        <v>0</v>
      </c>
      <c r="I16" s="239"/>
      <c r="J16" s="235"/>
      <c r="K16" s="240">
        <f t="shared" si="20"/>
        <v>0</v>
      </c>
      <c r="L16" s="239"/>
      <c r="M16" s="235"/>
      <c r="N16" s="240">
        <f t="shared" si="21"/>
        <v>0</v>
      </c>
      <c r="O16" s="239"/>
      <c r="P16" s="235"/>
      <c r="Q16" s="240">
        <f t="shared" si="22"/>
        <v>0</v>
      </c>
      <c r="R16" s="239"/>
      <c r="S16" s="235"/>
      <c r="T16" s="240">
        <f t="shared" si="23"/>
        <v>0</v>
      </c>
      <c r="U16" s="239"/>
      <c r="V16" s="235"/>
      <c r="W16" s="240">
        <f t="shared" si="24"/>
        <v>0</v>
      </c>
      <c r="X16" s="239"/>
      <c r="Y16" s="235"/>
      <c r="Z16" s="240">
        <f t="shared" si="25"/>
        <v>0</v>
      </c>
      <c r="AA16" s="237" t="s">
        <v>27</v>
      </c>
      <c r="AB16" s="238">
        <f t="shared" si="5"/>
        <v>13</v>
      </c>
      <c r="AC16" s="239"/>
      <c r="AD16" s="235"/>
      <c r="AE16" s="241">
        <f t="shared" si="6"/>
        <v>0</v>
      </c>
      <c r="AF16" s="239"/>
      <c r="AG16" s="235"/>
      <c r="AH16" s="241">
        <f t="shared" si="7"/>
        <v>0</v>
      </c>
      <c r="AI16" s="239"/>
      <c r="AJ16" s="235"/>
      <c r="AK16" s="240">
        <f t="shared" si="8"/>
        <v>0</v>
      </c>
      <c r="AL16" s="239"/>
      <c r="AM16" s="235"/>
      <c r="AN16" s="240">
        <f t="shared" si="9"/>
        <v>0</v>
      </c>
      <c r="AO16" s="239"/>
      <c r="AP16" s="235"/>
      <c r="AQ16" s="240">
        <f t="shared" si="10"/>
        <v>0</v>
      </c>
      <c r="AR16" s="239">
        <v>13</v>
      </c>
      <c r="AS16" s="235"/>
      <c r="AT16" s="240">
        <f t="shared" si="11"/>
        <v>13</v>
      </c>
      <c r="AU16" s="239">
        <f t="shared" si="26"/>
        <v>13</v>
      </c>
      <c r="AV16" s="235">
        <f t="shared" si="26"/>
        <v>0</v>
      </c>
      <c r="AW16" s="240">
        <f t="shared" si="15"/>
        <v>13</v>
      </c>
      <c r="AX16" s="238">
        <f t="shared" si="16"/>
        <v>0</v>
      </c>
      <c r="AY16" s="11"/>
    </row>
    <row r="17" spans="1:51" s="10" customFormat="1" ht="21" customHeight="1">
      <c r="A17" s="242" t="s">
        <v>28</v>
      </c>
      <c r="B17" s="243">
        <v>14</v>
      </c>
      <c r="C17" s="244"/>
      <c r="D17" s="245"/>
      <c r="E17" s="246">
        <f t="shared" si="18"/>
        <v>0</v>
      </c>
      <c r="F17" s="244"/>
      <c r="G17" s="245"/>
      <c r="H17" s="246">
        <f t="shared" si="19"/>
        <v>0</v>
      </c>
      <c r="I17" s="244"/>
      <c r="J17" s="245"/>
      <c r="K17" s="246">
        <f t="shared" si="20"/>
        <v>0</v>
      </c>
      <c r="L17" s="244"/>
      <c r="M17" s="245"/>
      <c r="N17" s="246">
        <f t="shared" si="21"/>
        <v>0</v>
      </c>
      <c r="O17" s="244"/>
      <c r="P17" s="245"/>
      <c r="Q17" s="246">
        <f t="shared" si="22"/>
        <v>0</v>
      </c>
      <c r="R17" s="244"/>
      <c r="S17" s="245"/>
      <c r="T17" s="246">
        <f t="shared" si="23"/>
        <v>0</v>
      </c>
      <c r="U17" s="244"/>
      <c r="V17" s="245"/>
      <c r="W17" s="246">
        <f t="shared" si="24"/>
        <v>0</v>
      </c>
      <c r="X17" s="244"/>
      <c r="Y17" s="245"/>
      <c r="Z17" s="246">
        <f t="shared" si="25"/>
        <v>0</v>
      </c>
      <c r="AA17" s="242" t="s">
        <v>28</v>
      </c>
      <c r="AB17" s="243">
        <f t="shared" si="5"/>
        <v>14</v>
      </c>
      <c r="AC17" s="244"/>
      <c r="AD17" s="245"/>
      <c r="AE17" s="247">
        <f t="shared" si="6"/>
        <v>0</v>
      </c>
      <c r="AF17" s="244"/>
      <c r="AG17" s="245"/>
      <c r="AH17" s="247">
        <f t="shared" si="7"/>
        <v>0</v>
      </c>
      <c r="AI17" s="244"/>
      <c r="AJ17" s="245"/>
      <c r="AK17" s="246">
        <f t="shared" si="8"/>
        <v>0</v>
      </c>
      <c r="AL17" s="244"/>
      <c r="AM17" s="245"/>
      <c r="AN17" s="246">
        <f t="shared" si="9"/>
        <v>0</v>
      </c>
      <c r="AO17" s="244"/>
      <c r="AP17" s="245"/>
      <c r="AQ17" s="246">
        <f t="shared" si="10"/>
        <v>0</v>
      </c>
      <c r="AR17" s="244">
        <v>13</v>
      </c>
      <c r="AS17" s="245">
        <v>1</v>
      </c>
      <c r="AT17" s="246">
        <f t="shared" si="11"/>
        <v>14</v>
      </c>
      <c r="AU17" s="244">
        <f t="shared" si="26"/>
        <v>13</v>
      </c>
      <c r="AV17" s="245">
        <f t="shared" si="26"/>
        <v>1</v>
      </c>
      <c r="AW17" s="240">
        <f t="shared" si="15"/>
        <v>14</v>
      </c>
      <c r="AX17" s="238">
        <f t="shared" si="16"/>
        <v>0</v>
      </c>
      <c r="AY17" s="11"/>
    </row>
    <row r="18" spans="1:51" s="10" customFormat="1" ht="21" customHeight="1">
      <c r="A18" s="237" t="s">
        <v>29</v>
      </c>
      <c r="B18" s="238">
        <v>10</v>
      </c>
      <c r="C18" s="239"/>
      <c r="D18" s="235"/>
      <c r="E18" s="240">
        <f t="shared" si="18"/>
        <v>0</v>
      </c>
      <c r="F18" s="239"/>
      <c r="G18" s="235"/>
      <c r="H18" s="240">
        <f t="shared" si="19"/>
        <v>0</v>
      </c>
      <c r="I18" s="239"/>
      <c r="J18" s="235"/>
      <c r="K18" s="240">
        <f t="shared" si="20"/>
        <v>0</v>
      </c>
      <c r="L18" s="239"/>
      <c r="M18" s="235"/>
      <c r="N18" s="240">
        <f t="shared" si="21"/>
        <v>0</v>
      </c>
      <c r="O18" s="239"/>
      <c r="P18" s="235"/>
      <c r="Q18" s="240">
        <f t="shared" si="22"/>
        <v>0</v>
      </c>
      <c r="R18" s="239"/>
      <c r="S18" s="235"/>
      <c r="T18" s="240">
        <f t="shared" si="23"/>
        <v>0</v>
      </c>
      <c r="U18" s="239"/>
      <c r="V18" s="235"/>
      <c r="W18" s="240">
        <f t="shared" si="24"/>
        <v>0</v>
      </c>
      <c r="X18" s="239"/>
      <c r="Y18" s="235"/>
      <c r="Z18" s="240">
        <f t="shared" si="25"/>
        <v>0</v>
      </c>
      <c r="AA18" s="237" t="s">
        <v>29</v>
      </c>
      <c r="AB18" s="231">
        <f t="shared" si="5"/>
        <v>10</v>
      </c>
      <c r="AC18" s="239"/>
      <c r="AD18" s="235"/>
      <c r="AE18" s="241">
        <f t="shared" si="6"/>
        <v>0</v>
      </c>
      <c r="AF18" s="239"/>
      <c r="AG18" s="235"/>
      <c r="AH18" s="241">
        <f t="shared" si="7"/>
        <v>0</v>
      </c>
      <c r="AI18" s="239"/>
      <c r="AJ18" s="235"/>
      <c r="AK18" s="240">
        <f t="shared" si="8"/>
        <v>0</v>
      </c>
      <c r="AL18" s="239"/>
      <c r="AM18" s="235"/>
      <c r="AN18" s="240">
        <f t="shared" si="9"/>
        <v>0</v>
      </c>
      <c r="AO18" s="239"/>
      <c r="AP18" s="235"/>
      <c r="AQ18" s="240">
        <f t="shared" si="10"/>
        <v>0</v>
      </c>
      <c r="AR18" s="239">
        <v>10</v>
      </c>
      <c r="AS18" s="235"/>
      <c r="AT18" s="240">
        <f t="shared" si="11"/>
        <v>10</v>
      </c>
      <c r="AU18" s="239">
        <f t="shared" si="26"/>
        <v>10</v>
      </c>
      <c r="AV18" s="235">
        <f t="shared" si="26"/>
        <v>0</v>
      </c>
      <c r="AW18" s="234">
        <f t="shared" si="15"/>
        <v>10</v>
      </c>
      <c r="AX18" s="231">
        <f t="shared" si="16"/>
        <v>0</v>
      </c>
      <c r="AY18" s="11"/>
    </row>
    <row r="19" spans="1:51" s="10" customFormat="1" ht="21" customHeight="1">
      <c r="A19" s="237" t="s">
        <v>30</v>
      </c>
      <c r="B19" s="238">
        <v>5</v>
      </c>
      <c r="C19" s="239"/>
      <c r="D19" s="235"/>
      <c r="E19" s="240">
        <f>SUM(C19:D19)</f>
        <v>0</v>
      </c>
      <c r="F19" s="239"/>
      <c r="G19" s="235"/>
      <c r="H19" s="240">
        <f t="shared" si="19"/>
        <v>0</v>
      </c>
      <c r="I19" s="239"/>
      <c r="J19" s="235"/>
      <c r="K19" s="240">
        <f t="shared" si="20"/>
        <v>0</v>
      </c>
      <c r="L19" s="239"/>
      <c r="M19" s="235"/>
      <c r="N19" s="240">
        <f t="shared" si="21"/>
        <v>0</v>
      </c>
      <c r="O19" s="239"/>
      <c r="P19" s="235"/>
      <c r="Q19" s="240">
        <f t="shared" si="22"/>
        <v>0</v>
      </c>
      <c r="R19" s="239"/>
      <c r="S19" s="235"/>
      <c r="T19" s="240">
        <f t="shared" si="23"/>
        <v>0</v>
      </c>
      <c r="U19" s="239"/>
      <c r="V19" s="235"/>
      <c r="W19" s="240">
        <f t="shared" si="24"/>
        <v>0</v>
      </c>
      <c r="X19" s="239"/>
      <c r="Y19" s="235"/>
      <c r="Z19" s="240">
        <f t="shared" si="25"/>
        <v>0</v>
      </c>
      <c r="AA19" s="237" t="s">
        <v>30</v>
      </c>
      <c r="AB19" s="238">
        <f t="shared" si="5"/>
        <v>5</v>
      </c>
      <c r="AC19" s="239"/>
      <c r="AD19" s="235"/>
      <c r="AE19" s="241">
        <f t="shared" si="6"/>
        <v>0</v>
      </c>
      <c r="AF19" s="239"/>
      <c r="AG19" s="235"/>
      <c r="AH19" s="241">
        <f t="shared" si="7"/>
        <v>0</v>
      </c>
      <c r="AI19" s="239"/>
      <c r="AJ19" s="235"/>
      <c r="AK19" s="240">
        <f t="shared" si="8"/>
        <v>0</v>
      </c>
      <c r="AL19" s="239"/>
      <c r="AM19" s="235"/>
      <c r="AN19" s="240">
        <f t="shared" si="9"/>
        <v>0</v>
      </c>
      <c r="AO19" s="239"/>
      <c r="AP19" s="235"/>
      <c r="AQ19" s="240">
        <f t="shared" si="10"/>
        <v>0</v>
      </c>
      <c r="AR19" s="239">
        <v>5</v>
      </c>
      <c r="AS19" s="235"/>
      <c r="AT19" s="240">
        <f t="shared" si="11"/>
        <v>5</v>
      </c>
      <c r="AU19" s="239">
        <f t="shared" si="26"/>
        <v>5</v>
      </c>
      <c r="AV19" s="235">
        <f t="shared" si="26"/>
        <v>0</v>
      </c>
      <c r="AW19" s="240">
        <f t="shared" si="15"/>
        <v>5</v>
      </c>
      <c r="AX19" s="238">
        <f t="shared" si="16"/>
        <v>0</v>
      </c>
      <c r="AY19" s="11"/>
    </row>
    <row r="20" spans="1:51" s="10" customFormat="1" ht="21" customHeight="1">
      <c r="A20" s="237" t="s">
        <v>31</v>
      </c>
      <c r="B20" s="238">
        <v>8</v>
      </c>
      <c r="C20" s="239"/>
      <c r="D20" s="235"/>
      <c r="E20" s="240">
        <f t="shared" si="18"/>
        <v>0</v>
      </c>
      <c r="F20" s="239"/>
      <c r="G20" s="235"/>
      <c r="H20" s="240">
        <f t="shared" si="19"/>
        <v>0</v>
      </c>
      <c r="I20" s="239"/>
      <c r="J20" s="235"/>
      <c r="K20" s="240">
        <f t="shared" si="20"/>
        <v>0</v>
      </c>
      <c r="L20" s="239"/>
      <c r="M20" s="235"/>
      <c r="N20" s="240">
        <f t="shared" si="21"/>
        <v>0</v>
      </c>
      <c r="O20" s="239"/>
      <c r="P20" s="235"/>
      <c r="Q20" s="240">
        <f t="shared" si="22"/>
        <v>0</v>
      </c>
      <c r="R20" s="239"/>
      <c r="S20" s="235"/>
      <c r="T20" s="240">
        <f t="shared" si="23"/>
        <v>0</v>
      </c>
      <c r="U20" s="239"/>
      <c r="V20" s="235"/>
      <c r="W20" s="240">
        <f t="shared" si="24"/>
        <v>0</v>
      </c>
      <c r="X20" s="239"/>
      <c r="Y20" s="235"/>
      <c r="Z20" s="240">
        <f t="shared" si="25"/>
        <v>0</v>
      </c>
      <c r="AA20" s="237" t="s">
        <v>31</v>
      </c>
      <c r="AB20" s="238">
        <f t="shared" si="5"/>
        <v>8</v>
      </c>
      <c r="AC20" s="239"/>
      <c r="AD20" s="235"/>
      <c r="AE20" s="241">
        <f t="shared" si="6"/>
        <v>0</v>
      </c>
      <c r="AF20" s="239"/>
      <c r="AG20" s="235"/>
      <c r="AH20" s="241">
        <f t="shared" si="7"/>
        <v>0</v>
      </c>
      <c r="AI20" s="239"/>
      <c r="AJ20" s="235"/>
      <c r="AK20" s="240">
        <f t="shared" si="8"/>
        <v>0</v>
      </c>
      <c r="AL20" s="239"/>
      <c r="AM20" s="235"/>
      <c r="AN20" s="240">
        <f t="shared" si="9"/>
        <v>0</v>
      </c>
      <c r="AO20" s="239"/>
      <c r="AP20" s="235"/>
      <c r="AQ20" s="240">
        <f t="shared" si="10"/>
        <v>0</v>
      </c>
      <c r="AR20" s="239">
        <v>8</v>
      </c>
      <c r="AS20" s="235"/>
      <c r="AT20" s="240">
        <f t="shared" si="11"/>
        <v>8</v>
      </c>
      <c r="AU20" s="239">
        <f t="shared" si="26"/>
        <v>8</v>
      </c>
      <c r="AV20" s="235">
        <f t="shared" si="26"/>
        <v>0</v>
      </c>
      <c r="AW20" s="240">
        <f t="shared" si="15"/>
        <v>8</v>
      </c>
      <c r="AX20" s="238">
        <f t="shared" si="16"/>
        <v>0</v>
      </c>
      <c r="AY20" s="11"/>
    </row>
    <row r="21" spans="1:51" s="10" customFormat="1" ht="21" customHeight="1">
      <c r="A21" s="242" t="s">
        <v>32</v>
      </c>
      <c r="B21" s="243">
        <v>8</v>
      </c>
      <c r="C21" s="244"/>
      <c r="D21" s="245"/>
      <c r="E21" s="246">
        <f t="shared" si="18"/>
        <v>0</v>
      </c>
      <c r="F21" s="244"/>
      <c r="G21" s="245"/>
      <c r="H21" s="246">
        <f t="shared" si="19"/>
        <v>0</v>
      </c>
      <c r="I21" s="244"/>
      <c r="J21" s="245"/>
      <c r="K21" s="246">
        <f t="shared" si="20"/>
        <v>0</v>
      </c>
      <c r="L21" s="244"/>
      <c r="M21" s="245"/>
      <c r="N21" s="246">
        <f t="shared" si="21"/>
        <v>0</v>
      </c>
      <c r="O21" s="244"/>
      <c r="P21" s="245"/>
      <c r="Q21" s="246">
        <f t="shared" si="22"/>
        <v>0</v>
      </c>
      <c r="R21" s="244"/>
      <c r="S21" s="245"/>
      <c r="T21" s="246">
        <f t="shared" si="23"/>
        <v>0</v>
      </c>
      <c r="U21" s="244"/>
      <c r="V21" s="245"/>
      <c r="W21" s="246">
        <f t="shared" si="24"/>
        <v>0</v>
      </c>
      <c r="X21" s="244"/>
      <c r="Y21" s="245"/>
      <c r="Z21" s="246">
        <f t="shared" si="25"/>
        <v>0</v>
      </c>
      <c r="AA21" s="242" t="s">
        <v>32</v>
      </c>
      <c r="AB21" s="243">
        <f t="shared" si="5"/>
        <v>8</v>
      </c>
      <c r="AC21" s="244"/>
      <c r="AD21" s="245"/>
      <c r="AE21" s="247">
        <f t="shared" si="6"/>
        <v>0</v>
      </c>
      <c r="AF21" s="244"/>
      <c r="AG21" s="245"/>
      <c r="AH21" s="247">
        <f t="shared" si="7"/>
        <v>0</v>
      </c>
      <c r="AI21" s="244"/>
      <c r="AJ21" s="245"/>
      <c r="AK21" s="246">
        <f t="shared" si="8"/>
        <v>0</v>
      </c>
      <c r="AL21" s="244"/>
      <c r="AM21" s="245"/>
      <c r="AN21" s="246">
        <f t="shared" si="9"/>
        <v>0</v>
      </c>
      <c r="AO21" s="244"/>
      <c r="AP21" s="245"/>
      <c r="AQ21" s="246">
        <f t="shared" si="10"/>
        <v>0</v>
      </c>
      <c r="AR21" s="244">
        <v>8</v>
      </c>
      <c r="AS21" s="245"/>
      <c r="AT21" s="246">
        <f t="shared" si="11"/>
        <v>8</v>
      </c>
      <c r="AU21" s="244">
        <f t="shared" si="26"/>
        <v>8</v>
      </c>
      <c r="AV21" s="245">
        <f t="shared" si="26"/>
        <v>0</v>
      </c>
      <c r="AW21" s="240">
        <f t="shared" si="15"/>
        <v>8</v>
      </c>
      <c r="AX21" s="238">
        <f t="shared" si="16"/>
        <v>0</v>
      </c>
      <c r="AY21" s="11"/>
    </row>
    <row r="22" spans="1:51" s="10" customFormat="1" ht="21" customHeight="1">
      <c r="A22" s="237" t="s">
        <v>33</v>
      </c>
      <c r="B22" s="238">
        <v>14</v>
      </c>
      <c r="C22" s="239"/>
      <c r="D22" s="235"/>
      <c r="E22" s="240">
        <f t="shared" si="18"/>
        <v>0</v>
      </c>
      <c r="F22" s="239"/>
      <c r="G22" s="235"/>
      <c r="H22" s="240">
        <f t="shared" si="19"/>
        <v>0</v>
      </c>
      <c r="I22" s="239"/>
      <c r="J22" s="235"/>
      <c r="K22" s="240">
        <f t="shared" si="20"/>
        <v>0</v>
      </c>
      <c r="L22" s="239"/>
      <c r="M22" s="235"/>
      <c r="N22" s="240">
        <f t="shared" si="21"/>
        <v>0</v>
      </c>
      <c r="O22" s="239"/>
      <c r="P22" s="235"/>
      <c r="Q22" s="240">
        <f t="shared" si="22"/>
        <v>0</v>
      </c>
      <c r="R22" s="239"/>
      <c r="S22" s="235"/>
      <c r="T22" s="240">
        <f t="shared" si="23"/>
        <v>0</v>
      </c>
      <c r="U22" s="239"/>
      <c r="V22" s="235"/>
      <c r="W22" s="240">
        <f t="shared" si="24"/>
        <v>0</v>
      </c>
      <c r="X22" s="239"/>
      <c r="Y22" s="235"/>
      <c r="Z22" s="240">
        <f t="shared" si="25"/>
        <v>0</v>
      </c>
      <c r="AA22" s="237" t="s">
        <v>33</v>
      </c>
      <c r="AB22" s="231">
        <f t="shared" si="5"/>
        <v>14</v>
      </c>
      <c r="AC22" s="239"/>
      <c r="AD22" s="235"/>
      <c r="AE22" s="241">
        <f t="shared" si="6"/>
        <v>0</v>
      </c>
      <c r="AF22" s="239"/>
      <c r="AG22" s="235"/>
      <c r="AH22" s="241">
        <f t="shared" si="7"/>
        <v>0</v>
      </c>
      <c r="AI22" s="239"/>
      <c r="AJ22" s="235"/>
      <c r="AK22" s="240">
        <f t="shared" si="8"/>
        <v>0</v>
      </c>
      <c r="AL22" s="239"/>
      <c r="AM22" s="235"/>
      <c r="AN22" s="240">
        <f t="shared" si="9"/>
        <v>0</v>
      </c>
      <c r="AO22" s="239"/>
      <c r="AP22" s="235"/>
      <c r="AQ22" s="240">
        <f t="shared" si="10"/>
        <v>0</v>
      </c>
      <c r="AR22" s="239">
        <v>14</v>
      </c>
      <c r="AS22" s="235"/>
      <c r="AT22" s="240">
        <f t="shared" si="11"/>
        <v>14</v>
      </c>
      <c r="AU22" s="239">
        <f t="shared" si="26"/>
        <v>14</v>
      </c>
      <c r="AV22" s="235">
        <f t="shared" si="26"/>
        <v>0</v>
      </c>
      <c r="AW22" s="234">
        <f t="shared" si="15"/>
        <v>14</v>
      </c>
      <c r="AX22" s="231">
        <f t="shared" si="16"/>
        <v>0</v>
      </c>
      <c r="AY22" s="11"/>
    </row>
    <row r="23" spans="1:51" s="10" customFormat="1" ht="21" customHeight="1">
      <c r="A23" s="237" t="s">
        <v>34</v>
      </c>
      <c r="B23" s="238">
        <v>58</v>
      </c>
      <c r="C23" s="239"/>
      <c r="D23" s="235"/>
      <c r="E23" s="240">
        <f t="shared" si="18"/>
        <v>0</v>
      </c>
      <c r="F23" s="239"/>
      <c r="G23" s="235"/>
      <c r="H23" s="240">
        <f t="shared" si="19"/>
        <v>0</v>
      </c>
      <c r="I23" s="239"/>
      <c r="J23" s="235"/>
      <c r="K23" s="240">
        <f t="shared" si="20"/>
        <v>0</v>
      </c>
      <c r="L23" s="239"/>
      <c r="M23" s="235"/>
      <c r="N23" s="240">
        <f t="shared" si="21"/>
        <v>0</v>
      </c>
      <c r="O23" s="239"/>
      <c r="P23" s="235"/>
      <c r="Q23" s="240">
        <f t="shared" si="22"/>
        <v>0</v>
      </c>
      <c r="R23" s="239"/>
      <c r="S23" s="235"/>
      <c r="T23" s="240">
        <f t="shared" si="23"/>
        <v>0</v>
      </c>
      <c r="U23" s="239"/>
      <c r="V23" s="235"/>
      <c r="W23" s="240">
        <f t="shared" si="24"/>
        <v>0</v>
      </c>
      <c r="X23" s="239"/>
      <c r="Y23" s="235"/>
      <c r="Z23" s="240">
        <f t="shared" si="25"/>
        <v>0</v>
      </c>
      <c r="AA23" s="237" t="s">
        <v>34</v>
      </c>
      <c r="AB23" s="238">
        <f t="shared" si="5"/>
        <v>58</v>
      </c>
      <c r="AC23" s="239"/>
      <c r="AD23" s="235"/>
      <c r="AE23" s="241">
        <f t="shared" si="6"/>
        <v>0</v>
      </c>
      <c r="AF23" s="239"/>
      <c r="AG23" s="235"/>
      <c r="AH23" s="241">
        <f t="shared" si="7"/>
        <v>0</v>
      </c>
      <c r="AI23" s="239"/>
      <c r="AJ23" s="235"/>
      <c r="AK23" s="240">
        <f t="shared" si="8"/>
        <v>0</v>
      </c>
      <c r="AL23" s="239"/>
      <c r="AM23" s="235"/>
      <c r="AN23" s="240">
        <f t="shared" si="9"/>
        <v>0</v>
      </c>
      <c r="AO23" s="239"/>
      <c r="AP23" s="235"/>
      <c r="AQ23" s="240">
        <f t="shared" si="10"/>
        <v>0</v>
      </c>
      <c r="AR23" s="239">
        <v>58</v>
      </c>
      <c r="AS23" s="235"/>
      <c r="AT23" s="240">
        <f t="shared" si="11"/>
        <v>58</v>
      </c>
      <c r="AU23" s="239">
        <f t="shared" si="26"/>
        <v>58</v>
      </c>
      <c r="AV23" s="235">
        <f t="shared" si="26"/>
        <v>0</v>
      </c>
      <c r="AW23" s="240">
        <f t="shared" si="15"/>
        <v>58</v>
      </c>
      <c r="AX23" s="238">
        <f t="shared" si="16"/>
        <v>0</v>
      </c>
      <c r="AY23" s="11"/>
    </row>
    <row r="24" spans="1:51" s="10" customFormat="1" ht="21" customHeight="1">
      <c r="A24" s="237" t="s">
        <v>35</v>
      </c>
      <c r="B24" s="238">
        <v>21</v>
      </c>
      <c r="C24" s="239"/>
      <c r="D24" s="235"/>
      <c r="E24" s="240">
        <f t="shared" si="18"/>
        <v>0</v>
      </c>
      <c r="F24" s="239"/>
      <c r="G24" s="235"/>
      <c r="H24" s="240">
        <f t="shared" si="19"/>
        <v>0</v>
      </c>
      <c r="I24" s="239"/>
      <c r="J24" s="235"/>
      <c r="K24" s="240">
        <f t="shared" si="20"/>
        <v>0</v>
      </c>
      <c r="L24" s="239"/>
      <c r="M24" s="235"/>
      <c r="N24" s="240">
        <f t="shared" si="21"/>
        <v>0</v>
      </c>
      <c r="O24" s="239"/>
      <c r="P24" s="235"/>
      <c r="Q24" s="240">
        <f t="shared" si="22"/>
        <v>0</v>
      </c>
      <c r="R24" s="239"/>
      <c r="S24" s="235"/>
      <c r="T24" s="240">
        <f t="shared" si="23"/>
        <v>0</v>
      </c>
      <c r="U24" s="239"/>
      <c r="V24" s="235"/>
      <c r="W24" s="240">
        <f t="shared" si="24"/>
        <v>0</v>
      </c>
      <c r="X24" s="239"/>
      <c r="Y24" s="235"/>
      <c r="Z24" s="240">
        <f t="shared" si="25"/>
        <v>0</v>
      </c>
      <c r="AA24" s="237" t="s">
        <v>35</v>
      </c>
      <c r="AB24" s="238">
        <f t="shared" si="5"/>
        <v>21</v>
      </c>
      <c r="AC24" s="239"/>
      <c r="AD24" s="235"/>
      <c r="AE24" s="241">
        <f t="shared" si="6"/>
        <v>0</v>
      </c>
      <c r="AF24" s="239"/>
      <c r="AG24" s="235"/>
      <c r="AH24" s="241">
        <f t="shared" si="7"/>
        <v>0</v>
      </c>
      <c r="AI24" s="239"/>
      <c r="AJ24" s="235"/>
      <c r="AK24" s="240">
        <f t="shared" si="8"/>
        <v>0</v>
      </c>
      <c r="AL24" s="239"/>
      <c r="AM24" s="235"/>
      <c r="AN24" s="240">
        <f t="shared" si="9"/>
        <v>0</v>
      </c>
      <c r="AO24" s="239"/>
      <c r="AP24" s="235"/>
      <c r="AQ24" s="240">
        <f t="shared" si="10"/>
        <v>0</v>
      </c>
      <c r="AR24" s="239">
        <v>21</v>
      </c>
      <c r="AS24" s="235"/>
      <c r="AT24" s="240">
        <f t="shared" si="11"/>
        <v>21</v>
      </c>
      <c r="AU24" s="239">
        <f t="shared" si="26"/>
        <v>21</v>
      </c>
      <c r="AV24" s="235">
        <f t="shared" si="26"/>
        <v>0</v>
      </c>
      <c r="AW24" s="240">
        <f t="shared" si="15"/>
        <v>21</v>
      </c>
      <c r="AX24" s="238">
        <f t="shared" si="16"/>
        <v>0</v>
      </c>
      <c r="AY24" s="11"/>
    </row>
    <row r="25" spans="1:51" s="10" customFormat="1" ht="21" customHeight="1">
      <c r="A25" s="237" t="s">
        <v>36</v>
      </c>
      <c r="B25" s="238">
        <v>12</v>
      </c>
      <c r="C25" s="239"/>
      <c r="D25" s="235"/>
      <c r="E25" s="240">
        <f t="shared" si="18"/>
        <v>0</v>
      </c>
      <c r="F25" s="239"/>
      <c r="G25" s="235"/>
      <c r="H25" s="240">
        <f t="shared" si="19"/>
        <v>0</v>
      </c>
      <c r="I25" s="239"/>
      <c r="J25" s="235"/>
      <c r="K25" s="240">
        <f t="shared" si="20"/>
        <v>0</v>
      </c>
      <c r="L25" s="239"/>
      <c r="M25" s="235"/>
      <c r="N25" s="240">
        <f t="shared" si="21"/>
        <v>0</v>
      </c>
      <c r="O25" s="239"/>
      <c r="P25" s="235"/>
      <c r="Q25" s="240">
        <f t="shared" si="22"/>
        <v>0</v>
      </c>
      <c r="R25" s="239"/>
      <c r="S25" s="235"/>
      <c r="T25" s="240">
        <f t="shared" si="23"/>
        <v>0</v>
      </c>
      <c r="U25" s="239"/>
      <c r="V25" s="235"/>
      <c r="W25" s="240">
        <f t="shared" si="24"/>
        <v>0</v>
      </c>
      <c r="X25" s="239"/>
      <c r="Y25" s="235"/>
      <c r="Z25" s="240">
        <f t="shared" si="25"/>
        <v>0</v>
      </c>
      <c r="AA25" s="237" t="s">
        <v>36</v>
      </c>
      <c r="AB25" s="238">
        <f t="shared" si="5"/>
        <v>12</v>
      </c>
      <c r="AC25" s="239"/>
      <c r="AD25" s="235"/>
      <c r="AE25" s="241">
        <f t="shared" si="6"/>
        <v>0</v>
      </c>
      <c r="AF25" s="239"/>
      <c r="AG25" s="235"/>
      <c r="AH25" s="241">
        <f t="shared" si="7"/>
        <v>0</v>
      </c>
      <c r="AI25" s="239"/>
      <c r="AJ25" s="235"/>
      <c r="AK25" s="240">
        <f t="shared" si="8"/>
        <v>0</v>
      </c>
      <c r="AL25" s="239"/>
      <c r="AM25" s="235"/>
      <c r="AN25" s="240">
        <f t="shared" si="9"/>
        <v>0</v>
      </c>
      <c r="AO25" s="239"/>
      <c r="AP25" s="235"/>
      <c r="AQ25" s="240">
        <f t="shared" si="10"/>
        <v>0</v>
      </c>
      <c r="AR25" s="239">
        <v>12</v>
      </c>
      <c r="AS25" s="235"/>
      <c r="AT25" s="240">
        <f t="shared" si="11"/>
        <v>12</v>
      </c>
      <c r="AU25" s="239">
        <f t="shared" si="26"/>
        <v>12</v>
      </c>
      <c r="AV25" s="235">
        <f t="shared" si="26"/>
        <v>0</v>
      </c>
      <c r="AW25" s="240">
        <f t="shared" si="15"/>
        <v>12</v>
      </c>
      <c r="AX25" s="238">
        <f t="shared" si="16"/>
        <v>0</v>
      </c>
      <c r="AY25" s="11"/>
    </row>
    <row r="26" spans="1:51" s="10" customFormat="1" ht="21" customHeight="1">
      <c r="A26" s="237" t="s">
        <v>37</v>
      </c>
      <c r="B26" s="238">
        <v>16</v>
      </c>
      <c r="C26" s="239"/>
      <c r="D26" s="235"/>
      <c r="E26" s="240">
        <f t="shared" si="18"/>
        <v>0</v>
      </c>
      <c r="F26" s="239"/>
      <c r="G26" s="235"/>
      <c r="H26" s="240">
        <f t="shared" si="19"/>
        <v>0</v>
      </c>
      <c r="I26" s="239"/>
      <c r="J26" s="235"/>
      <c r="K26" s="240">
        <f t="shared" si="20"/>
        <v>0</v>
      </c>
      <c r="L26" s="239"/>
      <c r="M26" s="235"/>
      <c r="N26" s="240">
        <f t="shared" si="21"/>
        <v>0</v>
      </c>
      <c r="O26" s="239"/>
      <c r="P26" s="235"/>
      <c r="Q26" s="240">
        <f t="shared" si="22"/>
        <v>0</v>
      </c>
      <c r="R26" s="239"/>
      <c r="S26" s="235"/>
      <c r="T26" s="240">
        <f t="shared" si="23"/>
        <v>0</v>
      </c>
      <c r="U26" s="239"/>
      <c r="V26" s="235"/>
      <c r="W26" s="240">
        <f t="shared" si="24"/>
        <v>0</v>
      </c>
      <c r="X26" s="239"/>
      <c r="Y26" s="235"/>
      <c r="Z26" s="240">
        <f t="shared" si="25"/>
        <v>0</v>
      </c>
      <c r="AA26" s="237" t="s">
        <v>37</v>
      </c>
      <c r="AB26" s="238">
        <f t="shared" si="5"/>
        <v>16</v>
      </c>
      <c r="AC26" s="239"/>
      <c r="AD26" s="235"/>
      <c r="AE26" s="241">
        <f t="shared" si="6"/>
        <v>0</v>
      </c>
      <c r="AF26" s="239"/>
      <c r="AG26" s="235"/>
      <c r="AH26" s="241">
        <f t="shared" si="7"/>
        <v>0</v>
      </c>
      <c r="AI26" s="239"/>
      <c r="AJ26" s="235"/>
      <c r="AK26" s="240">
        <f t="shared" si="8"/>
        <v>0</v>
      </c>
      <c r="AL26" s="239"/>
      <c r="AM26" s="235"/>
      <c r="AN26" s="240">
        <f t="shared" si="9"/>
        <v>0</v>
      </c>
      <c r="AO26" s="239"/>
      <c r="AP26" s="235"/>
      <c r="AQ26" s="240">
        <f t="shared" si="10"/>
        <v>0</v>
      </c>
      <c r="AR26" s="239">
        <v>16</v>
      </c>
      <c r="AS26" s="235"/>
      <c r="AT26" s="240">
        <f t="shared" si="11"/>
        <v>16</v>
      </c>
      <c r="AU26" s="239">
        <f t="shared" si="26"/>
        <v>16</v>
      </c>
      <c r="AV26" s="235">
        <f t="shared" si="26"/>
        <v>0</v>
      </c>
      <c r="AW26" s="240">
        <f t="shared" si="15"/>
        <v>16</v>
      </c>
      <c r="AX26" s="238">
        <f t="shared" si="16"/>
        <v>0</v>
      </c>
      <c r="AY26" s="11"/>
    </row>
    <row r="27" spans="1:51" s="10" customFormat="1" ht="21" customHeight="1">
      <c r="A27" s="242" t="s">
        <v>38</v>
      </c>
      <c r="B27" s="243">
        <v>15</v>
      </c>
      <c r="C27" s="244"/>
      <c r="D27" s="245"/>
      <c r="E27" s="246">
        <f t="shared" si="18"/>
        <v>0</v>
      </c>
      <c r="F27" s="244"/>
      <c r="G27" s="245"/>
      <c r="H27" s="246">
        <f t="shared" si="19"/>
        <v>0</v>
      </c>
      <c r="I27" s="244"/>
      <c r="J27" s="245"/>
      <c r="K27" s="246">
        <f t="shared" si="20"/>
        <v>0</v>
      </c>
      <c r="L27" s="244"/>
      <c r="M27" s="245"/>
      <c r="N27" s="246">
        <f t="shared" si="21"/>
        <v>0</v>
      </c>
      <c r="O27" s="244"/>
      <c r="P27" s="245"/>
      <c r="Q27" s="246">
        <f t="shared" si="22"/>
        <v>0</v>
      </c>
      <c r="R27" s="244"/>
      <c r="S27" s="245"/>
      <c r="T27" s="246">
        <f t="shared" si="23"/>
        <v>0</v>
      </c>
      <c r="U27" s="244"/>
      <c r="V27" s="245"/>
      <c r="W27" s="246">
        <f t="shared" si="24"/>
        <v>0</v>
      </c>
      <c r="X27" s="244"/>
      <c r="Y27" s="245"/>
      <c r="Z27" s="246">
        <f t="shared" si="25"/>
        <v>0</v>
      </c>
      <c r="AA27" s="242" t="s">
        <v>38</v>
      </c>
      <c r="AB27" s="243">
        <f t="shared" si="5"/>
        <v>15</v>
      </c>
      <c r="AC27" s="244"/>
      <c r="AD27" s="245"/>
      <c r="AE27" s="247">
        <f t="shared" si="6"/>
        <v>0</v>
      </c>
      <c r="AF27" s="244"/>
      <c r="AG27" s="245"/>
      <c r="AH27" s="247">
        <f t="shared" si="7"/>
        <v>0</v>
      </c>
      <c r="AI27" s="244"/>
      <c r="AJ27" s="245"/>
      <c r="AK27" s="246">
        <f t="shared" si="8"/>
        <v>0</v>
      </c>
      <c r="AL27" s="244"/>
      <c r="AM27" s="245"/>
      <c r="AN27" s="246">
        <f t="shared" si="9"/>
        <v>0</v>
      </c>
      <c r="AO27" s="244"/>
      <c r="AP27" s="245"/>
      <c r="AQ27" s="246">
        <f t="shared" si="10"/>
        <v>0</v>
      </c>
      <c r="AR27" s="244">
        <v>14</v>
      </c>
      <c r="AS27" s="245"/>
      <c r="AT27" s="246">
        <f t="shared" si="11"/>
        <v>14</v>
      </c>
      <c r="AU27" s="244">
        <f t="shared" si="26"/>
        <v>14</v>
      </c>
      <c r="AV27" s="245">
        <f t="shared" si="26"/>
        <v>0</v>
      </c>
      <c r="AW27" s="240">
        <f t="shared" si="15"/>
        <v>14</v>
      </c>
      <c r="AX27" s="238">
        <f t="shared" si="16"/>
        <v>1</v>
      </c>
      <c r="AY27" s="11"/>
    </row>
    <row r="28" spans="1:51" s="10" customFormat="1" ht="21" customHeight="1">
      <c r="A28" s="237" t="s">
        <v>39</v>
      </c>
      <c r="B28" s="238">
        <v>6</v>
      </c>
      <c r="C28" s="239"/>
      <c r="D28" s="235"/>
      <c r="E28" s="240">
        <f t="shared" si="18"/>
        <v>0</v>
      </c>
      <c r="F28" s="239"/>
      <c r="G28" s="235"/>
      <c r="H28" s="240">
        <f t="shared" si="19"/>
        <v>0</v>
      </c>
      <c r="I28" s="239"/>
      <c r="J28" s="235"/>
      <c r="K28" s="240">
        <f t="shared" si="20"/>
        <v>0</v>
      </c>
      <c r="L28" s="239"/>
      <c r="M28" s="235"/>
      <c r="N28" s="240">
        <f t="shared" si="21"/>
        <v>0</v>
      </c>
      <c r="O28" s="239"/>
      <c r="P28" s="235"/>
      <c r="Q28" s="240">
        <f t="shared" si="22"/>
        <v>0</v>
      </c>
      <c r="R28" s="239"/>
      <c r="S28" s="235"/>
      <c r="T28" s="240">
        <f t="shared" si="23"/>
        <v>0</v>
      </c>
      <c r="U28" s="239"/>
      <c r="V28" s="235"/>
      <c r="W28" s="240">
        <f t="shared" si="24"/>
        <v>0</v>
      </c>
      <c r="X28" s="239"/>
      <c r="Y28" s="235"/>
      <c r="Z28" s="240">
        <f t="shared" si="25"/>
        <v>0</v>
      </c>
      <c r="AA28" s="237" t="s">
        <v>39</v>
      </c>
      <c r="AB28" s="231">
        <f t="shared" si="5"/>
        <v>6</v>
      </c>
      <c r="AC28" s="239"/>
      <c r="AD28" s="235"/>
      <c r="AE28" s="241">
        <f t="shared" si="6"/>
        <v>0</v>
      </c>
      <c r="AF28" s="239"/>
      <c r="AG28" s="235"/>
      <c r="AH28" s="241">
        <f t="shared" si="7"/>
        <v>0</v>
      </c>
      <c r="AI28" s="239"/>
      <c r="AJ28" s="235"/>
      <c r="AK28" s="240">
        <f t="shared" si="8"/>
        <v>0</v>
      </c>
      <c r="AL28" s="239"/>
      <c r="AM28" s="235"/>
      <c r="AN28" s="240">
        <f t="shared" si="9"/>
        <v>0</v>
      </c>
      <c r="AO28" s="239"/>
      <c r="AP28" s="235"/>
      <c r="AQ28" s="240">
        <f t="shared" si="10"/>
        <v>0</v>
      </c>
      <c r="AR28" s="239">
        <v>6</v>
      </c>
      <c r="AS28" s="235"/>
      <c r="AT28" s="240">
        <f t="shared" si="11"/>
        <v>6</v>
      </c>
      <c r="AU28" s="239">
        <f t="shared" si="26"/>
        <v>6</v>
      </c>
      <c r="AV28" s="235">
        <f t="shared" si="26"/>
        <v>0</v>
      </c>
      <c r="AW28" s="234">
        <f t="shared" si="15"/>
        <v>6</v>
      </c>
      <c r="AX28" s="231">
        <f t="shared" si="16"/>
        <v>0</v>
      </c>
      <c r="AY28" s="11"/>
    </row>
    <row r="29" spans="1:51" s="10" customFormat="1" ht="21" customHeight="1">
      <c r="A29" s="237" t="s">
        <v>40</v>
      </c>
      <c r="B29" s="238">
        <v>11</v>
      </c>
      <c r="C29" s="239"/>
      <c r="D29" s="235"/>
      <c r="E29" s="240">
        <f t="shared" si="18"/>
        <v>0</v>
      </c>
      <c r="F29" s="239"/>
      <c r="G29" s="235"/>
      <c r="H29" s="240">
        <f t="shared" si="19"/>
        <v>0</v>
      </c>
      <c r="I29" s="239"/>
      <c r="J29" s="235"/>
      <c r="K29" s="240">
        <f t="shared" si="20"/>
        <v>0</v>
      </c>
      <c r="L29" s="239"/>
      <c r="M29" s="235"/>
      <c r="N29" s="240">
        <f t="shared" si="21"/>
        <v>0</v>
      </c>
      <c r="O29" s="239"/>
      <c r="P29" s="235"/>
      <c r="Q29" s="240">
        <f t="shared" si="22"/>
        <v>0</v>
      </c>
      <c r="R29" s="239"/>
      <c r="S29" s="235"/>
      <c r="T29" s="240">
        <f t="shared" si="23"/>
        <v>0</v>
      </c>
      <c r="U29" s="239"/>
      <c r="V29" s="235"/>
      <c r="W29" s="240">
        <f t="shared" si="24"/>
        <v>0</v>
      </c>
      <c r="X29" s="239"/>
      <c r="Y29" s="235"/>
      <c r="Z29" s="240">
        <f t="shared" si="25"/>
        <v>0</v>
      </c>
      <c r="AA29" s="237" t="s">
        <v>40</v>
      </c>
      <c r="AB29" s="238">
        <f t="shared" si="5"/>
        <v>11</v>
      </c>
      <c r="AC29" s="239"/>
      <c r="AD29" s="235"/>
      <c r="AE29" s="241">
        <f t="shared" si="6"/>
        <v>0</v>
      </c>
      <c r="AF29" s="239"/>
      <c r="AG29" s="235"/>
      <c r="AH29" s="241">
        <f t="shared" si="7"/>
        <v>0</v>
      </c>
      <c r="AI29" s="239"/>
      <c r="AJ29" s="235"/>
      <c r="AK29" s="240">
        <f t="shared" si="8"/>
        <v>0</v>
      </c>
      <c r="AL29" s="239"/>
      <c r="AM29" s="235"/>
      <c r="AN29" s="240">
        <f t="shared" si="9"/>
        <v>0</v>
      </c>
      <c r="AO29" s="239"/>
      <c r="AP29" s="235"/>
      <c r="AQ29" s="240">
        <f t="shared" si="10"/>
        <v>0</v>
      </c>
      <c r="AR29" s="239">
        <v>11</v>
      </c>
      <c r="AS29" s="235"/>
      <c r="AT29" s="240">
        <f t="shared" si="11"/>
        <v>11</v>
      </c>
      <c r="AU29" s="239">
        <f aca="true" t="shared" si="27" ref="AU29:AV44">SUM(C29,F29,I29,L29,O29,R29,U29,X29,AC29,AF29,AI29,AL29,AO29,AR29)</f>
        <v>11</v>
      </c>
      <c r="AV29" s="235">
        <f t="shared" si="27"/>
        <v>0</v>
      </c>
      <c r="AW29" s="240">
        <f t="shared" si="15"/>
        <v>11</v>
      </c>
      <c r="AX29" s="238">
        <f t="shared" si="16"/>
        <v>0</v>
      </c>
      <c r="AY29" s="11"/>
    </row>
    <row r="30" spans="1:51" s="10" customFormat="1" ht="21" customHeight="1">
      <c r="A30" s="237" t="s">
        <v>41</v>
      </c>
      <c r="B30" s="238">
        <v>10</v>
      </c>
      <c r="C30" s="239"/>
      <c r="D30" s="235"/>
      <c r="E30" s="240">
        <f t="shared" si="18"/>
        <v>0</v>
      </c>
      <c r="F30" s="239"/>
      <c r="G30" s="235"/>
      <c r="H30" s="240">
        <f t="shared" si="19"/>
        <v>0</v>
      </c>
      <c r="I30" s="239"/>
      <c r="J30" s="235"/>
      <c r="K30" s="240">
        <f t="shared" si="20"/>
        <v>0</v>
      </c>
      <c r="L30" s="239"/>
      <c r="M30" s="235"/>
      <c r="N30" s="240">
        <f t="shared" si="21"/>
        <v>0</v>
      </c>
      <c r="O30" s="239"/>
      <c r="P30" s="235"/>
      <c r="Q30" s="240">
        <f t="shared" si="22"/>
        <v>0</v>
      </c>
      <c r="R30" s="239"/>
      <c r="S30" s="235"/>
      <c r="T30" s="240">
        <f t="shared" si="23"/>
        <v>0</v>
      </c>
      <c r="U30" s="239"/>
      <c r="V30" s="235"/>
      <c r="W30" s="240">
        <f t="shared" si="24"/>
        <v>0</v>
      </c>
      <c r="X30" s="239"/>
      <c r="Y30" s="235"/>
      <c r="Z30" s="240">
        <f t="shared" si="25"/>
        <v>0</v>
      </c>
      <c r="AA30" s="237" t="s">
        <v>41</v>
      </c>
      <c r="AB30" s="238">
        <f t="shared" si="5"/>
        <v>10</v>
      </c>
      <c r="AC30" s="239"/>
      <c r="AD30" s="235"/>
      <c r="AE30" s="241">
        <f t="shared" si="6"/>
        <v>0</v>
      </c>
      <c r="AF30" s="239"/>
      <c r="AG30" s="235"/>
      <c r="AH30" s="241">
        <f t="shared" si="7"/>
        <v>0</v>
      </c>
      <c r="AI30" s="239"/>
      <c r="AJ30" s="235"/>
      <c r="AK30" s="240">
        <f t="shared" si="8"/>
        <v>0</v>
      </c>
      <c r="AL30" s="239"/>
      <c r="AM30" s="235"/>
      <c r="AN30" s="240">
        <f t="shared" si="9"/>
        <v>0</v>
      </c>
      <c r="AO30" s="239"/>
      <c r="AP30" s="235"/>
      <c r="AQ30" s="240">
        <f t="shared" si="10"/>
        <v>0</v>
      </c>
      <c r="AR30" s="239">
        <v>10</v>
      </c>
      <c r="AS30" s="235"/>
      <c r="AT30" s="240">
        <f t="shared" si="11"/>
        <v>10</v>
      </c>
      <c r="AU30" s="239">
        <f t="shared" si="27"/>
        <v>10</v>
      </c>
      <c r="AV30" s="235">
        <f t="shared" si="27"/>
        <v>0</v>
      </c>
      <c r="AW30" s="240">
        <f t="shared" si="15"/>
        <v>10</v>
      </c>
      <c r="AX30" s="238">
        <f t="shared" si="16"/>
        <v>0</v>
      </c>
      <c r="AY30" s="11"/>
    </row>
    <row r="31" spans="1:51" s="10" customFormat="1" ht="21" customHeight="1">
      <c r="A31" s="237" t="s">
        <v>42</v>
      </c>
      <c r="B31" s="238">
        <v>12</v>
      </c>
      <c r="C31" s="239"/>
      <c r="D31" s="235"/>
      <c r="E31" s="240">
        <f t="shared" si="18"/>
        <v>0</v>
      </c>
      <c r="F31" s="239"/>
      <c r="G31" s="235"/>
      <c r="H31" s="240">
        <f t="shared" si="19"/>
        <v>0</v>
      </c>
      <c r="I31" s="239"/>
      <c r="J31" s="235"/>
      <c r="K31" s="240">
        <f t="shared" si="20"/>
        <v>0</v>
      </c>
      <c r="L31" s="239"/>
      <c r="M31" s="235"/>
      <c r="N31" s="240">
        <f t="shared" si="21"/>
        <v>0</v>
      </c>
      <c r="O31" s="239"/>
      <c r="P31" s="235"/>
      <c r="Q31" s="240">
        <f t="shared" si="22"/>
        <v>0</v>
      </c>
      <c r="R31" s="239"/>
      <c r="S31" s="235"/>
      <c r="T31" s="240">
        <f t="shared" si="23"/>
        <v>0</v>
      </c>
      <c r="U31" s="239"/>
      <c r="V31" s="235"/>
      <c r="W31" s="240">
        <f t="shared" si="24"/>
        <v>0</v>
      </c>
      <c r="X31" s="239"/>
      <c r="Y31" s="235"/>
      <c r="Z31" s="240">
        <f t="shared" si="25"/>
        <v>0</v>
      </c>
      <c r="AA31" s="237" t="s">
        <v>42</v>
      </c>
      <c r="AB31" s="238">
        <f t="shared" si="5"/>
        <v>12</v>
      </c>
      <c r="AC31" s="239"/>
      <c r="AD31" s="235"/>
      <c r="AE31" s="241">
        <f t="shared" si="6"/>
        <v>0</v>
      </c>
      <c r="AF31" s="239"/>
      <c r="AG31" s="235"/>
      <c r="AH31" s="241">
        <f t="shared" si="7"/>
        <v>0</v>
      </c>
      <c r="AI31" s="239"/>
      <c r="AJ31" s="235"/>
      <c r="AK31" s="240">
        <f t="shared" si="8"/>
        <v>0</v>
      </c>
      <c r="AL31" s="239"/>
      <c r="AM31" s="235"/>
      <c r="AN31" s="240">
        <f t="shared" si="9"/>
        <v>0</v>
      </c>
      <c r="AO31" s="239"/>
      <c r="AP31" s="235"/>
      <c r="AQ31" s="240">
        <f t="shared" si="10"/>
        <v>0</v>
      </c>
      <c r="AR31" s="239">
        <v>11</v>
      </c>
      <c r="AS31" s="235">
        <v>1</v>
      </c>
      <c r="AT31" s="240">
        <f t="shared" si="11"/>
        <v>12</v>
      </c>
      <c r="AU31" s="239">
        <f t="shared" si="27"/>
        <v>11</v>
      </c>
      <c r="AV31" s="235">
        <f t="shared" si="27"/>
        <v>1</v>
      </c>
      <c r="AW31" s="240">
        <f t="shared" si="15"/>
        <v>12</v>
      </c>
      <c r="AX31" s="238">
        <f t="shared" si="16"/>
        <v>0</v>
      </c>
      <c r="AY31" s="11"/>
    </row>
    <row r="32" spans="1:51" s="10" customFormat="1" ht="21" customHeight="1">
      <c r="A32" s="237" t="s">
        <v>43</v>
      </c>
      <c r="B32" s="238">
        <v>27</v>
      </c>
      <c r="C32" s="239"/>
      <c r="D32" s="235"/>
      <c r="E32" s="240">
        <f t="shared" si="18"/>
        <v>0</v>
      </c>
      <c r="F32" s="239"/>
      <c r="G32" s="235"/>
      <c r="H32" s="240">
        <f t="shared" si="19"/>
        <v>0</v>
      </c>
      <c r="I32" s="239"/>
      <c r="J32" s="235"/>
      <c r="K32" s="240">
        <f t="shared" si="20"/>
        <v>0</v>
      </c>
      <c r="L32" s="239"/>
      <c r="M32" s="235"/>
      <c r="N32" s="240">
        <f t="shared" si="21"/>
        <v>0</v>
      </c>
      <c r="O32" s="239"/>
      <c r="P32" s="235"/>
      <c r="Q32" s="240">
        <f t="shared" si="22"/>
        <v>0</v>
      </c>
      <c r="R32" s="239"/>
      <c r="S32" s="235"/>
      <c r="T32" s="240">
        <f t="shared" si="23"/>
        <v>0</v>
      </c>
      <c r="U32" s="239"/>
      <c r="V32" s="235"/>
      <c r="W32" s="240">
        <f t="shared" si="24"/>
        <v>0</v>
      </c>
      <c r="X32" s="239"/>
      <c r="Y32" s="235"/>
      <c r="Z32" s="240">
        <f t="shared" si="25"/>
        <v>0</v>
      </c>
      <c r="AA32" s="237" t="s">
        <v>43</v>
      </c>
      <c r="AB32" s="238">
        <f t="shared" si="5"/>
        <v>27</v>
      </c>
      <c r="AC32" s="239"/>
      <c r="AD32" s="235"/>
      <c r="AE32" s="241">
        <f t="shared" si="6"/>
        <v>0</v>
      </c>
      <c r="AF32" s="239"/>
      <c r="AG32" s="235"/>
      <c r="AH32" s="241">
        <f t="shared" si="7"/>
        <v>0</v>
      </c>
      <c r="AI32" s="239"/>
      <c r="AJ32" s="235"/>
      <c r="AK32" s="240">
        <f t="shared" si="8"/>
        <v>0</v>
      </c>
      <c r="AL32" s="239"/>
      <c r="AM32" s="235"/>
      <c r="AN32" s="240">
        <f t="shared" si="9"/>
        <v>0</v>
      </c>
      <c r="AO32" s="239"/>
      <c r="AP32" s="235"/>
      <c r="AQ32" s="240">
        <f t="shared" si="10"/>
        <v>0</v>
      </c>
      <c r="AR32" s="239">
        <v>27</v>
      </c>
      <c r="AS32" s="235"/>
      <c r="AT32" s="240">
        <f t="shared" si="11"/>
        <v>27</v>
      </c>
      <c r="AU32" s="239">
        <f t="shared" si="27"/>
        <v>27</v>
      </c>
      <c r="AV32" s="235">
        <f t="shared" si="27"/>
        <v>0</v>
      </c>
      <c r="AW32" s="240">
        <f t="shared" si="15"/>
        <v>27</v>
      </c>
      <c r="AX32" s="238">
        <f t="shared" si="16"/>
        <v>0</v>
      </c>
      <c r="AY32" s="11"/>
    </row>
    <row r="33" spans="1:51" s="10" customFormat="1" ht="21" customHeight="1">
      <c r="A33" s="242" t="s">
        <v>44</v>
      </c>
      <c r="B33" s="243">
        <v>21</v>
      </c>
      <c r="C33" s="244"/>
      <c r="D33" s="245"/>
      <c r="E33" s="246">
        <f t="shared" si="18"/>
        <v>0</v>
      </c>
      <c r="F33" s="244"/>
      <c r="G33" s="245"/>
      <c r="H33" s="246">
        <f t="shared" si="19"/>
        <v>0</v>
      </c>
      <c r="I33" s="244"/>
      <c r="J33" s="245"/>
      <c r="K33" s="246">
        <f t="shared" si="20"/>
        <v>0</v>
      </c>
      <c r="L33" s="244"/>
      <c r="M33" s="245"/>
      <c r="N33" s="246">
        <f t="shared" si="21"/>
        <v>0</v>
      </c>
      <c r="O33" s="244"/>
      <c r="P33" s="245"/>
      <c r="Q33" s="246">
        <f t="shared" si="22"/>
        <v>0</v>
      </c>
      <c r="R33" s="244"/>
      <c r="S33" s="245"/>
      <c r="T33" s="246">
        <f t="shared" si="23"/>
        <v>0</v>
      </c>
      <c r="U33" s="244"/>
      <c r="V33" s="245"/>
      <c r="W33" s="246">
        <f t="shared" si="24"/>
        <v>0</v>
      </c>
      <c r="X33" s="244"/>
      <c r="Y33" s="245"/>
      <c r="Z33" s="246">
        <f t="shared" si="25"/>
        <v>0</v>
      </c>
      <c r="AA33" s="242" t="s">
        <v>44</v>
      </c>
      <c r="AB33" s="238">
        <f t="shared" si="5"/>
        <v>21</v>
      </c>
      <c r="AC33" s="244"/>
      <c r="AD33" s="245"/>
      <c r="AE33" s="247">
        <f t="shared" si="6"/>
        <v>0</v>
      </c>
      <c r="AF33" s="244"/>
      <c r="AG33" s="245"/>
      <c r="AH33" s="247">
        <f t="shared" si="7"/>
        <v>0</v>
      </c>
      <c r="AI33" s="244"/>
      <c r="AJ33" s="245"/>
      <c r="AK33" s="246">
        <f t="shared" si="8"/>
        <v>0</v>
      </c>
      <c r="AL33" s="244"/>
      <c r="AM33" s="245"/>
      <c r="AN33" s="246">
        <f t="shared" si="9"/>
        <v>0</v>
      </c>
      <c r="AO33" s="244"/>
      <c r="AP33" s="245"/>
      <c r="AQ33" s="246">
        <f t="shared" si="10"/>
        <v>0</v>
      </c>
      <c r="AR33" s="244">
        <v>21</v>
      </c>
      <c r="AS33" s="245"/>
      <c r="AT33" s="246">
        <f t="shared" si="11"/>
        <v>21</v>
      </c>
      <c r="AU33" s="244">
        <f t="shared" si="27"/>
        <v>21</v>
      </c>
      <c r="AV33" s="245">
        <f t="shared" si="27"/>
        <v>0</v>
      </c>
      <c r="AW33" s="240">
        <f t="shared" si="15"/>
        <v>21</v>
      </c>
      <c r="AX33" s="238">
        <f t="shared" si="16"/>
        <v>0</v>
      </c>
      <c r="AY33" s="11"/>
    </row>
    <row r="34" spans="1:51" s="10" customFormat="1" ht="21" customHeight="1">
      <c r="A34" s="237" t="s">
        <v>45</v>
      </c>
      <c r="B34" s="238">
        <v>15</v>
      </c>
      <c r="C34" s="239"/>
      <c r="D34" s="235"/>
      <c r="E34" s="240">
        <f t="shared" si="18"/>
        <v>0</v>
      </c>
      <c r="F34" s="239"/>
      <c r="G34" s="235"/>
      <c r="H34" s="240">
        <f t="shared" si="19"/>
        <v>0</v>
      </c>
      <c r="I34" s="239"/>
      <c r="J34" s="235"/>
      <c r="K34" s="240">
        <f t="shared" si="20"/>
        <v>0</v>
      </c>
      <c r="L34" s="239"/>
      <c r="M34" s="235"/>
      <c r="N34" s="240">
        <f t="shared" si="21"/>
        <v>0</v>
      </c>
      <c r="O34" s="239"/>
      <c r="P34" s="235"/>
      <c r="Q34" s="240">
        <f t="shared" si="22"/>
        <v>0</v>
      </c>
      <c r="R34" s="239"/>
      <c r="S34" s="235"/>
      <c r="T34" s="240">
        <f t="shared" si="23"/>
        <v>0</v>
      </c>
      <c r="U34" s="239"/>
      <c r="V34" s="235"/>
      <c r="W34" s="240">
        <f t="shared" si="24"/>
        <v>0</v>
      </c>
      <c r="X34" s="239"/>
      <c r="Y34" s="235"/>
      <c r="Z34" s="240">
        <f t="shared" si="25"/>
        <v>0</v>
      </c>
      <c r="AA34" s="237" t="s">
        <v>45</v>
      </c>
      <c r="AB34" s="231">
        <f t="shared" si="5"/>
        <v>15</v>
      </c>
      <c r="AC34" s="239"/>
      <c r="AD34" s="235"/>
      <c r="AE34" s="241">
        <f t="shared" si="6"/>
        <v>0</v>
      </c>
      <c r="AF34" s="239"/>
      <c r="AG34" s="235"/>
      <c r="AH34" s="241">
        <f t="shared" si="7"/>
        <v>0</v>
      </c>
      <c r="AI34" s="239"/>
      <c r="AJ34" s="235"/>
      <c r="AK34" s="240">
        <f t="shared" si="8"/>
        <v>0</v>
      </c>
      <c r="AL34" s="239"/>
      <c r="AM34" s="235"/>
      <c r="AN34" s="240">
        <f t="shared" si="9"/>
        <v>0</v>
      </c>
      <c r="AO34" s="239"/>
      <c r="AP34" s="235"/>
      <c r="AQ34" s="240">
        <f t="shared" si="10"/>
        <v>0</v>
      </c>
      <c r="AR34" s="239">
        <v>15</v>
      </c>
      <c r="AS34" s="235"/>
      <c r="AT34" s="240">
        <f t="shared" si="11"/>
        <v>15</v>
      </c>
      <c r="AU34" s="239">
        <f t="shared" si="27"/>
        <v>15</v>
      </c>
      <c r="AV34" s="235">
        <f t="shared" si="27"/>
        <v>0</v>
      </c>
      <c r="AW34" s="234">
        <f t="shared" si="15"/>
        <v>15</v>
      </c>
      <c r="AX34" s="231">
        <f t="shared" si="16"/>
        <v>0</v>
      </c>
      <c r="AY34" s="11"/>
    </row>
    <row r="35" spans="1:51" s="10" customFormat="1" ht="21" customHeight="1">
      <c r="A35" s="237" t="s">
        <v>46</v>
      </c>
      <c r="B35" s="238">
        <v>11</v>
      </c>
      <c r="C35" s="239"/>
      <c r="D35" s="235"/>
      <c r="E35" s="240">
        <f t="shared" si="18"/>
        <v>0</v>
      </c>
      <c r="F35" s="239"/>
      <c r="G35" s="235"/>
      <c r="H35" s="240">
        <f t="shared" si="19"/>
        <v>0</v>
      </c>
      <c r="I35" s="239"/>
      <c r="J35" s="235"/>
      <c r="K35" s="240">
        <f t="shared" si="20"/>
        <v>0</v>
      </c>
      <c r="L35" s="239"/>
      <c r="M35" s="235"/>
      <c r="N35" s="240">
        <f t="shared" si="21"/>
        <v>0</v>
      </c>
      <c r="O35" s="239"/>
      <c r="P35" s="235"/>
      <c r="Q35" s="240">
        <f t="shared" si="22"/>
        <v>0</v>
      </c>
      <c r="R35" s="239"/>
      <c r="S35" s="235"/>
      <c r="T35" s="240">
        <f t="shared" si="23"/>
        <v>0</v>
      </c>
      <c r="U35" s="239"/>
      <c r="V35" s="235"/>
      <c r="W35" s="240">
        <f t="shared" si="24"/>
        <v>0</v>
      </c>
      <c r="X35" s="239"/>
      <c r="Y35" s="235"/>
      <c r="Z35" s="240">
        <f t="shared" si="25"/>
        <v>0</v>
      </c>
      <c r="AA35" s="237" t="s">
        <v>46</v>
      </c>
      <c r="AB35" s="238">
        <f t="shared" si="5"/>
        <v>11</v>
      </c>
      <c r="AC35" s="239"/>
      <c r="AD35" s="235"/>
      <c r="AE35" s="241">
        <f t="shared" si="6"/>
        <v>0</v>
      </c>
      <c r="AF35" s="239"/>
      <c r="AG35" s="235"/>
      <c r="AH35" s="241">
        <f t="shared" si="7"/>
        <v>0</v>
      </c>
      <c r="AI35" s="239"/>
      <c r="AJ35" s="235"/>
      <c r="AK35" s="240">
        <f t="shared" si="8"/>
        <v>0</v>
      </c>
      <c r="AL35" s="239"/>
      <c r="AM35" s="235"/>
      <c r="AN35" s="240">
        <f t="shared" si="9"/>
        <v>0</v>
      </c>
      <c r="AO35" s="239"/>
      <c r="AP35" s="235"/>
      <c r="AQ35" s="240">
        <f t="shared" si="10"/>
        <v>0</v>
      </c>
      <c r="AR35" s="239">
        <v>11</v>
      </c>
      <c r="AS35" s="235"/>
      <c r="AT35" s="240">
        <f t="shared" si="11"/>
        <v>11</v>
      </c>
      <c r="AU35" s="239">
        <f t="shared" si="27"/>
        <v>11</v>
      </c>
      <c r="AV35" s="235">
        <f t="shared" si="27"/>
        <v>0</v>
      </c>
      <c r="AW35" s="240">
        <f t="shared" si="15"/>
        <v>11</v>
      </c>
      <c r="AX35" s="238">
        <f t="shared" si="16"/>
        <v>0</v>
      </c>
      <c r="AY35" s="11"/>
    </row>
    <row r="36" spans="1:51" s="10" customFormat="1" ht="21" customHeight="1">
      <c r="A36" s="237" t="s">
        <v>47</v>
      </c>
      <c r="B36" s="238">
        <v>12</v>
      </c>
      <c r="C36" s="239"/>
      <c r="D36" s="235"/>
      <c r="E36" s="240">
        <f t="shared" si="18"/>
        <v>0</v>
      </c>
      <c r="F36" s="239"/>
      <c r="G36" s="235"/>
      <c r="H36" s="240">
        <f t="shared" si="19"/>
        <v>0</v>
      </c>
      <c r="I36" s="239"/>
      <c r="J36" s="235"/>
      <c r="K36" s="240">
        <f t="shared" si="20"/>
        <v>0</v>
      </c>
      <c r="L36" s="239"/>
      <c r="M36" s="235"/>
      <c r="N36" s="240">
        <f t="shared" si="21"/>
        <v>0</v>
      </c>
      <c r="O36" s="239"/>
      <c r="P36" s="235"/>
      <c r="Q36" s="240">
        <f t="shared" si="22"/>
        <v>0</v>
      </c>
      <c r="R36" s="239"/>
      <c r="S36" s="235"/>
      <c r="T36" s="240">
        <f t="shared" si="23"/>
        <v>0</v>
      </c>
      <c r="U36" s="239"/>
      <c r="V36" s="235"/>
      <c r="W36" s="240">
        <f t="shared" si="24"/>
        <v>0</v>
      </c>
      <c r="X36" s="239"/>
      <c r="Y36" s="235"/>
      <c r="Z36" s="240">
        <f t="shared" si="25"/>
        <v>0</v>
      </c>
      <c r="AA36" s="237" t="s">
        <v>47</v>
      </c>
      <c r="AB36" s="238">
        <f t="shared" si="5"/>
        <v>12</v>
      </c>
      <c r="AC36" s="239"/>
      <c r="AD36" s="235"/>
      <c r="AE36" s="241">
        <f t="shared" si="6"/>
        <v>0</v>
      </c>
      <c r="AF36" s="239"/>
      <c r="AG36" s="235"/>
      <c r="AH36" s="241">
        <f t="shared" si="7"/>
        <v>0</v>
      </c>
      <c r="AI36" s="239"/>
      <c r="AJ36" s="235"/>
      <c r="AK36" s="240">
        <f t="shared" si="8"/>
        <v>0</v>
      </c>
      <c r="AL36" s="239"/>
      <c r="AM36" s="235"/>
      <c r="AN36" s="240">
        <f t="shared" si="9"/>
        <v>0</v>
      </c>
      <c r="AO36" s="239"/>
      <c r="AP36" s="235"/>
      <c r="AQ36" s="240">
        <f t="shared" si="10"/>
        <v>0</v>
      </c>
      <c r="AR36" s="239">
        <v>12</v>
      </c>
      <c r="AS36" s="235"/>
      <c r="AT36" s="240">
        <f t="shared" si="11"/>
        <v>12</v>
      </c>
      <c r="AU36" s="239">
        <f t="shared" si="27"/>
        <v>12</v>
      </c>
      <c r="AV36" s="235">
        <f t="shared" si="27"/>
        <v>0</v>
      </c>
      <c r="AW36" s="240">
        <f t="shared" si="15"/>
        <v>12</v>
      </c>
      <c r="AX36" s="238">
        <f t="shared" si="16"/>
        <v>0</v>
      </c>
      <c r="AY36" s="11"/>
    </row>
    <row r="37" spans="1:51" s="10" customFormat="1" ht="21" customHeight="1">
      <c r="A37" s="237" t="s">
        <v>48</v>
      </c>
      <c r="B37" s="238">
        <v>9</v>
      </c>
      <c r="C37" s="239"/>
      <c r="D37" s="235"/>
      <c r="E37" s="240">
        <f t="shared" si="18"/>
        <v>0</v>
      </c>
      <c r="F37" s="239"/>
      <c r="G37" s="235"/>
      <c r="H37" s="240">
        <f t="shared" si="19"/>
        <v>0</v>
      </c>
      <c r="I37" s="239"/>
      <c r="J37" s="235"/>
      <c r="K37" s="240">
        <f t="shared" si="20"/>
        <v>0</v>
      </c>
      <c r="L37" s="239"/>
      <c r="M37" s="235"/>
      <c r="N37" s="240">
        <f t="shared" si="21"/>
        <v>0</v>
      </c>
      <c r="O37" s="239"/>
      <c r="P37" s="235"/>
      <c r="Q37" s="240">
        <f t="shared" si="22"/>
        <v>0</v>
      </c>
      <c r="R37" s="239"/>
      <c r="S37" s="235"/>
      <c r="T37" s="240">
        <f t="shared" si="23"/>
        <v>0</v>
      </c>
      <c r="U37" s="239"/>
      <c r="V37" s="235"/>
      <c r="W37" s="240">
        <f t="shared" si="24"/>
        <v>0</v>
      </c>
      <c r="X37" s="239"/>
      <c r="Y37" s="235"/>
      <c r="Z37" s="240">
        <f t="shared" si="25"/>
        <v>0</v>
      </c>
      <c r="AA37" s="237" t="s">
        <v>48</v>
      </c>
      <c r="AB37" s="238">
        <f t="shared" si="5"/>
        <v>9</v>
      </c>
      <c r="AC37" s="239"/>
      <c r="AD37" s="235"/>
      <c r="AE37" s="241">
        <f t="shared" si="6"/>
        <v>0</v>
      </c>
      <c r="AF37" s="239"/>
      <c r="AG37" s="235"/>
      <c r="AH37" s="241">
        <f t="shared" si="7"/>
        <v>0</v>
      </c>
      <c r="AI37" s="239"/>
      <c r="AJ37" s="235"/>
      <c r="AK37" s="240">
        <f t="shared" si="8"/>
        <v>0</v>
      </c>
      <c r="AL37" s="239"/>
      <c r="AM37" s="235"/>
      <c r="AN37" s="240">
        <f t="shared" si="9"/>
        <v>0</v>
      </c>
      <c r="AO37" s="239"/>
      <c r="AP37" s="235"/>
      <c r="AQ37" s="240">
        <f t="shared" si="10"/>
        <v>0</v>
      </c>
      <c r="AR37" s="239">
        <v>9</v>
      </c>
      <c r="AS37" s="235"/>
      <c r="AT37" s="240">
        <f t="shared" si="11"/>
        <v>9</v>
      </c>
      <c r="AU37" s="239">
        <f t="shared" si="27"/>
        <v>9</v>
      </c>
      <c r="AV37" s="235">
        <f t="shared" si="27"/>
        <v>0</v>
      </c>
      <c r="AW37" s="240">
        <f t="shared" si="15"/>
        <v>9</v>
      </c>
      <c r="AX37" s="238">
        <f t="shared" si="16"/>
        <v>0</v>
      </c>
      <c r="AY37" s="11"/>
    </row>
    <row r="38" spans="1:51" s="10" customFormat="1" ht="21" customHeight="1">
      <c r="A38" s="242" t="s">
        <v>49</v>
      </c>
      <c r="B38" s="243">
        <v>6</v>
      </c>
      <c r="C38" s="244"/>
      <c r="D38" s="245"/>
      <c r="E38" s="246">
        <f t="shared" si="18"/>
        <v>0</v>
      </c>
      <c r="F38" s="244"/>
      <c r="G38" s="245"/>
      <c r="H38" s="246">
        <f t="shared" si="19"/>
        <v>0</v>
      </c>
      <c r="I38" s="244"/>
      <c r="J38" s="245"/>
      <c r="K38" s="246">
        <f t="shared" si="20"/>
        <v>0</v>
      </c>
      <c r="L38" s="244"/>
      <c r="M38" s="245"/>
      <c r="N38" s="246">
        <f t="shared" si="21"/>
        <v>0</v>
      </c>
      <c r="O38" s="244"/>
      <c r="P38" s="245"/>
      <c r="Q38" s="246">
        <f t="shared" si="22"/>
        <v>0</v>
      </c>
      <c r="R38" s="244"/>
      <c r="S38" s="245"/>
      <c r="T38" s="246">
        <f t="shared" si="23"/>
        <v>0</v>
      </c>
      <c r="U38" s="244"/>
      <c r="V38" s="245"/>
      <c r="W38" s="246">
        <f t="shared" si="24"/>
        <v>0</v>
      </c>
      <c r="X38" s="244"/>
      <c r="Y38" s="245"/>
      <c r="Z38" s="246">
        <f t="shared" si="25"/>
        <v>0</v>
      </c>
      <c r="AA38" s="242" t="s">
        <v>49</v>
      </c>
      <c r="AB38" s="243">
        <f t="shared" si="5"/>
        <v>6</v>
      </c>
      <c r="AC38" s="244"/>
      <c r="AD38" s="245"/>
      <c r="AE38" s="247">
        <f t="shared" si="6"/>
        <v>0</v>
      </c>
      <c r="AF38" s="244"/>
      <c r="AG38" s="245"/>
      <c r="AH38" s="247">
        <f t="shared" si="7"/>
        <v>0</v>
      </c>
      <c r="AI38" s="244"/>
      <c r="AJ38" s="245"/>
      <c r="AK38" s="246">
        <f t="shared" si="8"/>
        <v>0</v>
      </c>
      <c r="AL38" s="244"/>
      <c r="AM38" s="245"/>
      <c r="AN38" s="246">
        <f t="shared" si="9"/>
        <v>0</v>
      </c>
      <c r="AO38" s="244"/>
      <c r="AP38" s="245"/>
      <c r="AQ38" s="246">
        <f t="shared" si="10"/>
        <v>0</v>
      </c>
      <c r="AR38" s="244">
        <v>6</v>
      </c>
      <c r="AS38" s="245"/>
      <c r="AT38" s="246">
        <f t="shared" si="11"/>
        <v>6</v>
      </c>
      <c r="AU38" s="244">
        <f t="shared" si="27"/>
        <v>6</v>
      </c>
      <c r="AV38" s="245">
        <f t="shared" si="27"/>
        <v>0</v>
      </c>
      <c r="AW38" s="240">
        <f t="shared" si="15"/>
        <v>6</v>
      </c>
      <c r="AX38" s="243">
        <f t="shared" si="16"/>
        <v>0</v>
      </c>
      <c r="AY38" s="11"/>
    </row>
    <row r="39" spans="1:51" s="10" customFormat="1" ht="21" customHeight="1">
      <c r="A39" s="237" t="s">
        <v>50</v>
      </c>
      <c r="B39" s="238">
        <v>16</v>
      </c>
      <c r="C39" s="239"/>
      <c r="D39" s="235"/>
      <c r="E39" s="240">
        <f t="shared" si="18"/>
        <v>0</v>
      </c>
      <c r="F39" s="239"/>
      <c r="G39" s="235"/>
      <c r="H39" s="240">
        <f t="shared" si="19"/>
        <v>0</v>
      </c>
      <c r="I39" s="239"/>
      <c r="J39" s="235"/>
      <c r="K39" s="240">
        <f t="shared" si="20"/>
        <v>0</v>
      </c>
      <c r="L39" s="239"/>
      <c r="M39" s="235"/>
      <c r="N39" s="240">
        <f t="shared" si="21"/>
        <v>0</v>
      </c>
      <c r="O39" s="239"/>
      <c r="P39" s="235"/>
      <c r="Q39" s="240">
        <f t="shared" si="22"/>
        <v>0</v>
      </c>
      <c r="R39" s="239"/>
      <c r="S39" s="235"/>
      <c r="T39" s="240">
        <f t="shared" si="23"/>
        <v>0</v>
      </c>
      <c r="U39" s="239"/>
      <c r="V39" s="235"/>
      <c r="W39" s="240">
        <f t="shared" si="24"/>
        <v>0</v>
      </c>
      <c r="X39" s="239"/>
      <c r="Y39" s="235"/>
      <c r="Z39" s="240">
        <f t="shared" si="25"/>
        <v>0</v>
      </c>
      <c r="AA39" s="237" t="s">
        <v>50</v>
      </c>
      <c r="AB39" s="231">
        <f t="shared" si="5"/>
        <v>16</v>
      </c>
      <c r="AC39" s="239"/>
      <c r="AD39" s="235"/>
      <c r="AE39" s="241">
        <f t="shared" si="6"/>
        <v>0</v>
      </c>
      <c r="AF39" s="239"/>
      <c r="AG39" s="235"/>
      <c r="AH39" s="241">
        <f t="shared" si="7"/>
        <v>0</v>
      </c>
      <c r="AI39" s="239"/>
      <c r="AJ39" s="235"/>
      <c r="AK39" s="240">
        <f t="shared" si="8"/>
        <v>0</v>
      </c>
      <c r="AL39" s="239"/>
      <c r="AM39" s="235"/>
      <c r="AN39" s="240">
        <f t="shared" si="9"/>
        <v>0</v>
      </c>
      <c r="AO39" s="239"/>
      <c r="AP39" s="235"/>
      <c r="AQ39" s="240">
        <f t="shared" si="10"/>
        <v>0</v>
      </c>
      <c r="AR39" s="239">
        <v>16</v>
      </c>
      <c r="AS39" s="235"/>
      <c r="AT39" s="240">
        <f t="shared" si="11"/>
        <v>16</v>
      </c>
      <c r="AU39" s="239">
        <f t="shared" si="27"/>
        <v>16</v>
      </c>
      <c r="AV39" s="235">
        <f t="shared" si="27"/>
        <v>0</v>
      </c>
      <c r="AW39" s="234">
        <f t="shared" si="15"/>
        <v>16</v>
      </c>
      <c r="AX39" s="238">
        <f t="shared" si="16"/>
        <v>0</v>
      </c>
      <c r="AY39" s="11"/>
    </row>
    <row r="40" spans="1:51" s="10" customFormat="1" ht="21" customHeight="1">
      <c r="A40" s="237" t="s">
        <v>51</v>
      </c>
      <c r="B40" s="238">
        <v>9</v>
      </c>
      <c r="C40" s="239"/>
      <c r="D40" s="235"/>
      <c r="E40" s="240">
        <f t="shared" si="18"/>
        <v>0</v>
      </c>
      <c r="F40" s="239"/>
      <c r="G40" s="235"/>
      <c r="H40" s="240">
        <f t="shared" si="19"/>
        <v>0</v>
      </c>
      <c r="I40" s="239"/>
      <c r="J40" s="235"/>
      <c r="K40" s="240">
        <f t="shared" si="20"/>
        <v>0</v>
      </c>
      <c r="L40" s="239"/>
      <c r="M40" s="235"/>
      <c r="N40" s="240">
        <f t="shared" si="21"/>
        <v>0</v>
      </c>
      <c r="O40" s="239"/>
      <c r="P40" s="235"/>
      <c r="Q40" s="240">
        <f t="shared" si="22"/>
        <v>0</v>
      </c>
      <c r="R40" s="239"/>
      <c r="S40" s="235"/>
      <c r="T40" s="240">
        <f t="shared" si="23"/>
        <v>0</v>
      </c>
      <c r="U40" s="239"/>
      <c r="V40" s="235"/>
      <c r="W40" s="240">
        <f t="shared" si="24"/>
        <v>0</v>
      </c>
      <c r="X40" s="239"/>
      <c r="Y40" s="235"/>
      <c r="Z40" s="240">
        <f t="shared" si="25"/>
        <v>0</v>
      </c>
      <c r="AA40" s="237" t="s">
        <v>51</v>
      </c>
      <c r="AB40" s="238">
        <f t="shared" si="5"/>
        <v>9</v>
      </c>
      <c r="AC40" s="239"/>
      <c r="AD40" s="235"/>
      <c r="AE40" s="241">
        <f t="shared" si="6"/>
        <v>0</v>
      </c>
      <c r="AF40" s="239"/>
      <c r="AG40" s="235"/>
      <c r="AH40" s="241">
        <f t="shared" si="7"/>
        <v>0</v>
      </c>
      <c r="AI40" s="239"/>
      <c r="AJ40" s="235"/>
      <c r="AK40" s="240">
        <f>SUM(AI40:AJ40)</f>
        <v>0</v>
      </c>
      <c r="AL40" s="239"/>
      <c r="AM40" s="235"/>
      <c r="AN40" s="240">
        <f aca="true" t="shared" si="28" ref="AN40:AN50">SUM(AL40:AM40)</f>
        <v>0</v>
      </c>
      <c r="AO40" s="239"/>
      <c r="AP40" s="235"/>
      <c r="AQ40" s="240">
        <f aca="true" t="shared" si="29" ref="AQ40:AQ50">SUM(AO40:AP40)</f>
        <v>0</v>
      </c>
      <c r="AR40" s="239">
        <v>9</v>
      </c>
      <c r="AS40" s="235"/>
      <c r="AT40" s="240">
        <f t="shared" si="11"/>
        <v>9</v>
      </c>
      <c r="AU40" s="239">
        <f t="shared" si="27"/>
        <v>9</v>
      </c>
      <c r="AV40" s="235">
        <f t="shared" si="27"/>
        <v>0</v>
      </c>
      <c r="AW40" s="240">
        <f t="shared" si="15"/>
        <v>9</v>
      </c>
      <c r="AX40" s="238">
        <f t="shared" si="16"/>
        <v>0</v>
      </c>
      <c r="AY40" s="11"/>
    </row>
    <row r="41" spans="1:51" s="10" customFormat="1" ht="21" customHeight="1">
      <c r="A41" s="237" t="s">
        <v>52</v>
      </c>
      <c r="B41" s="238">
        <v>9</v>
      </c>
      <c r="C41" s="239"/>
      <c r="D41" s="235"/>
      <c r="E41" s="240">
        <f t="shared" si="18"/>
        <v>0</v>
      </c>
      <c r="F41" s="239"/>
      <c r="G41" s="235"/>
      <c r="H41" s="240">
        <f t="shared" si="19"/>
        <v>0</v>
      </c>
      <c r="I41" s="239"/>
      <c r="J41" s="235"/>
      <c r="K41" s="240">
        <f t="shared" si="20"/>
        <v>0</v>
      </c>
      <c r="L41" s="239"/>
      <c r="M41" s="235"/>
      <c r="N41" s="240">
        <f t="shared" si="21"/>
        <v>0</v>
      </c>
      <c r="O41" s="239"/>
      <c r="P41" s="235"/>
      <c r="Q41" s="240">
        <f t="shared" si="22"/>
        <v>0</v>
      </c>
      <c r="R41" s="239"/>
      <c r="S41" s="235"/>
      <c r="T41" s="240">
        <f t="shared" si="23"/>
        <v>0</v>
      </c>
      <c r="U41" s="239"/>
      <c r="V41" s="235"/>
      <c r="W41" s="240">
        <f t="shared" si="24"/>
        <v>0</v>
      </c>
      <c r="X41" s="239"/>
      <c r="Y41" s="235"/>
      <c r="Z41" s="240">
        <f t="shared" si="25"/>
        <v>0</v>
      </c>
      <c r="AA41" s="237" t="s">
        <v>52</v>
      </c>
      <c r="AB41" s="238">
        <f t="shared" si="5"/>
        <v>9</v>
      </c>
      <c r="AC41" s="239"/>
      <c r="AD41" s="235"/>
      <c r="AE41" s="241">
        <f t="shared" si="6"/>
        <v>0</v>
      </c>
      <c r="AF41" s="239"/>
      <c r="AG41" s="235"/>
      <c r="AH41" s="241">
        <f t="shared" si="7"/>
        <v>0</v>
      </c>
      <c r="AI41" s="239"/>
      <c r="AJ41" s="235"/>
      <c r="AK41" s="240">
        <f t="shared" si="8"/>
        <v>0</v>
      </c>
      <c r="AL41" s="239"/>
      <c r="AM41" s="235"/>
      <c r="AN41" s="240">
        <f t="shared" si="28"/>
        <v>0</v>
      </c>
      <c r="AO41" s="239"/>
      <c r="AP41" s="235"/>
      <c r="AQ41" s="240">
        <f t="shared" si="29"/>
        <v>0</v>
      </c>
      <c r="AR41" s="239">
        <v>9</v>
      </c>
      <c r="AS41" s="235"/>
      <c r="AT41" s="240">
        <f>SUM(AR41:AS41)</f>
        <v>9</v>
      </c>
      <c r="AU41" s="239">
        <f t="shared" si="27"/>
        <v>9</v>
      </c>
      <c r="AV41" s="235">
        <f t="shared" si="27"/>
        <v>0</v>
      </c>
      <c r="AW41" s="240">
        <f t="shared" si="15"/>
        <v>9</v>
      </c>
      <c r="AX41" s="238">
        <f t="shared" si="16"/>
        <v>0</v>
      </c>
      <c r="AY41" s="11"/>
    </row>
    <row r="42" spans="1:51" s="10" customFormat="1" ht="21" customHeight="1">
      <c r="A42" s="242" t="s">
        <v>53</v>
      </c>
      <c r="B42" s="243">
        <v>23</v>
      </c>
      <c r="C42" s="244"/>
      <c r="D42" s="245"/>
      <c r="E42" s="246">
        <f t="shared" si="18"/>
        <v>0</v>
      </c>
      <c r="F42" s="244"/>
      <c r="G42" s="245"/>
      <c r="H42" s="246">
        <f t="shared" si="19"/>
        <v>0</v>
      </c>
      <c r="I42" s="244"/>
      <c r="J42" s="245"/>
      <c r="K42" s="246">
        <f t="shared" si="20"/>
        <v>0</v>
      </c>
      <c r="L42" s="244"/>
      <c r="M42" s="245"/>
      <c r="N42" s="246">
        <f t="shared" si="21"/>
        <v>0</v>
      </c>
      <c r="O42" s="244"/>
      <c r="P42" s="245"/>
      <c r="Q42" s="246">
        <f t="shared" si="22"/>
        <v>0</v>
      </c>
      <c r="R42" s="244"/>
      <c r="S42" s="245"/>
      <c r="T42" s="246">
        <f t="shared" si="23"/>
        <v>0</v>
      </c>
      <c r="U42" s="244"/>
      <c r="V42" s="245"/>
      <c r="W42" s="246">
        <f t="shared" si="24"/>
        <v>0</v>
      </c>
      <c r="X42" s="244"/>
      <c r="Y42" s="245"/>
      <c r="Z42" s="246">
        <f t="shared" si="25"/>
        <v>0</v>
      </c>
      <c r="AA42" s="242" t="s">
        <v>53</v>
      </c>
      <c r="AB42" s="243">
        <f t="shared" si="5"/>
        <v>23</v>
      </c>
      <c r="AC42" s="244"/>
      <c r="AD42" s="245"/>
      <c r="AE42" s="247">
        <f t="shared" si="6"/>
        <v>0</v>
      </c>
      <c r="AF42" s="244"/>
      <c r="AG42" s="245"/>
      <c r="AH42" s="247">
        <f t="shared" si="7"/>
        <v>0</v>
      </c>
      <c r="AI42" s="244"/>
      <c r="AJ42" s="245"/>
      <c r="AK42" s="246">
        <f t="shared" si="8"/>
        <v>0</v>
      </c>
      <c r="AL42" s="244"/>
      <c r="AM42" s="245"/>
      <c r="AN42" s="246">
        <f t="shared" si="28"/>
        <v>0</v>
      </c>
      <c r="AO42" s="244"/>
      <c r="AP42" s="245"/>
      <c r="AQ42" s="246">
        <f t="shared" si="29"/>
        <v>0</v>
      </c>
      <c r="AR42" s="244">
        <v>23</v>
      </c>
      <c r="AS42" s="245"/>
      <c r="AT42" s="246">
        <f t="shared" si="11"/>
        <v>23</v>
      </c>
      <c r="AU42" s="244">
        <f t="shared" si="27"/>
        <v>23</v>
      </c>
      <c r="AV42" s="245">
        <f t="shared" si="27"/>
        <v>0</v>
      </c>
      <c r="AW42" s="240">
        <f t="shared" si="15"/>
        <v>23</v>
      </c>
      <c r="AX42" s="243">
        <f t="shared" si="16"/>
        <v>0</v>
      </c>
      <c r="AY42" s="11"/>
    </row>
    <row r="43" spans="1:51" s="10" customFormat="1" ht="21" customHeight="1">
      <c r="A43" s="237" t="s">
        <v>54</v>
      </c>
      <c r="B43" s="238">
        <v>32</v>
      </c>
      <c r="C43" s="239"/>
      <c r="D43" s="235"/>
      <c r="E43" s="240">
        <f t="shared" si="18"/>
        <v>0</v>
      </c>
      <c r="F43" s="239"/>
      <c r="G43" s="235"/>
      <c r="H43" s="240">
        <f t="shared" si="19"/>
        <v>0</v>
      </c>
      <c r="I43" s="239"/>
      <c r="J43" s="235"/>
      <c r="K43" s="240">
        <f t="shared" si="20"/>
        <v>0</v>
      </c>
      <c r="L43" s="239"/>
      <c r="M43" s="235"/>
      <c r="N43" s="240">
        <f t="shared" si="21"/>
        <v>0</v>
      </c>
      <c r="O43" s="239"/>
      <c r="P43" s="235"/>
      <c r="Q43" s="240">
        <f t="shared" si="22"/>
        <v>0</v>
      </c>
      <c r="R43" s="239"/>
      <c r="S43" s="235"/>
      <c r="T43" s="240">
        <f t="shared" si="23"/>
        <v>0</v>
      </c>
      <c r="U43" s="239"/>
      <c r="V43" s="235"/>
      <c r="W43" s="240">
        <f t="shared" si="24"/>
        <v>0</v>
      </c>
      <c r="X43" s="239"/>
      <c r="Y43" s="235"/>
      <c r="Z43" s="240">
        <f t="shared" si="25"/>
        <v>0</v>
      </c>
      <c r="AA43" s="237" t="s">
        <v>54</v>
      </c>
      <c r="AB43" s="231">
        <f t="shared" si="5"/>
        <v>32</v>
      </c>
      <c r="AC43" s="239"/>
      <c r="AD43" s="235"/>
      <c r="AE43" s="241">
        <f t="shared" si="6"/>
        <v>0</v>
      </c>
      <c r="AF43" s="239"/>
      <c r="AG43" s="235"/>
      <c r="AH43" s="241">
        <f t="shared" si="7"/>
        <v>0</v>
      </c>
      <c r="AI43" s="239"/>
      <c r="AJ43" s="235"/>
      <c r="AK43" s="240">
        <f t="shared" si="8"/>
        <v>0</v>
      </c>
      <c r="AL43" s="239"/>
      <c r="AM43" s="235"/>
      <c r="AN43" s="240">
        <f t="shared" si="28"/>
        <v>0</v>
      </c>
      <c r="AO43" s="239"/>
      <c r="AP43" s="235"/>
      <c r="AQ43" s="240">
        <f t="shared" si="29"/>
        <v>0</v>
      </c>
      <c r="AR43" s="239">
        <v>31</v>
      </c>
      <c r="AS43" s="235">
        <v>1</v>
      </c>
      <c r="AT43" s="240">
        <f t="shared" si="11"/>
        <v>32</v>
      </c>
      <c r="AU43" s="239">
        <f t="shared" si="27"/>
        <v>31</v>
      </c>
      <c r="AV43" s="235">
        <f t="shared" si="27"/>
        <v>1</v>
      </c>
      <c r="AW43" s="234">
        <f t="shared" si="15"/>
        <v>32</v>
      </c>
      <c r="AX43" s="238">
        <f t="shared" si="16"/>
        <v>0</v>
      </c>
      <c r="AY43" s="11"/>
    </row>
    <row r="44" spans="1:51" s="10" customFormat="1" ht="21" customHeight="1">
      <c r="A44" s="237" t="s">
        <v>55</v>
      </c>
      <c r="B44" s="238">
        <v>10</v>
      </c>
      <c r="C44" s="239"/>
      <c r="D44" s="235"/>
      <c r="E44" s="240">
        <f t="shared" si="18"/>
        <v>0</v>
      </c>
      <c r="F44" s="239"/>
      <c r="G44" s="235"/>
      <c r="H44" s="240">
        <f t="shared" si="19"/>
        <v>0</v>
      </c>
      <c r="I44" s="239"/>
      <c r="J44" s="235"/>
      <c r="K44" s="240">
        <f t="shared" si="20"/>
        <v>0</v>
      </c>
      <c r="L44" s="239"/>
      <c r="M44" s="235"/>
      <c r="N44" s="240">
        <f t="shared" si="21"/>
        <v>0</v>
      </c>
      <c r="O44" s="239"/>
      <c r="P44" s="235"/>
      <c r="Q44" s="240">
        <f t="shared" si="22"/>
        <v>0</v>
      </c>
      <c r="R44" s="239"/>
      <c r="S44" s="235"/>
      <c r="T44" s="240">
        <f t="shared" si="23"/>
        <v>0</v>
      </c>
      <c r="U44" s="239"/>
      <c r="V44" s="235"/>
      <c r="W44" s="240">
        <f t="shared" si="24"/>
        <v>0</v>
      </c>
      <c r="X44" s="239"/>
      <c r="Y44" s="235"/>
      <c r="Z44" s="240">
        <f t="shared" si="25"/>
        <v>0</v>
      </c>
      <c r="AA44" s="237" t="s">
        <v>55</v>
      </c>
      <c r="AB44" s="238">
        <f t="shared" si="5"/>
        <v>10</v>
      </c>
      <c r="AC44" s="239"/>
      <c r="AD44" s="235"/>
      <c r="AE44" s="241">
        <f t="shared" si="6"/>
        <v>0</v>
      </c>
      <c r="AF44" s="239"/>
      <c r="AG44" s="235"/>
      <c r="AH44" s="241">
        <f t="shared" si="7"/>
        <v>0</v>
      </c>
      <c r="AI44" s="239"/>
      <c r="AJ44" s="235"/>
      <c r="AK44" s="240">
        <f t="shared" si="8"/>
        <v>0</v>
      </c>
      <c r="AL44" s="239"/>
      <c r="AM44" s="235"/>
      <c r="AN44" s="240">
        <f t="shared" si="28"/>
        <v>0</v>
      </c>
      <c r="AO44" s="239"/>
      <c r="AP44" s="235"/>
      <c r="AQ44" s="240">
        <f t="shared" si="29"/>
        <v>0</v>
      </c>
      <c r="AR44" s="239">
        <v>10</v>
      </c>
      <c r="AS44" s="235"/>
      <c r="AT44" s="240">
        <f t="shared" si="11"/>
        <v>10</v>
      </c>
      <c r="AU44" s="239">
        <f t="shared" si="27"/>
        <v>10</v>
      </c>
      <c r="AV44" s="235">
        <f t="shared" si="27"/>
        <v>0</v>
      </c>
      <c r="AW44" s="240">
        <f>SUM(AU44,AV44)</f>
        <v>10</v>
      </c>
      <c r="AX44" s="238">
        <f t="shared" si="16"/>
        <v>0</v>
      </c>
      <c r="AY44" s="11"/>
    </row>
    <row r="45" spans="1:51" s="10" customFormat="1" ht="21" customHeight="1">
      <c r="A45" s="237" t="s">
        <v>56</v>
      </c>
      <c r="B45" s="238">
        <v>8</v>
      </c>
      <c r="C45" s="239"/>
      <c r="D45" s="235"/>
      <c r="E45" s="240">
        <f t="shared" si="18"/>
        <v>0</v>
      </c>
      <c r="F45" s="239"/>
      <c r="G45" s="235"/>
      <c r="H45" s="240">
        <f t="shared" si="19"/>
        <v>0</v>
      </c>
      <c r="I45" s="239"/>
      <c r="J45" s="235"/>
      <c r="K45" s="240">
        <f t="shared" si="20"/>
        <v>0</v>
      </c>
      <c r="L45" s="239"/>
      <c r="M45" s="235"/>
      <c r="N45" s="240">
        <f t="shared" si="21"/>
        <v>0</v>
      </c>
      <c r="O45" s="239"/>
      <c r="P45" s="235"/>
      <c r="Q45" s="240">
        <f t="shared" si="22"/>
        <v>0</v>
      </c>
      <c r="R45" s="239"/>
      <c r="S45" s="235"/>
      <c r="T45" s="240">
        <f t="shared" si="23"/>
        <v>0</v>
      </c>
      <c r="U45" s="239"/>
      <c r="V45" s="235"/>
      <c r="W45" s="240">
        <f t="shared" si="24"/>
        <v>0</v>
      </c>
      <c r="X45" s="239"/>
      <c r="Y45" s="235"/>
      <c r="Z45" s="240">
        <f t="shared" si="25"/>
        <v>0</v>
      </c>
      <c r="AA45" s="237" t="s">
        <v>56</v>
      </c>
      <c r="AB45" s="238">
        <f t="shared" si="5"/>
        <v>8</v>
      </c>
      <c r="AC45" s="239"/>
      <c r="AD45" s="235"/>
      <c r="AE45" s="241">
        <f t="shared" si="6"/>
        <v>0</v>
      </c>
      <c r="AF45" s="239"/>
      <c r="AG45" s="235"/>
      <c r="AH45" s="241">
        <f t="shared" si="7"/>
        <v>0</v>
      </c>
      <c r="AI45" s="239"/>
      <c r="AJ45" s="235"/>
      <c r="AK45" s="240">
        <f t="shared" si="8"/>
        <v>0</v>
      </c>
      <c r="AL45" s="239"/>
      <c r="AM45" s="235"/>
      <c r="AN45" s="240">
        <f t="shared" si="28"/>
        <v>0</v>
      </c>
      <c r="AO45" s="239"/>
      <c r="AP45" s="235"/>
      <c r="AQ45" s="240">
        <f t="shared" si="29"/>
        <v>0</v>
      </c>
      <c r="AR45" s="239">
        <v>8</v>
      </c>
      <c r="AS45" s="235"/>
      <c r="AT45" s="240">
        <f t="shared" si="11"/>
        <v>8</v>
      </c>
      <c r="AU45" s="239">
        <f aca="true" t="shared" si="30" ref="AU45:AV50">SUM(C45,F45,I45,L45,O45,R45,U45,X45,AC45,AF45,AI45,AL45,AO45,AR45)</f>
        <v>8</v>
      </c>
      <c r="AV45" s="235">
        <f t="shared" si="30"/>
        <v>0</v>
      </c>
      <c r="AW45" s="240">
        <f t="shared" si="15"/>
        <v>8</v>
      </c>
      <c r="AX45" s="238">
        <f t="shared" si="16"/>
        <v>0</v>
      </c>
      <c r="AY45" s="11"/>
    </row>
    <row r="46" spans="1:51" s="10" customFormat="1" ht="21" customHeight="1">
      <c r="A46" s="237" t="s">
        <v>57</v>
      </c>
      <c r="B46" s="238">
        <v>31</v>
      </c>
      <c r="C46" s="239"/>
      <c r="D46" s="235"/>
      <c r="E46" s="240">
        <f t="shared" si="18"/>
        <v>0</v>
      </c>
      <c r="F46" s="239"/>
      <c r="G46" s="235"/>
      <c r="H46" s="240">
        <f t="shared" si="19"/>
        <v>0</v>
      </c>
      <c r="I46" s="239"/>
      <c r="J46" s="235"/>
      <c r="K46" s="240">
        <f t="shared" si="20"/>
        <v>0</v>
      </c>
      <c r="L46" s="239"/>
      <c r="M46" s="235"/>
      <c r="N46" s="240">
        <f t="shared" si="21"/>
        <v>0</v>
      </c>
      <c r="O46" s="239"/>
      <c r="P46" s="235"/>
      <c r="Q46" s="240">
        <f t="shared" si="22"/>
        <v>0</v>
      </c>
      <c r="R46" s="239"/>
      <c r="S46" s="235"/>
      <c r="T46" s="240">
        <f t="shared" si="23"/>
        <v>0</v>
      </c>
      <c r="U46" s="239"/>
      <c r="V46" s="235"/>
      <c r="W46" s="240">
        <f t="shared" si="24"/>
        <v>0</v>
      </c>
      <c r="X46" s="239"/>
      <c r="Y46" s="235"/>
      <c r="Z46" s="240">
        <f t="shared" si="25"/>
        <v>0</v>
      </c>
      <c r="AA46" s="237" t="s">
        <v>57</v>
      </c>
      <c r="AB46" s="238">
        <f t="shared" si="5"/>
        <v>31</v>
      </c>
      <c r="AC46" s="239"/>
      <c r="AD46" s="235"/>
      <c r="AE46" s="241">
        <f t="shared" si="6"/>
        <v>0</v>
      </c>
      <c r="AF46" s="239"/>
      <c r="AG46" s="235"/>
      <c r="AH46" s="241">
        <f t="shared" si="7"/>
        <v>0</v>
      </c>
      <c r="AI46" s="239"/>
      <c r="AJ46" s="235"/>
      <c r="AK46" s="240">
        <f t="shared" si="8"/>
        <v>0</v>
      </c>
      <c r="AL46" s="239"/>
      <c r="AM46" s="235"/>
      <c r="AN46" s="240">
        <f t="shared" si="28"/>
        <v>0</v>
      </c>
      <c r="AO46" s="239"/>
      <c r="AP46" s="235"/>
      <c r="AQ46" s="240">
        <f t="shared" si="29"/>
        <v>0</v>
      </c>
      <c r="AR46" s="239">
        <v>31</v>
      </c>
      <c r="AS46" s="235"/>
      <c r="AT46" s="240">
        <f t="shared" si="11"/>
        <v>31</v>
      </c>
      <c r="AU46" s="239">
        <f t="shared" si="30"/>
        <v>31</v>
      </c>
      <c r="AV46" s="235">
        <f t="shared" si="30"/>
        <v>0</v>
      </c>
      <c r="AW46" s="240">
        <f t="shared" si="15"/>
        <v>31</v>
      </c>
      <c r="AX46" s="238">
        <f t="shared" si="16"/>
        <v>0</v>
      </c>
      <c r="AY46" s="11"/>
    </row>
    <row r="47" spans="1:51" s="10" customFormat="1" ht="21" customHeight="1">
      <c r="A47" s="237" t="s">
        <v>58</v>
      </c>
      <c r="B47" s="238">
        <v>4</v>
      </c>
      <c r="C47" s="239"/>
      <c r="D47" s="235"/>
      <c r="E47" s="240">
        <f t="shared" si="18"/>
        <v>0</v>
      </c>
      <c r="F47" s="239"/>
      <c r="G47" s="235"/>
      <c r="H47" s="240">
        <f t="shared" si="19"/>
        <v>0</v>
      </c>
      <c r="I47" s="239"/>
      <c r="J47" s="235"/>
      <c r="K47" s="240">
        <f t="shared" si="20"/>
        <v>0</v>
      </c>
      <c r="L47" s="239"/>
      <c r="M47" s="235"/>
      <c r="N47" s="240">
        <f t="shared" si="21"/>
        <v>0</v>
      </c>
      <c r="O47" s="239"/>
      <c r="P47" s="235"/>
      <c r="Q47" s="240">
        <f t="shared" si="22"/>
        <v>0</v>
      </c>
      <c r="R47" s="239"/>
      <c r="S47" s="235"/>
      <c r="T47" s="240">
        <f t="shared" si="23"/>
        <v>0</v>
      </c>
      <c r="U47" s="239"/>
      <c r="V47" s="235"/>
      <c r="W47" s="240">
        <f t="shared" si="24"/>
        <v>0</v>
      </c>
      <c r="X47" s="239"/>
      <c r="Y47" s="235"/>
      <c r="Z47" s="240">
        <f t="shared" si="25"/>
        <v>0</v>
      </c>
      <c r="AA47" s="237" t="s">
        <v>58</v>
      </c>
      <c r="AB47" s="238">
        <f t="shared" si="5"/>
        <v>4</v>
      </c>
      <c r="AC47" s="239"/>
      <c r="AD47" s="235"/>
      <c r="AE47" s="241">
        <f t="shared" si="6"/>
        <v>0</v>
      </c>
      <c r="AF47" s="239"/>
      <c r="AG47" s="235"/>
      <c r="AH47" s="241">
        <f t="shared" si="7"/>
        <v>0</v>
      </c>
      <c r="AI47" s="239"/>
      <c r="AJ47" s="235"/>
      <c r="AK47" s="240">
        <f t="shared" si="8"/>
        <v>0</v>
      </c>
      <c r="AL47" s="239"/>
      <c r="AM47" s="235"/>
      <c r="AN47" s="240">
        <f t="shared" si="28"/>
        <v>0</v>
      </c>
      <c r="AO47" s="239"/>
      <c r="AP47" s="235"/>
      <c r="AQ47" s="240">
        <f t="shared" si="29"/>
        <v>0</v>
      </c>
      <c r="AR47" s="239">
        <v>4</v>
      </c>
      <c r="AS47" s="235"/>
      <c r="AT47" s="240">
        <f t="shared" si="11"/>
        <v>4</v>
      </c>
      <c r="AU47" s="239">
        <f t="shared" si="30"/>
        <v>4</v>
      </c>
      <c r="AV47" s="235">
        <f t="shared" si="30"/>
        <v>0</v>
      </c>
      <c r="AW47" s="240">
        <f t="shared" si="15"/>
        <v>4</v>
      </c>
      <c r="AX47" s="238">
        <f t="shared" si="16"/>
        <v>0</v>
      </c>
      <c r="AY47" s="11"/>
    </row>
    <row r="48" spans="1:51" s="10" customFormat="1" ht="21" customHeight="1">
      <c r="A48" s="237" t="s">
        <v>59</v>
      </c>
      <c r="B48" s="238">
        <v>17</v>
      </c>
      <c r="C48" s="239"/>
      <c r="D48" s="235"/>
      <c r="E48" s="240">
        <f t="shared" si="18"/>
        <v>0</v>
      </c>
      <c r="F48" s="239"/>
      <c r="G48" s="235"/>
      <c r="H48" s="240">
        <f t="shared" si="19"/>
        <v>0</v>
      </c>
      <c r="I48" s="239"/>
      <c r="J48" s="235"/>
      <c r="K48" s="240">
        <f t="shared" si="20"/>
        <v>0</v>
      </c>
      <c r="L48" s="239"/>
      <c r="M48" s="235"/>
      <c r="N48" s="240">
        <f t="shared" si="21"/>
        <v>0</v>
      </c>
      <c r="O48" s="239"/>
      <c r="P48" s="235"/>
      <c r="Q48" s="240">
        <f t="shared" si="22"/>
        <v>0</v>
      </c>
      <c r="R48" s="239"/>
      <c r="S48" s="235"/>
      <c r="T48" s="240">
        <f t="shared" si="23"/>
        <v>0</v>
      </c>
      <c r="U48" s="239"/>
      <c r="V48" s="235"/>
      <c r="W48" s="240">
        <f t="shared" si="24"/>
        <v>0</v>
      </c>
      <c r="X48" s="239"/>
      <c r="Y48" s="235"/>
      <c r="Z48" s="240">
        <f t="shared" si="25"/>
        <v>0</v>
      </c>
      <c r="AA48" s="237" t="s">
        <v>59</v>
      </c>
      <c r="AB48" s="238">
        <f t="shared" si="5"/>
        <v>17</v>
      </c>
      <c r="AC48" s="239"/>
      <c r="AD48" s="235"/>
      <c r="AE48" s="241">
        <f t="shared" si="6"/>
        <v>0</v>
      </c>
      <c r="AF48" s="239"/>
      <c r="AG48" s="235"/>
      <c r="AH48" s="241">
        <f t="shared" si="7"/>
        <v>0</v>
      </c>
      <c r="AI48" s="239"/>
      <c r="AJ48" s="235"/>
      <c r="AK48" s="240">
        <f t="shared" si="8"/>
        <v>0</v>
      </c>
      <c r="AL48" s="239"/>
      <c r="AM48" s="235"/>
      <c r="AN48" s="240">
        <f t="shared" si="28"/>
        <v>0</v>
      </c>
      <c r="AO48" s="239"/>
      <c r="AP48" s="235"/>
      <c r="AQ48" s="240">
        <f t="shared" si="29"/>
        <v>0</v>
      </c>
      <c r="AR48" s="239">
        <v>17</v>
      </c>
      <c r="AS48" s="235"/>
      <c r="AT48" s="240">
        <f t="shared" si="11"/>
        <v>17</v>
      </c>
      <c r="AU48" s="239">
        <f t="shared" si="30"/>
        <v>17</v>
      </c>
      <c r="AV48" s="235">
        <f t="shared" si="30"/>
        <v>0</v>
      </c>
      <c r="AW48" s="240">
        <f t="shared" si="15"/>
        <v>17</v>
      </c>
      <c r="AX48" s="238">
        <f t="shared" si="16"/>
        <v>0</v>
      </c>
      <c r="AY48" s="11"/>
    </row>
    <row r="49" spans="1:51" s="10" customFormat="1" ht="21" customHeight="1">
      <c r="A49" s="237" t="s">
        <v>60</v>
      </c>
      <c r="B49" s="238">
        <v>24</v>
      </c>
      <c r="C49" s="239"/>
      <c r="D49" s="235"/>
      <c r="E49" s="240">
        <f t="shared" si="18"/>
        <v>0</v>
      </c>
      <c r="F49" s="239"/>
      <c r="G49" s="235"/>
      <c r="H49" s="240">
        <f t="shared" si="19"/>
        <v>0</v>
      </c>
      <c r="I49" s="239"/>
      <c r="J49" s="235"/>
      <c r="K49" s="240">
        <f t="shared" si="20"/>
        <v>0</v>
      </c>
      <c r="L49" s="239"/>
      <c r="M49" s="235"/>
      <c r="N49" s="240">
        <f t="shared" si="21"/>
        <v>0</v>
      </c>
      <c r="O49" s="239"/>
      <c r="P49" s="235"/>
      <c r="Q49" s="240">
        <f t="shared" si="22"/>
        <v>0</v>
      </c>
      <c r="R49" s="239"/>
      <c r="S49" s="235"/>
      <c r="T49" s="240">
        <f t="shared" si="23"/>
        <v>0</v>
      </c>
      <c r="U49" s="239"/>
      <c r="V49" s="235"/>
      <c r="W49" s="240">
        <f t="shared" si="24"/>
        <v>0</v>
      </c>
      <c r="X49" s="239"/>
      <c r="Y49" s="235"/>
      <c r="Z49" s="240">
        <f t="shared" si="25"/>
        <v>0</v>
      </c>
      <c r="AA49" s="237" t="s">
        <v>60</v>
      </c>
      <c r="AB49" s="238">
        <f t="shared" si="5"/>
        <v>24</v>
      </c>
      <c r="AC49" s="239"/>
      <c r="AD49" s="235"/>
      <c r="AE49" s="241">
        <f t="shared" si="6"/>
        <v>0</v>
      </c>
      <c r="AF49" s="239"/>
      <c r="AG49" s="235"/>
      <c r="AH49" s="241">
        <f t="shared" si="7"/>
        <v>0</v>
      </c>
      <c r="AI49" s="239"/>
      <c r="AJ49" s="235"/>
      <c r="AK49" s="240">
        <f t="shared" si="8"/>
        <v>0</v>
      </c>
      <c r="AL49" s="239"/>
      <c r="AM49" s="235"/>
      <c r="AN49" s="240">
        <f t="shared" si="28"/>
        <v>0</v>
      </c>
      <c r="AO49" s="239"/>
      <c r="AP49" s="235"/>
      <c r="AQ49" s="240">
        <f t="shared" si="29"/>
        <v>0</v>
      </c>
      <c r="AR49" s="239">
        <v>24</v>
      </c>
      <c r="AS49" s="235"/>
      <c r="AT49" s="240">
        <f t="shared" si="11"/>
        <v>24</v>
      </c>
      <c r="AU49" s="239">
        <f t="shared" si="30"/>
        <v>24</v>
      </c>
      <c r="AV49" s="235">
        <f t="shared" si="30"/>
        <v>0</v>
      </c>
      <c r="AW49" s="240">
        <f t="shared" si="15"/>
        <v>24</v>
      </c>
      <c r="AX49" s="238">
        <f t="shared" si="16"/>
        <v>0</v>
      </c>
      <c r="AY49" s="11"/>
    </row>
    <row r="50" spans="1:51" s="10" customFormat="1" ht="21" customHeight="1">
      <c r="A50" s="237" t="s">
        <v>61</v>
      </c>
      <c r="B50" s="238">
        <v>30</v>
      </c>
      <c r="C50" s="239">
        <v>1</v>
      </c>
      <c r="D50" s="235"/>
      <c r="E50" s="240">
        <f t="shared" si="18"/>
        <v>1</v>
      </c>
      <c r="F50" s="239"/>
      <c r="G50" s="235"/>
      <c r="H50" s="240">
        <f t="shared" si="19"/>
        <v>0</v>
      </c>
      <c r="I50" s="239"/>
      <c r="J50" s="235"/>
      <c r="K50" s="240">
        <f t="shared" si="20"/>
        <v>0</v>
      </c>
      <c r="L50" s="239"/>
      <c r="M50" s="235"/>
      <c r="N50" s="240">
        <f t="shared" si="21"/>
        <v>0</v>
      </c>
      <c r="O50" s="239"/>
      <c r="P50" s="235"/>
      <c r="Q50" s="240">
        <f t="shared" si="22"/>
        <v>0</v>
      </c>
      <c r="R50" s="239"/>
      <c r="S50" s="235"/>
      <c r="T50" s="240">
        <f t="shared" si="23"/>
        <v>0</v>
      </c>
      <c r="U50" s="239"/>
      <c r="V50" s="235"/>
      <c r="W50" s="240">
        <f t="shared" si="24"/>
        <v>0</v>
      </c>
      <c r="X50" s="239"/>
      <c r="Y50" s="235"/>
      <c r="Z50" s="240">
        <f t="shared" si="25"/>
        <v>0</v>
      </c>
      <c r="AA50" s="237" t="s">
        <v>61</v>
      </c>
      <c r="AB50" s="238">
        <f t="shared" si="5"/>
        <v>30</v>
      </c>
      <c r="AC50" s="239"/>
      <c r="AD50" s="235"/>
      <c r="AE50" s="247">
        <f t="shared" si="6"/>
        <v>0</v>
      </c>
      <c r="AF50" s="239"/>
      <c r="AG50" s="235"/>
      <c r="AH50" s="247">
        <f t="shared" si="7"/>
        <v>0</v>
      </c>
      <c r="AI50" s="239"/>
      <c r="AJ50" s="235"/>
      <c r="AK50" s="240">
        <f t="shared" si="8"/>
        <v>0</v>
      </c>
      <c r="AL50" s="239"/>
      <c r="AM50" s="235"/>
      <c r="AN50" s="240">
        <f t="shared" si="28"/>
        <v>0</v>
      </c>
      <c r="AO50" s="239"/>
      <c r="AP50" s="235"/>
      <c r="AQ50" s="240">
        <f t="shared" si="29"/>
        <v>0</v>
      </c>
      <c r="AR50" s="239">
        <v>29</v>
      </c>
      <c r="AS50" s="235"/>
      <c r="AT50" s="240">
        <f t="shared" si="11"/>
        <v>29</v>
      </c>
      <c r="AU50" s="239">
        <f>SUM(C50,F50,I50,L50,O50,R50,U50,X50,AC50,AF50,AI50,AL50,AO50,AR50)</f>
        <v>30</v>
      </c>
      <c r="AV50" s="235">
        <f t="shared" si="30"/>
        <v>0</v>
      </c>
      <c r="AW50" s="246">
        <f t="shared" si="15"/>
        <v>30</v>
      </c>
      <c r="AX50" s="238">
        <f t="shared" si="16"/>
        <v>0</v>
      </c>
      <c r="AY50" s="11"/>
    </row>
    <row r="51" spans="1:50" ht="21" customHeight="1">
      <c r="A51" s="16" t="s">
        <v>81</v>
      </c>
      <c r="B51" s="121">
        <f>SUM(B4:B50)</f>
        <v>928</v>
      </c>
      <c r="C51" s="122">
        <f>SUM(C4:C50)</f>
        <v>1</v>
      </c>
      <c r="D51" s="106">
        <f>SUM(D4:D50)</f>
        <v>0</v>
      </c>
      <c r="E51" s="123">
        <f aca="true" t="shared" si="31" ref="E51:Q51">SUM(E4:E50)</f>
        <v>1</v>
      </c>
      <c r="F51" s="122">
        <f t="shared" si="31"/>
        <v>0</v>
      </c>
      <c r="G51" s="106">
        <f t="shared" si="31"/>
        <v>0</v>
      </c>
      <c r="H51" s="123">
        <f t="shared" si="31"/>
        <v>0</v>
      </c>
      <c r="I51" s="122">
        <f>SUM(I4:I50)</f>
        <v>0</v>
      </c>
      <c r="J51" s="106">
        <f>SUM(J4:J50)</f>
        <v>0</v>
      </c>
      <c r="K51" s="123">
        <f t="shared" si="31"/>
        <v>0</v>
      </c>
      <c r="L51" s="122">
        <f>SUM(L4:L50)</f>
        <v>0</v>
      </c>
      <c r="M51" s="106">
        <f>SUM(M4:M50)</f>
        <v>0</v>
      </c>
      <c r="N51" s="123">
        <f>SUM(N4:N50)</f>
        <v>0</v>
      </c>
      <c r="O51" s="122">
        <f>SUM(O4:O50)</f>
        <v>0</v>
      </c>
      <c r="P51" s="106">
        <f>SUM(P4:P50)</f>
        <v>0</v>
      </c>
      <c r="Q51" s="123">
        <f t="shared" si="31"/>
        <v>0</v>
      </c>
      <c r="R51" s="122">
        <f aca="true" t="shared" si="32" ref="R51:Z51">SUM(R4:R50)</f>
        <v>0</v>
      </c>
      <c r="S51" s="106">
        <f t="shared" si="32"/>
        <v>0</v>
      </c>
      <c r="T51" s="123">
        <f t="shared" si="32"/>
        <v>0</v>
      </c>
      <c r="U51" s="122">
        <f t="shared" si="32"/>
        <v>0</v>
      </c>
      <c r="V51" s="106">
        <f t="shared" si="32"/>
        <v>0</v>
      </c>
      <c r="W51" s="123">
        <f t="shared" si="32"/>
        <v>0</v>
      </c>
      <c r="X51" s="122">
        <f t="shared" si="32"/>
        <v>0</v>
      </c>
      <c r="Y51" s="106">
        <f t="shared" si="32"/>
        <v>0</v>
      </c>
      <c r="Z51" s="123">
        <f t="shared" si="32"/>
        <v>0</v>
      </c>
      <c r="AA51" s="16" t="s">
        <v>81</v>
      </c>
      <c r="AB51" s="121">
        <f aca="true" t="shared" si="33" ref="AB51:AT51">SUM(AB4:AB50)</f>
        <v>928</v>
      </c>
      <c r="AC51" s="122">
        <f t="shared" si="33"/>
        <v>0</v>
      </c>
      <c r="AD51" s="106">
        <f t="shared" si="33"/>
        <v>0</v>
      </c>
      <c r="AE51" s="123">
        <f t="shared" si="33"/>
        <v>0</v>
      </c>
      <c r="AF51" s="122">
        <f t="shared" si="33"/>
        <v>0</v>
      </c>
      <c r="AG51" s="106">
        <f t="shared" si="33"/>
        <v>0</v>
      </c>
      <c r="AH51" s="123">
        <f t="shared" si="33"/>
        <v>0</v>
      </c>
      <c r="AI51" s="122">
        <f>SUM(AI4:AI50)</f>
        <v>0</v>
      </c>
      <c r="AJ51" s="106">
        <f t="shared" si="33"/>
        <v>0</v>
      </c>
      <c r="AK51" s="123">
        <f t="shared" si="33"/>
        <v>0</v>
      </c>
      <c r="AL51" s="122">
        <f aca="true" t="shared" si="34" ref="AL51:AQ51">SUM(AL4:AL50)</f>
        <v>0</v>
      </c>
      <c r="AM51" s="106">
        <f t="shared" si="34"/>
        <v>0</v>
      </c>
      <c r="AN51" s="123">
        <f t="shared" si="34"/>
        <v>0</v>
      </c>
      <c r="AO51" s="122">
        <f t="shared" si="34"/>
        <v>0</v>
      </c>
      <c r="AP51" s="106">
        <f t="shared" si="34"/>
        <v>0</v>
      </c>
      <c r="AQ51" s="123">
        <f t="shared" si="34"/>
        <v>0</v>
      </c>
      <c r="AR51" s="122">
        <f t="shared" si="33"/>
        <v>921</v>
      </c>
      <c r="AS51" s="106">
        <f t="shared" si="33"/>
        <v>5</v>
      </c>
      <c r="AT51" s="123">
        <f t="shared" si="33"/>
        <v>926</v>
      </c>
      <c r="AU51" s="122">
        <f>SUM(AU4:AU50)</f>
        <v>922</v>
      </c>
      <c r="AV51" s="106">
        <f>SUM(AV4:AV50)</f>
        <v>5</v>
      </c>
      <c r="AW51" s="123">
        <f>SUM(AW4:AW50)</f>
        <v>927</v>
      </c>
      <c r="AX51" s="121">
        <f>SUM(AX4:AX50)</f>
        <v>1</v>
      </c>
    </row>
    <row r="57" spans="12:26" ht="12">
      <c r="L57" s="317"/>
      <c r="M57" s="317"/>
      <c r="N57" s="317"/>
      <c r="R57" s="317"/>
      <c r="S57" s="317"/>
      <c r="T57" s="317"/>
      <c r="U57" s="317"/>
      <c r="V57" s="317"/>
      <c r="W57" s="317"/>
      <c r="X57" s="317"/>
      <c r="Y57" s="317"/>
      <c r="Z57" s="317"/>
    </row>
    <row r="58" spans="12:26" ht="12"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2:26" ht="12"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2:26" ht="12"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2:26" ht="12"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2:26" ht="12"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2:26" ht="12"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2:26" ht="12"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2:26" ht="12"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2:26" ht="12">
      <c r="L66" s="10"/>
      <c r="M66" s="10"/>
      <c r="N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2:26" ht="12">
      <c r="L67" s="10"/>
      <c r="M67" s="10"/>
      <c r="N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2:26" ht="12">
      <c r="L68" s="10"/>
      <c r="M68" s="10"/>
      <c r="N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2:26" ht="12">
      <c r="L69" s="10"/>
      <c r="M69" s="10"/>
      <c r="N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2:26" ht="12">
      <c r="L70" s="10"/>
      <c r="M70" s="10"/>
      <c r="N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2:26" ht="12">
      <c r="L71" s="10"/>
      <c r="M71" s="10"/>
      <c r="N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2:26" ht="12">
      <c r="L72" s="10"/>
      <c r="M72" s="10"/>
      <c r="N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2:26" ht="12">
      <c r="L73" s="10"/>
      <c r="M73" s="10"/>
      <c r="N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2:26" ht="12">
      <c r="L74" s="10"/>
      <c r="M74" s="10"/>
      <c r="N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2:26" ht="12">
      <c r="L75" s="10"/>
      <c r="M75" s="10"/>
      <c r="N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2:26" ht="12">
      <c r="L76" s="10"/>
      <c r="M76" s="10"/>
      <c r="N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2:26" ht="12">
      <c r="L77" s="10"/>
      <c r="M77" s="10"/>
      <c r="N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2:26" ht="12">
      <c r="L78" s="10"/>
      <c r="M78" s="10"/>
      <c r="N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2:26" ht="12">
      <c r="L79" s="10"/>
      <c r="M79" s="10"/>
      <c r="N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2:26" ht="12">
      <c r="L80" s="10"/>
      <c r="M80" s="10"/>
      <c r="N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2:26" ht="12">
      <c r="L81" s="10"/>
      <c r="M81" s="10"/>
      <c r="N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2:26" ht="12">
      <c r="L82" s="10"/>
      <c r="M82" s="10"/>
      <c r="N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2:26" ht="12">
      <c r="L83" s="10"/>
      <c r="M83" s="10"/>
      <c r="N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2:26" ht="12">
      <c r="L84" s="10"/>
      <c r="M84" s="10"/>
      <c r="N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2:26" ht="12">
      <c r="L85" s="10"/>
      <c r="M85" s="10"/>
      <c r="N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2:26" ht="12">
      <c r="L86" s="10"/>
      <c r="M86" s="10"/>
      <c r="N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2:26" ht="12">
      <c r="L87" s="10"/>
      <c r="M87" s="10"/>
      <c r="N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2:26" ht="12">
      <c r="L88" s="10"/>
      <c r="M88" s="10"/>
      <c r="N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2:26" ht="12">
      <c r="L89" s="10"/>
      <c r="M89" s="10"/>
      <c r="N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2:26" ht="12">
      <c r="L90" s="10"/>
      <c r="M90" s="10"/>
      <c r="N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2:26" ht="12">
      <c r="L91" s="10"/>
      <c r="M91" s="10"/>
      <c r="N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2:26" ht="12">
      <c r="L92" s="10"/>
      <c r="M92" s="10"/>
      <c r="N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2:26" ht="12">
      <c r="L93" s="10"/>
      <c r="M93" s="10"/>
      <c r="N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2:26" ht="12">
      <c r="L94" s="10"/>
      <c r="M94" s="10"/>
      <c r="N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2:26" ht="12">
      <c r="L95" s="10"/>
      <c r="M95" s="10"/>
      <c r="N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2:26" ht="12">
      <c r="L96" s="10"/>
      <c r="M96" s="10"/>
      <c r="N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2:26" ht="12">
      <c r="L97" s="10"/>
      <c r="M97" s="10"/>
      <c r="N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2:26" ht="12">
      <c r="L98" s="10"/>
      <c r="M98" s="10"/>
      <c r="N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2:26" ht="12">
      <c r="L99" s="10"/>
      <c r="M99" s="10"/>
      <c r="N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2:26" ht="12">
      <c r="L100" s="10"/>
      <c r="M100" s="10"/>
      <c r="N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2:26" ht="12">
      <c r="L101" s="10"/>
      <c r="M101" s="10"/>
      <c r="N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2:26" ht="12">
      <c r="L102" s="10"/>
      <c r="M102" s="10"/>
      <c r="N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2:26" ht="12">
      <c r="L103" s="10"/>
      <c r="M103" s="10"/>
      <c r="N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2:26" ht="12">
      <c r="L104" s="10"/>
      <c r="M104" s="10"/>
      <c r="N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2:26" ht="12">
      <c r="L105" s="10"/>
      <c r="M105" s="10"/>
      <c r="N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2:26" ht="12">
      <c r="L106" s="10"/>
      <c r="M106" s="10"/>
      <c r="N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2:26" ht="12">
      <c r="L107" s="10"/>
      <c r="M107" s="10"/>
      <c r="N107" s="10"/>
      <c r="R107" s="10"/>
      <c r="S107" s="10"/>
      <c r="T107" s="10"/>
      <c r="U107" s="10"/>
      <c r="V107" s="10"/>
      <c r="W107" s="10"/>
      <c r="X107" s="10"/>
      <c r="Y107" s="10"/>
      <c r="Z107" s="10"/>
    </row>
  </sheetData>
  <sheetProtection/>
  <mergeCells count="22">
    <mergeCell ref="A2:B2"/>
    <mergeCell ref="C2:E2"/>
    <mergeCell ref="F2:H2"/>
    <mergeCell ref="I2:K2"/>
    <mergeCell ref="L2:N2"/>
    <mergeCell ref="O2:Q2"/>
    <mergeCell ref="AO2:AQ2"/>
    <mergeCell ref="AR2:AT2"/>
    <mergeCell ref="AU2:AW2"/>
    <mergeCell ref="AX2:AX3"/>
    <mergeCell ref="R2:T2"/>
    <mergeCell ref="U2:W2"/>
    <mergeCell ref="X2:Z2"/>
    <mergeCell ref="AA2:AB2"/>
    <mergeCell ref="AC2:AE2"/>
    <mergeCell ref="AF2:AH2"/>
    <mergeCell ref="L57:N57"/>
    <mergeCell ref="R57:T57"/>
    <mergeCell ref="U57:W57"/>
    <mergeCell ref="X57:Z57"/>
    <mergeCell ref="AI2:AK2"/>
    <mergeCell ref="AL2:AN2"/>
  </mergeCells>
  <conditionalFormatting sqref="AB3:AB51 B3:B65536 B1 AF2:AF51 AI2:AI51 AR2:AR51 AD3:AE51 AJ3:AK51 AS3:AT51 AG3:AH51 AC2:AC51 AA2:AA51 AA52:AK65536 BC1:IV65536 AB1:AK1 A2:A65536 C1:Z65536 AR1:BB1 AR52:BB65536 AU2:AY51">
    <cfRule type="cellIs" priority="7" dxfId="58" operator="equal" stopIfTrue="1">
      <formula>0</formula>
    </cfRule>
  </conditionalFormatting>
  <conditionalFormatting sqref="AL2:AL51 AM3:AN51 AL52:AN65536 AL1:AN1">
    <cfRule type="cellIs" priority="6" dxfId="58" operator="equal" stopIfTrue="1">
      <formula>0</formula>
    </cfRule>
  </conditionalFormatting>
  <conditionalFormatting sqref="AO2:AO51 AP3:AQ51 AO52:AQ65536 AO1:AQ1">
    <cfRule type="cellIs" priority="5" dxfId="58" operator="equal" stopIfTrue="1">
      <formula>0</formula>
    </cfRule>
  </conditionalFormatting>
  <conditionalFormatting sqref="A1">
    <cfRule type="cellIs" priority="2" dxfId="58" operator="equal" stopIfTrue="1">
      <formula>0</formula>
    </cfRule>
  </conditionalFormatting>
  <conditionalFormatting sqref="AA1">
    <cfRule type="cellIs" priority="1" dxfId="58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  <colBreaks count="1" manualBreakCount="1">
    <brk id="26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BB107"/>
  <sheetViews>
    <sheetView view="pageBreakPreview" zoomScale="50" zoomScaleSheetLayoutView="50" zoomScalePageLayoutView="0" workbookViewId="0" topLeftCell="A1">
      <pane xSplit="2" ySplit="3" topLeftCell="C4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AX2" sqref="AX2:AX3"/>
    </sheetView>
  </sheetViews>
  <sheetFormatPr defaultColWidth="9.00390625" defaultRowHeight="13.5"/>
  <cols>
    <col min="1" max="1" width="10.75390625" style="11" customWidth="1"/>
    <col min="2" max="26" width="10.375" style="11" customWidth="1"/>
    <col min="27" max="27" width="10.75390625" style="11" customWidth="1"/>
    <col min="28" max="50" width="10.375" style="11" customWidth="1"/>
    <col min="51" max="53" width="10.125" style="11" customWidth="1"/>
    <col min="54" max="54" width="5.625" style="11" customWidth="1"/>
    <col min="55" max="16384" width="9.00390625" style="11" customWidth="1"/>
  </cols>
  <sheetData>
    <row r="1" spans="1:54" s="12" customFormat="1" ht="24" customHeight="1">
      <c r="A1" s="120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20" t="s">
        <v>107</v>
      </c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BB1" s="7"/>
    </row>
    <row r="2" spans="1:51" s="8" customFormat="1" ht="21" customHeight="1">
      <c r="A2" s="308" t="s">
        <v>87</v>
      </c>
      <c r="B2" s="285"/>
      <c r="C2" s="308" t="s">
        <v>67</v>
      </c>
      <c r="D2" s="309"/>
      <c r="E2" s="310"/>
      <c r="F2" s="308" t="s">
        <v>68</v>
      </c>
      <c r="G2" s="309"/>
      <c r="H2" s="310"/>
      <c r="I2" s="308" t="s">
        <v>69</v>
      </c>
      <c r="J2" s="309"/>
      <c r="K2" s="310"/>
      <c r="L2" s="308" t="s">
        <v>70</v>
      </c>
      <c r="M2" s="309"/>
      <c r="N2" s="310"/>
      <c r="O2" s="308" t="s">
        <v>101</v>
      </c>
      <c r="P2" s="309"/>
      <c r="Q2" s="310"/>
      <c r="R2" s="308" t="s">
        <v>102</v>
      </c>
      <c r="S2" s="309"/>
      <c r="T2" s="310"/>
      <c r="U2" s="308" t="s">
        <v>71</v>
      </c>
      <c r="V2" s="309"/>
      <c r="W2" s="310"/>
      <c r="X2" s="308" t="s">
        <v>99</v>
      </c>
      <c r="Y2" s="309"/>
      <c r="Z2" s="310"/>
      <c r="AA2" s="308" t="s">
        <v>87</v>
      </c>
      <c r="AB2" s="285"/>
      <c r="AC2" s="308" t="s">
        <v>104</v>
      </c>
      <c r="AD2" s="309"/>
      <c r="AE2" s="310"/>
      <c r="AF2" s="308" t="s">
        <v>105</v>
      </c>
      <c r="AG2" s="309"/>
      <c r="AH2" s="310"/>
      <c r="AI2" s="308" t="s">
        <v>106</v>
      </c>
      <c r="AJ2" s="309"/>
      <c r="AK2" s="310"/>
      <c r="AL2" s="308" t="s">
        <v>98</v>
      </c>
      <c r="AM2" s="309"/>
      <c r="AN2" s="310"/>
      <c r="AO2" s="308" t="s">
        <v>83</v>
      </c>
      <c r="AP2" s="309"/>
      <c r="AQ2" s="310"/>
      <c r="AR2" s="308" t="s">
        <v>84</v>
      </c>
      <c r="AS2" s="309"/>
      <c r="AT2" s="310"/>
      <c r="AU2" s="308" t="s">
        <v>81</v>
      </c>
      <c r="AV2" s="309"/>
      <c r="AW2" s="310"/>
      <c r="AX2" s="318" t="s">
        <v>85</v>
      </c>
      <c r="AY2" s="9"/>
    </row>
    <row r="3" spans="1:51" s="9" customFormat="1" ht="21" customHeight="1">
      <c r="A3" s="13" t="s">
        <v>88</v>
      </c>
      <c r="B3" s="25" t="s">
        <v>66</v>
      </c>
      <c r="C3" s="27" t="s">
        <v>72</v>
      </c>
      <c r="D3" s="28" t="s">
        <v>73</v>
      </c>
      <c r="E3" s="29" t="s">
        <v>74</v>
      </c>
      <c r="F3" s="27" t="s">
        <v>72</v>
      </c>
      <c r="G3" s="28" t="s">
        <v>73</v>
      </c>
      <c r="H3" s="29" t="s">
        <v>74</v>
      </c>
      <c r="I3" s="27" t="s">
        <v>72</v>
      </c>
      <c r="J3" s="28" t="s">
        <v>73</v>
      </c>
      <c r="K3" s="29" t="s">
        <v>74</v>
      </c>
      <c r="L3" s="27" t="s">
        <v>72</v>
      </c>
      <c r="M3" s="28" t="s">
        <v>73</v>
      </c>
      <c r="N3" s="29" t="s">
        <v>74</v>
      </c>
      <c r="O3" s="27" t="s">
        <v>72</v>
      </c>
      <c r="P3" s="28" t="s">
        <v>73</v>
      </c>
      <c r="Q3" s="29" t="s">
        <v>74</v>
      </c>
      <c r="R3" s="27" t="s">
        <v>72</v>
      </c>
      <c r="S3" s="28" t="s">
        <v>73</v>
      </c>
      <c r="T3" s="29" t="s">
        <v>74</v>
      </c>
      <c r="U3" s="27" t="s">
        <v>72</v>
      </c>
      <c r="V3" s="28" t="s">
        <v>73</v>
      </c>
      <c r="W3" s="29" t="s">
        <v>74</v>
      </c>
      <c r="X3" s="27" t="s">
        <v>72</v>
      </c>
      <c r="Y3" s="28" t="s">
        <v>73</v>
      </c>
      <c r="Z3" s="29" t="s">
        <v>74</v>
      </c>
      <c r="AA3" s="13" t="s">
        <v>88</v>
      </c>
      <c r="AB3" s="25" t="s">
        <v>66</v>
      </c>
      <c r="AC3" s="27" t="s">
        <v>72</v>
      </c>
      <c r="AD3" s="28" t="s">
        <v>73</v>
      </c>
      <c r="AE3" s="29" t="s">
        <v>74</v>
      </c>
      <c r="AF3" s="27" t="s">
        <v>72</v>
      </c>
      <c r="AG3" s="28" t="s">
        <v>73</v>
      </c>
      <c r="AH3" s="29" t="s">
        <v>74</v>
      </c>
      <c r="AI3" s="27" t="s">
        <v>72</v>
      </c>
      <c r="AJ3" s="28" t="s">
        <v>73</v>
      </c>
      <c r="AK3" s="29" t="s">
        <v>74</v>
      </c>
      <c r="AL3" s="27" t="s">
        <v>72</v>
      </c>
      <c r="AM3" s="28" t="s">
        <v>73</v>
      </c>
      <c r="AN3" s="29" t="s">
        <v>74</v>
      </c>
      <c r="AO3" s="27" t="s">
        <v>72</v>
      </c>
      <c r="AP3" s="28" t="s">
        <v>73</v>
      </c>
      <c r="AQ3" s="29" t="s">
        <v>74</v>
      </c>
      <c r="AR3" s="27" t="s">
        <v>72</v>
      </c>
      <c r="AS3" s="28" t="s">
        <v>73</v>
      </c>
      <c r="AT3" s="29" t="s">
        <v>74</v>
      </c>
      <c r="AU3" s="30" t="s">
        <v>72</v>
      </c>
      <c r="AV3" s="31" t="s">
        <v>73</v>
      </c>
      <c r="AW3" s="32" t="s">
        <v>74</v>
      </c>
      <c r="AX3" s="319"/>
      <c r="AY3" s="11"/>
    </row>
    <row r="4" spans="1:50" ht="21" customHeight="1">
      <c r="A4" s="230" t="s">
        <v>91</v>
      </c>
      <c r="B4" s="231">
        <v>1600</v>
      </c>
      <c r="C4" s="232">
        <v>5</v>
      </c>
      <c r="D4" s="233">
        <v>2</v>
      </c>
      <c r="E4" s="234">
        <f aca="true" t="shared" si="0" ref="E4:E9">SUM(C4:D4)</f>
        <v>7</v>
      </c>
      <c r="F4" s="232">
        <v>6</v>
      </c>
      <c r="G4" s="233">
        <v>1</v>
      </c>
      <c r="H4" s="234">
        <f aca="true" t="shared" si="1" ref="H4:H11">SUM(F4:G4)</f>
        <v>7</v>
      </c>
      <c r="I4" s="232">
        <v>33</v>
      </c>
      <c r="J4" s="233">
        <v>20</v>
      </c>
      <c r="K4" s="234">
        <f aca="true" t="shared" si="2" ref="K4:K11">SUM(I4:J4)</f>
        <v>53</v>
      </c>
      <c r="L4" s="232">
        <v>84</v>
      </c>
      <c r="M4" s="233">
        <v>32</v>
      </c>
      <c r="N4" s="234">
        <f>SUM(L4:M4)</f>
        <v>116</v>
      </c>
      <c r="O4" s="232"/>
      <c r="P4" s="233"/>
      <c r="Q4" s="234">
        <f aca="true" t="shared" si="3" ref="Q4:Q11">SUM(O4:P4)</f>
        <v>0</v>
      </c>
      <c r="R4" s="232"/>
      <c r="S4" s="233"/>
      <c r="T4" s="234">
        <f>SUM(R4:S4)</f>
        <v>0</v>
      </c>
      <c r="U4" s="232">
        <v>1</v>
      </c>
      <c r="V4" s="235"/>
      <c r="W4" s="234">
        <f aca="true" t="shared" si="4" ref="W4:W11">SUM(U4:V4)</f>
        <v>1</v>
      </c>
      <c r="X4" s="232"/>
      <c r="Y4" s="233"/>
      <c r="Z4" s="234">
        <f>SUM(X4:Y4)</f>
        <v>0</v>
      </c>
      <c r="AA4" s="230" t="s">
        <v>91</v>
      </c>
      <c r="AB4" s="231">
        <f aca="true" t="shared" si="5" ref="AB4:AB50">B4</f>
        <v>1600</v>
      </c>
      <c r="AC4" s="232"/>
      <c r="AD4" s="233"/>
      <c r="AE4" s="236">
        <f aca="true" t="shared" si="6" ref="AE4:AE50">SUM(AC4:AD4)</f>
        <v>0</v>
      </c>
      <c r="AF4" s="232"/>
      <c r="AG4" s="233"/>
      <c r="AH4" s="236">
        <f aca="true" t="shared" si="7" ref="AH4:AH50">SUM(AF4:AG4)</f>
        <v>0</v>
      </c>
      <c r="AI4" s="232"/>
      <c r="AJ4" s="233"/>
      <c r="AK4" s="234">
        <f aca="true" t="shared" si="8" ref="AK4:AK50">SUM(AI4:AJ4)</f>
        <v>0</v>
      </c>
      <c r="AL4" s="232"/>
      <c r="AM4" s="233"/>
      <c r="AN4" s="234">
        <f aca="true" t="shared" si="9" ref="AN4:AN39">SUM(AL4:AM4)</f>
        <v>0</v>
      </c>
      <c r="AO4" s="232">
        <v>3</v>
      </c>
      <c r="AP4" s="233">
        <v>1</v>
      </c>
      <c r="AQ4" s="234">
        <f aca="true" t="shared" si="10" ref="AQ4:AQ39">SUM(AO4:AP4)</f>
        <v>4</v>
      </c>
      <c r="AR4" s="232">
        <v>1307</v>
      </c>
      <c r="AS4" s="233">
        <v>92</v>
      </c>
      <c r="AT4" s="234">
        <f aca="true" t="shared" si="11" ref="AT4:AT50">SUM(AR4:AS4)</f>
        <v>1399</v>
      </c>
      <c r="AU4" s="232">
        <f>SUM(C4,F4,I4,L4,O4,R4,U4,X4,AC4,AF4,AI4,AL4,AO4,AR4)</f>
        <v>1439</v>
      </c>
      <c r="AV4" s="233">
        <f>SUM(D4,G4,J4,M4,P4,S4,V4,Y4,AD4,AG4,AJ4,AM4,AP4,AS4)</f>
        <v>148</v>
      </c>
      <c r="AW4" s="234">
        <f>SUM(AU4,AV4)</f>
        <v>1587</v>
      </c>
      <c r="AX4" s="231">
        <f>B4-AW4</f>
        <v>13</v>
      </c>
    </row>
    <row r="5" spans="1:51" s="10" customFormat="1" ht="21" customHeight="1">
      <c r="A5" s="237" t="s">
        <v>16</v>
      </c>
      <c r="B5" s="238">
        <v>363</v>
      </c>
      <c r="C5" s="239"/>
      <c r="D5" s="235">
        <v>1</v>
      </c>
      <c r="E5" s="240">
        <f t="shared" si="0"/>
        <v>1</v>
      </c>
      <c r="F5" s="239">
        <v>2</v>
      </c>
      <c r="G5" s="235"/>
      <c r="H5" s="240">
        <f t="shared" si="1"/>
        <v>2</v>
      </c>
      <c r="I5" s="239">
        <v>2</v>
      </c>
      <c r="J5" s="235"/>
      <c r="K5" s="240">
        <f t="shared" si="2"/>
        <v>2</v>
      </c>
      <c r="L5" s="239">
        <v>11</v>
      </c>
      <c r="M5" s="235"/>
      <c r="N5" s="240">
        <f aca="true" t="shared" si="12" ref="N5:N11">SUM(L5:M5)</f>
        <v>11</v>
      </c>
      <c r="O5" s="239"/>
      <c r="P5" s="235"/>
      <c r="Q5" s="240">
        <f t="shared" si="3"/>
        <v>0</v>
      </c>
      <c r="R5" s="239"/>
      <c r="S5" s="235"/>
      <c r="T5" s="240">
        <f aca="true" t="shared" si="13" ref="T5:T11">SUM(R5:S5)</f>
        <v>0</v>
      </c>
      <c r="U5" s="239"/>
      <c r="V5" s="235"/>
      <c r="W5" s="240">
        <f t="shared" si="4"/>
        <v>0</v>
      </c>
      <c r="X5" s="239"/>
      <c r="Y5" s="235"/>
      <c r="Z5" s="240">
        <f aca="true" t="shared" si="14" ref="Z5:Z11">SUM(X5:Y5)</f>
        <v>0</v>
      </c>
      <c r="AA5" s="237" t="s">
        <v>16</v>
      </c>
      <c r="AB5" s="238">
        <f t="shared" si="5"/>
        <v>363</v>
      </c>
      <c r="AC5" s="239"/>
      <c r="AD5" s="235"/>
      <c r="AE5" s="241">
        <f t="shared" si="6"/>
        <v>0</v>
      </c>
      <c r="AF5" s="239"/>
      <c r="AG5" s="235"/>
      <c r="AH5" s="241">
        <f t="shared" si="7"/>
        <v>0</v>
      </c>
      <c r="AI5" s="239"/>
      <c r="AJ5" s="235"/>
      <c r="AK5" s="240">
        <f t="shared" si="8"/>
        <v>0</v>
      </c>
      <c r="AL5" s="239"/>
      <c r="AM5" s="235"/>
      <c r="AN5" s="240">
        <f t="shared" si="9"/>
        <v>0</v>
      </c>
      <c r="AO5" s="239"/>
      <c r="AP5" s="235"/>
      <c r="AQ5" s="240">
        <f t="shared" si="10"/>
        <v>0</v>
      </c>
      <c r="AR5" s="239">
        <v>332</v>
      </c>
      <c r="AS5" s="235">
        <v>9</v>
      </c>
      <c r="AT5" s="240">
        <f t="shared" si="11"/>
        <v>341</v>
      </c>
      <c r="AU5" s="239">
        <f>SUM(C5,F5,I5,L5,O5,R5,U5,X5,AC5,AF5,AI5,AL5,AO5,AR5)</f>
        <v>347</v>
      </c>
      <c r="AV5" s="235">
        <f>SUM(D5,G5,J5,M5,P5,S5,V5,Y5,AD5,AG5,AJ5,AM5,AP5,AS5)</f>
        <v>10</v>
      </c>
      <c r="AW5" s="240">
        <f aca="true" t="shared" si="15" ref="AW5:AW50">SUM(AU5,AV5)</f>
        <v>357</v>
      </c>
      <c r="AX5" s="238">
        <f aca="true" t="shared" si="16" ref="AX5:AX50">B5-AW5</f>
        <v>6</v>
      </c>
      <c r="AY5" s="11"/>
    </row>
    <row r="6" spans="1:51" s="10" customFormat="1" ht="21" customHeight="1">
      <c r="A6" s="237" t="s">
        <v>17</v>
      </c>
      <c r="B6" s="238">
        <v>262</v>
      </c>
      <c r="C6" s="239"/>
      <c r="D6" s="235"/>
      <c r="E6" s="240">
        <f t="shared" si="0"/>
        <v>0</v>
      </c>
      <c r="F6" s="239"/>
      <c r="G6" s="235"/>
      <c r="H6" s="240">
        <f t="shared" si="1"/>
        <v>0</v>
      </c>
      <c r="I6" s="239">
        <v>1</v>
      </c>
      <c r="J6" s="235">
        <v>2</v>
      </c>
      <c r="K6" s="240">
        <f t="shared" si="2"/>
        <v>3</v>
      </c>
      <c r="L6" s="239">
        <v>13</v>
      </c>
      <c r="M6" s="235">
        <v>8</v>
      </c>
      <c r="N6" s="240">
        <f t="shared" si="12"/>
        <v>21</v>
      </c>
      <c r="O6" s="239"/>
      <c r="P6" s="235"/>
      <c r="Q6" s="240">
        <f t="shared" si="3"/>
        <v>0</v>
      </c>
      <c r="R6" s="239"/>
      <c r="S6" s="235"/>
      <c r="T6" s="240">
        <f t="shared" si="13"/>
        <v>0</v>
      </c>
      <c r="U6" s="239">
        <v>1</v>
      </c>
      <c r="V6" s="235">
        <v>0</v>
      </c>
      <c r="W6" s="240">
        <f t="shared" si="4"/>
        <v>1</v>
      </c>
      <c r="X6" s="239"/>
      <c r="Y6" s="235"/>
      <c r="Z6" s="240">
        <f t="shared" si="14"/>
        <v>0</v>
      </c>
      <c r="AA6" s="237" t="s">
        <v>17</v>
      </c>
      <c r="AB6" s="238">
        <f t="shared" si="5"/>
        <v>262</v>
      </c>
      <c r="AC6" s="239"/>
      <c r="AD6" s="235"/>
      <c r="AE6" s="241">
        <f t="shared" si="6"/>
        <v>0</v>
      </c>
      <c r="AF6" s="239"/>
      <c r="AG6" s="235"/>
      <c r="AH6" s="241">
        <f t="shared" si="7"/>
        <v>0</v>
      </c>
      <c r="AI6" s="239"/>
      <c r="AJ6" s="235"/>
      <c r="AK6" s="240">
        <f t="shared" si="8"/>
        <v>0</v>
      </c>
      <c r="AL6" s="239"/>
      <c r="AM6" s="235"/>
      <c r="AN6" s="240">
        <f t="shared" si="9"/>
        <v>0</v>
      </c>
      <c r="AO6" s="239"/>
      <c r="AP6" s="235"/>
      <c r="AQ6" s="240">
        <f t="shared" si="10"/>
        <v>0</v>
      </c>
      <c r="AR6" s="239">
        <v>215</v>
      </c>
      <c r="AS6" s="235">
        <v>18</v>
      </c>
      <c r="AT6" s="240">
        <f t="shared" si="11"/>
        <v>233</v>
      </c>
      <c r="AU6" s="239">
        <f aca="true" t="shared" si="17" ref="AU6:AV10">SUM(C6,F6,I6,L6,O6,R6,U6,X6,AC6,AF6,AI6,AL6,AO6,AR6)</f>
        <v>230</v>
      </c>
      <c r="AV6" s="235">
        <f t="shared" si="17"/>
        <v>28</v>
      </c>
      <c r="AW6" s="240">
        <f t="shared" si="15"/>
        <v>258</v>
      </c>
      <c r="AX6" s="238">
        <f t="shared" si="16"/>
        <v>4</v>
      </c>
      <c r="AY6" s="11"/>
    </row>
    <row r="7" spans="1:51" s="10" customFormat="1" ht="21" customHeight="1">
      <c r="A7" s="237" t="s">
        <v>18</v>
      </c>
      <c r="B7" s="238">
        <v>335</v>
      </c>
      <c r="C7" s="239">
        <v>1</v>
      </c>
      <c r="D7" s="235"/>
      <c r="E7" s="240">
        <f t="shared" si="0"/>
        <v>1</v>
      </c>
      <c r="F7" s="239">
        <v>1</v>
      </c>
      <c r="G7" s="235"/>
      <c r="H7" s="240">
        <f t="shared" si="1"/>
        <v>1</v>
      </c>
      <c r="I7" s="239">
        <v>12</v>
      </c>
      <c r="J7" s="235">
        <v>7</v>
      </c>
      <c r="K7" s="240">
        <f t="shared" si="2"/>
        <v>19</v>
      </c>
      <c r="L7" s="239">
        <v>20</v>
      </c>
      <c r="M7" s="235">
        <v>4</v>
      </c>
      <c r="N7" s="240">
        <f t="shared" si="12"/>
        <v>24</v>
      </c>
      <c r="O7" s="239"/>
      <c r="P7" s="235"/>
      <c r="Q7" s="240">
        <f t="shared" si="3"/>
        <v>0</v>
      </c>
      <c r="R7" s="239"/>
      <c r="S7" s="235"/>
      <c r="T7" s="240">
        <f t="shared" si="13"/>
        <v>0</v>
      </c>
      <c r="U7" s="239">
        <v>1</v>
      </c>
      <c r="V7" s="235"/>
      <c r="W7" s="240">
        <f t="shared" si="4"/>
        <v>1</v>
      </c>
      <c r="X7" s="239"/>
      <c r="Y7" s="235"/>
      <c r="Z7" s="240">
        <f t="shared" si="14"/>
        <v>0</v>
      </c>
      <c r="AA7" s="237" t="s">
        <v>18</v>
      </c>
      <c r="AB7" s="238">
        <f t="shared" si="5"/>
        <v>335</v>
      </c>
      <c r="AC7" s="239"/>
      <c r="AD7" s="235"/>
      <c r="AE7" s="241">
        <f t="shared" si="6"/>
        <v>0</v>
      </c>
      <c r="AF7" s="239"/>
      <c r="AG7" s="235"/>
      <c r="AH7" s="241">
        <f t="shared" si="7"/>
        <v>0</v>
      </c>
      <c r="AI7" s="239"/>
      <c r="AJ7" s="235"/>
      <c r="AK7" s="240">
        <f t="shared" si="8"/>
        <v>0</v>
      </c>
      <c r="AL7" s="239"/>
      <c r="AM7" s="235"/>
      <c r="AN7" s="240">
        <f t="shared" si="9"/>
        <v>0</v>
      </c>
      <c r="AO7" s="239"/>
      <c r="AP7" s="235"/>
      <c r="AQ7" s="240">
        <f t="shared" si="10"/>
        <v>0</v>
      </c>
      <c r="AR7" s="239">
        <v>265</v>
      </c>
      <c r="AS7" s="235">
        <v>20</v>
      </c>
      <c r="AT7" s="240">
        <f t="shared" si="11"/>
        <v>285</v>
      </c>
      <c r="AU7" s="239">
        <f t="shared" si="17"/>
        <v>300</v>
      </c>
      <c r="AV7" s="235">
        <f t="shared" si="17"/>
        <v>31</v>
      </c>
      <c r="AW7" s="240">
        <f t="shared" si="15"/>
        <v>331</v>
      </c>
      <c r="AX7" s="238">
        <f t="shared" si="16"/>
        <v>4</v>
      </c>
      <c r="AY7" s="11"/>
    </row>
    <row r="8" spans="1:51" s="10" customFormat="1" ht="21" customHeight="1">
      <c r="A8" s="237" t="s">
        <v>19</v>
      </c>
      <c r="B8" s="238">
        <v>156</v>
      </c>
      <c r="C8" s="239"/>
      <c r="D8" s="235"/>
      <c r="E8" s="240">
        <f t="shared" si="0"/>
        <v>0</v>
      </c>
      <c r="F8" s="239"/>
      <c r="G8" s="235"/>
      <c r="H8" s="240">
        <f>SUM(F8:G8)</f>
        <v>0</v>
      </c>
      <c r="I8" s="239"/>
      <c r="J8" s="235">
        <v>2</v>
      </c>
      <c r="K8" s="240">
        <f t="shared" si="2"/>
        <v>2</v>
      </c>
      <c r="L8" s="239">
        <v>9</v>
      </c>
      <c r="M8" s="235">
        <v>2</v>
      </c>
      <c r="N8" s="240">
        <f t="shared" si="12"/>
        <v>11</v>
      </c>
      <c r="O8" s="239"/>
      <c r="P8" s="235"/>
      <c r="Q8" s="240">
        <f t="shared" si="3"/>
        <v>0</v>
      </c>
      <c r="R8" s="239"/>
      <c r="S8" s="235"/>
      <c r="T8" s="240">
        <f t="shared" si="13"/>
        <v>0</v>
      </c>
      <c r="U8" s="239"/>
      <c r="V8" s="235"/>
      <c r="W8" s="240">
        <f t="shared" si="4"/>
        <v>0</v>
      </c>
      <c r="X8" s="239"/>
      <c r="Y8" s="235"/>
      <c r="Z8" s="240">
        <f t="shared" si="14"/>
        <v>0</v>
      </c>
      <c r="AA8" s="237" t="s">
        <v>19</v>
      </c>
      <c r="AB8" s="238">
        <f t="shared" si="5"/>
        <v>156</v>
      </c>
      <c r="AC8" s="239"/>
      <c r="AD8" s="235"/>
      <c r="AE8" s="240">
        <f t="shared" si="6"/>
        <v>0</v>
      </c>
      <c r="AF8" s="239"/>
      <c r="AG8" s="235"/>
      <c r="AH8" s="240">
        <f t="shared" si="7"/>
        <v>0</v>
      </c>
      <c r="AI8" s="239"/>
      <c r="AJ8" s="235"/>
      <c r="AK8" s="240">
        <f t="shared" si="8"/>
        <v>0</v>
      </c>
      <c r="AL8" s="239"/>
      <c r="AM8" s="235"/>
      <c r="AN8" s="240">
        <f t="shared" si="9"/>
        <v>0</v>
      </c>
      <c r="AO8" s="239"/>
      <c r="AP8" s="235"/>
      <c r="AQ8" s="240">
        <f t="shared" si="10"/>
        <v>0</v>
      </c>
      <c r="AR8" s="239">
        <v>137</v>
      </c>
      <c r="AS8" s="235">
        <v>5</v>
      </c>
      <c r="AT8" s="240">
        <f t="shared" si="11"/>
        <v>142</v>
      </c>
      <c r="AU8" s="239">
        <f t="shared" si="17"/>
        <v>146</v>
      </c>
      <c r="AV8" s="235">
        <f t="shared" si="17"/>
        <v>9</v>
      </c>
      <c r="AW8" s="240">
        <f t="shared" si="15"/>
        <v>155</v>
      </c>
      <c r="AX8" s="238">
        <f t="shared" si="16"/>
        <v>1</v>
      </c>
      <c r="AY8" s="11"/>
    </row>
    <row r="9" spans="1:51" s="10" customFormat="1" ht="21" customHeight="1">
      <c r="A9" s="237" t="s">
        <v>20</v>
      </c>
      <c r="B9" s="238">
        <v>253</v>
      </c>
      <c r="C9" s="239"/>
      <c r="D9" s="235"/>
      <c r="E9" s="240">
        <f t="shared" si="0"/>
        <v>0</v>
      </c>
      <c r="F9" s="239"/>
      <c r="G9" s="235"/>
      <c r="H9" s="240">
        <f t="shared" si="1"/>
        <v>0</v>
      </c>
      <c r="I9" s="239">
        <v>4</v>
      </c>
      <c r="J9" s="235"/>
      <c r="K9" s="240">
        <f t="shared" si="2"/>
        <v>4</v>
      </c>
      <c r="L9" s="239">
        <v>11</v>
      </c>
      <c r="M9" s="235">
        <v>3</v>
      </c>
      <c r="N9" s="240">
        <f t="shared" si="12"/>
        <v>14</v>
      </c>
      <c r="O9" s="239"/>
      <c r="P9" s="235"/>
      <c r="Q9" s="240">
        <f t="shared" si="3"/>
        <v>0</v>
      </c>
      <c r="R9" s="239"/>
      <c r="S9" s="235"/>
      <c r="T9" s="240">
        <f t="shared" si="13"/>
        <v>0</v>
      </c>
      <c r="U9" s="239">
        <v>1</v>
      </c>
      <c r="V9" s="235"/>
      <c r="W9" s="240">
        <f t="shared" si="4"/>
        <v>1</v>
      </c>
      <c r="X9" s="239"/>
      <c r="Y9" s="235"/>
      <c r="Z9" s="240">
        <f t="shared" si="14"/>
        <v>0</v>
      </c>
      <c r="AA9" s="237" t="s">
        <v>20</v>
      </c>
      <c r="AB9" s="238">
        <f t="shared" si="5"/>
        <v>253</v>
      </c>
      <c r="AC9" s="239"/>
      <c r="AD9" s="235"/>
      <c r="AE9" s="241">
        <f t="shared" si="6"/>
        <v>0</v>
      </c>
      <c r="AF9" s="239"/>
      <c r="AG9" s="235"/>
      <c r="AH9" s="241">
        <f t="shared" si="7"/>
        <v>0</v>
      </c>
      <c r="AI9" s="239"/>
      <c r="AJ9" s="235"/>
      <c r="AK9" s="240">
        <f t="shared" si="8"/>
        <v>0</v>
      </c>
      <c r="AL9" s="239"/>
      <c r="AM9" s="235"/>
      <c r="AN9" s="240">
        <f t="shared" si="9"/>
        <v>0</v>
      </c>
      <c r="AO9" s="239"/>
      <c r="AP9" s="235"/>
      <c r="AQ9" s="240">
        <f t="shared" si="10"/>
        <v>0</v>
      </c>
      <c r="AR9" s="239">
        <v>218</v>
      </c>
      <c r="AS9" s="235">
        <v>15</v>
      </c>
      <c r="AT9" s="240">
        <f t="shared" si="11"/>
        <v>233</v>
      </c>
      <c r="AU9" s="239">
        <f t="shared" si="17"/>
        <v>234</v>
      </c>
      <c r="AV9" s="235">
        <f t="shared" si="17"/>
        <v>18</v>
      </c>
      <c r="AW9" s="240">
        <f t="shared" si="15"/>
        <v>252</v>
      </c>
      <c r="AX9" s="238">
        <f t="shared" si="16"/>
        <v>1</v>
      </c>
      <c r="AY9" s="11"/>
    </row>
    <row r="10" spans="1:51" s="10" customFormat="1" ht="21" customHeight="1">
      <c r="A10" s="242" t="s">
        <v>21</v>
      </c>
      <c r="B10" s="243">
        <v>552</v>
      </c>
      <c r="C10" s="244"/>
      <c r="D10" s="245"/>
      <c r="E10" s="246">
        <f aca="true" t="shared" si="18" ref="E10:E50">SUM(C10:D10)</f>
        <v>0</v>
      </c>
      <c r="F10" s="244">
        <v>3</v>
      </c>
      <c r="G10" s="245"/>
      <c r="H10" s="246">
        <f>SUM(F10:G10)</f>
        <v>3</v>
      </c>
      <c r="I10" s="244">
        <v>2</v>
      </c>
      <c r="J10" s="245">
        <v>4</v>
      </c>
      <c r="K10" s="246">
        <f t="shared" si="2"/>
        <v>6</v>
      </c>
      <c r="L10" s="244">
        <v>21</v>
      </c>
      <c r="M10" s="245">
        <v>8</v>
      </c>
      <c r="N10" s="246">
        <f t="shared" si="12"/>
        <v>29</v>
      </c>
      <c r="O10" s="244"/>
      <c r="P10" s="245"/>
      <c r="Q10" s="246">
        <f t="shared" si="3"/>
        <v>0</v>
      </c>
      <c r="R10" s="244"/>
      <c r="S10" s="245"/>
      <c r="T10" s="246">
        <f t="shared" si="13"/>
        <v>0</v>
      </c>
      <c r="U10" s="244">
        <v>4</v>
      </c>
      <c r="V10" s="245"/>
      <c r="W10" s="246">
        <f t="shared" si="4"/>
        <v>4</v>
      </c>
      <c r="X10" s="244"/>
      <c r="Y10" s="245"/>
      <c r="Z10" s="246">
        <f t="shared" si="14"/>
        <v>0</v>
      </c>
      <c r="AA10" s="242" t="s">
        <v>21</v>
      </c>
      <c r="AB10" s="238">
        <f t="shared" si="5"/>
        <v>552</v>
      </c>
      <c r="AC10" s="244"/>
      <c r="AD10" s="245"/>
      <c r="AE10" s="247">
        <f t="shared" si="6"/>
        <v>0</v>
      </c>
      <c r="AF10" s="244"/>
      <c r="AG10" s="245"/>
      <c r="AH10" s="247">
        <f t="shared" si="7"/>
        <v>0</v>
      </c>
      <c r="AI10" s="244"/>
      <c r="AJ10" s="245"/>
      <c r="AK10" s="246">
        <f t="shared" si="8"/>
        <v>0</v>
      </c>
      <c r="AL10" s="244"/>
      <c r="AM10" s="245"/>
      <c r="AN10" s="246">
        <f t="shared" si="9"/>
        <v>0</v>
      </c>
      <c r="AO10" s="244">
        <v>1</v>
      </c>
      <c r="AP10" s="245"/>
      <c r="AQ10" s="246">
        <f t="shared" si="10"/>
        <v>1</v>
      </c>
      <c r="AR10" s="244">
        <v>480</v>
      </c>
      <c r="AS10" s="245">
        <v>24</v>
      </c>
      <c r="AT10" s="246">
        <f t="shared" si="11"/>
        <v>504</v>
      </c>
      <c r="AU10" s="248">
        <f t="shared" si="17"/>
        <v>511</v>
      </c>
      <c r="AV10" s="245">
        <f>SUM(D10,G10,J10,M10,P10,S10,V10,Y10,AD10,AG10,AJ10,AM10,AP10,AS10)</f>
        <v>36</v>
      </c>
      <c r="AW10" s="240">
        <f t="shared" si="15"/>
        <v>547</v>
      </c>
      <c r="AX10" s="238">
        <f t="shared" si="16"/>
        <v>5</v>
      </c>
      <c r="AY10" s="11"/>
    </row>
    <row r="11" spans="1:51" s="10" customFormat="1" ht="21" customHeight="1">
      <c r="A11" s="237" t="s">
        <v>22</v>
      </c>
      <c r="B11" s="238">
        <v>174</v>
      </c>
      <c r="C11" s="239">
        <v>4</v>
      </c>
      <c r="D11" s="235"/>
      <c r="E11" s="240">
        <f t="shared" si="18"/>
        <v>4</v>
      </c>
      <c r="F11" s="239">
        <v>1</v>
      </c>
      <c r="G11" s="235"/>
      <c r="H11" s="240">
        <f t="shared" si="1"/>
        <v>1</v>
      </c>
      <c r="I11" s="239">
        <v>9</v>
      </c>
      <c r="J11" s="235">
        <v>6</v>
      </c>
      <c r="K11" s="240">
        <f t="shared" si="2"/>
        <v>15</v>
      </c>
      <c r="L11" s="239">
        <v>4</v>
      </c>
      <c r="M11" s="235">
        <v>5</v>
      </c>
      <c r="N11" s="240">
        <f t="shared" si="12"/>
        <v>9</v>
      </c>
      <c r="O11" s="239"/>
      <c r="P11" s="235"/>
      <c r="Q11" s="240">
        <f t="shared" si="3"/>
        <v>0</v>
      </c>
      <c r="R11" s="239"/>
      <c r="S11" s="235"/>
      <c r="T11" s="240">
        <f t="shared" si="13"/>
        <v>0</v>
      </c>
      <c r="U11" s="239"/>
      <c r="V11" s="235"/>
      <c r="W11" s="240">
        <f t="shared" si="4"/>
        <v>0</v>
      </c>
      <c r="X11" s="239"/>
      <c r="Y11" s="235"/>
      <c r="Z11" s="240">
        <f t="shared" si="14"/>
        <v>0</v>
      </c>
      <c r="AA11" s="237" t="s">
        <v>22</v>
      </c>
      <c r="AB11" s="231">
        <f t="shared" si="5"/>
        <v>174</v>
      </c>
      <c r="AC11" s="239"/>
      <c r="AD11" s="235"/>
      <c r="AE11" s="241">
        <f t="shared" si="6"/>
        <v>0</v>
      </c>
      <c r="AF11" s="239"/>
      <c r="AG11" s="235"/>
      <c r="AH11" s="241">
        <f t="shared" si="7"/>
        <v>0</v>
      </c>
      <c r="AI11" s="239"/>
      <c r="AJ11" s="235"/>
      <c r="AK11" s="240">
        <f t="shared" si="8"/>
        <v>0</v>
      </c>
      <c r="AL11" s="239"/>
      <c r="AM11" s="235"/>
      <c r="AN11" s="240">
        <f t="shared" si="9"/>
        <v>0</v>
      </c>
      <c r="AO11" s="239"/>
      <c r="AP11" s="235"/>
      <c r="AQ11" s="240">
        <f t="shared" si="10"/>
        <v>0</v>
      </c>
      <c r="AR11" s="239">
        <v>134</v>
      </c>
      <c r="AS11" s="235">
        <v>6</v>
      </c>
      <c r="AT11" s="240">
        <f t="shared" si="11"/>
        <v>140</v>
      </c>
      <c r="AU11" s="239">
        <f>SUM(C11,F11,I11,L11,O11,R11,U11,X11,AC11,AF11,AI11,AL11,AO11,AR11)</f>
        <v>152</v>
      </c>
      <c r="AV11" s="235">
        <f>SUM(D11,G11,J11,M11,P11,S11,V11,Y11,AD11,AG11,AJ11,AM11,AP11,AS11)</f>
        <v>17</v>
      </c>
      <c r="AW11" s="234">
        <f t="shared" si="15"/>
        <v>169</v>
      </c>
      <c r="AX11" s="231">
        <f t="shared" si="16"/>
        <v>5</v>
      </c>
      <c r="AY11" s="11"/>
    </row>
    <row r="12" spans="1:51" s="10" customFormat="1" ht="21" customHeight="1">
      <c r="A12" s="237" t="s">
        <v>23</v>
      </c>
      <c r="B12" s="238">
        <v>162</v>
      </c>
      <c r="C12" s="239"/>
      <c r="D12" s="235"/>
      <c r="E12" s="240">
        <f t="shared" si="18"/>
        <v>0</v>
      </c>
      <c r="F12" s="239">
        <v>1</v>
      </c>
      <c r="G12" s="235"/>
      <c r="H12" s="240">
        <f aca="true" t="shared" si="19" ref="H12:H50">SUM(F12:G12)</f>
        <v>1</v>
      </c>
      <c r="I12" s="239">
        <v>6</v>
      </c>
      <c r="J12" s="235">
        <v>1</v>
      </c>
      <c r="K12" s="240">
        <f aca="true" t="shared" si="20" ref="K12:K50">SUM(I12:J12)</f>
        <v>7</v>
      </c>
      <c r="L12" s="239">
        <v>5</v>
      </c>
      <c r="M12" s="235">
        <v>2</v>
      </c>
      <c r="N12" s="240">
        <f aca="true" t="shared" si="21" ref="N12:N50">SUM(L12:M12)</f>
        <v>7</v>
      </c>
      <c r="O12" s="239"/>
      <c r="P12" s="235"/>
      <c r="Q12" s="240">
        <f aca="true" t="shared" si="22" ref="Q12:Q50">SUM(O12:P12)</f>
        <v>0</v>
      </c>
      <c r="R12" s="239"/>
      <c r="S12" s="235"/>
      <c r="T12" s="240">
        <f aca="true" t="shared" si="23" ref="T12:T50">SUM(R12:S12)</f>
        <v>0</v>
      </c>
      <c r="U12" s="239"/>
      <c r="V12" s="235"/>
      <c r="W12" s="240">
        <f aca="true" t="shared" si="24" ref="W12:W50">SUM(U12:V12)</f>
        <v>0</v>
      </c>
      <c r="X12" s="239"/>
      <c r="Y12" s="235"/>
      <c r="Z12" s="240">
        <f aca="true" t="shared" si="25" ref="Z12:Z50">SUM(X12:Y12)</f>
        <v>0</v>
      </c>
      <c r="AA12" s="237" t="s">
        <v>23</v>
      </c>
      <c r="AB12" s="238">
        <f t="shared" si="5"/>
        <v>162</v>
      </c>
      <c r="AC12" s="239"/>
      <c r="AD12" s="235"/>
      <c r="AE12" s="241">
        <f t="shared" si="6"/>
        <v>0</v>
      </c>
      <c r="AF12" s="239"/>
      <c r="AG12" s="235"/>
      <c r="AH12" s="241">
        <f t="shared" si="7"/>
        <v>0</v>
      </c>
      <c r="AI12" s="239"/>
      <c r="AJ12" s="235"/>
      <c r="AK12" s="240">
        <f t="shared" si="8"/>
        <v>0</v>
      </c>
      <c r="AL12" s="239"/>
      <c r="AM12" s="235"/>
      <c r="AN12" s="240">
        <f t="shared" si="9"/>
        <v>0</v>
      </c>
      <c r="AO12" s="239"/>
      <c r="AP12" s="235"/>
      <c r="AQ12" s="240">
        <f t="shared" si="10"/>
        <v>0</v>
      </c>
      <c r="AR12" s="239">
        <v>134</v>
      </c>
      <c r="AS12" s="235">
        <v>12</v>
      </c>
      <c r="AT12" s="240">
        <f t="shared" si="11"/>
        <v>146</v>
      </c>
      <c r="AU12" s="239">
        <f>SUM(C12,F12,I12,L12,O12,R12,U12,X12,AC12,AF12,AI12,AL12,AO12,AR12)</f>
        <v>146</v>
      </c>
      <c r="AV12" s="235">
        <f>SUM(D12,G12,J12,M12,P12,S12,V12,Y12,AD12,AG12,AJ12,AM12,AP12,AS12)</f>
        <v>15</v>
      </c>
      <c r="AW12" s="240">
        <f t="shared" si="15"/>
        <v>161</v>
      </c>
      <c r="AX12" s="238">
        <f t="shared" si="16"/>
        <v>1</v>
      </c>
      <c r="AY12" s="11"/>
    </row>
    <row r="13" spans="1:51" s="10" customFormat="1" ht="21" customHeight="1">
      <c r="A13" s="237" t="s">
        <v>24</v>
      </c>
      <c r="B13" s="238">
        <v>289</v>
      </c>
      <c r="C13" s="239"/>
      <c r="D13" s="235"/>
      <c r="E13" s="240">
        <f t="shared" si="18"/>
        <v>0</v>
      </c>
      <c r="F13" s="239"/>
      <c r="G13" s="235"/>
      <c r="H13" s="240">
        <f t="shared" si="19"/>
        <v>0</v>
      </c>
      <c r="I13" s="239">
        <v>8</v>
      </c>
      <c r="J13" s="235">
        <v>4</v>
      </c>
      <c r="K13" s="240">
        <f t="shared" si="20"/>
        <v>12</v>
      </c>
      <c r="L13" s="239">
        <v>11</v>
      </c>
      <c r="M13" s="235">
        <v>2</v>
      </c>
      <c r="N13" s="240">
        <f t="shared" si="21"/>
        <v>13</v>
      </c>
      <c r="O13" s="239"/>
      <c r="P13" s="235"/>
      <c r="Q13" s="240">
        <f t="shared" si="22"/>
        <v>0</v>
      </c>
      <c r="R13" s="239"/>
      <c r="S13" s="235"/>
      <c r="T13" s="240">
        <f t="shared" si="23"/>
        <v>0</v>
      </c>
      <c r="U13" s="239">
        <v>1</v>
      </c>
      <c r="V13" s="235"/>
      <c r="W13" s="240">
        <f t="shared" si="24"/>
        <v>1</v>
      </c>
      <c r="X13" s="239"/>
      <c r="Y13" s="235"/>
      <c r="Z13" s="240">
        <f t="shared" si="25"/>
        <v>0</v>
      </c>
      <c r="AA13" s="237" t="s">
        <v>24</v>
      </c>
      <c r="AB13" s="238">
        <f t="shared" si="5"/>
        <v>289</v>
      </c>
      <c r="AC13" s="239"/>
      <c r="AD13" s="235"/>
      <c r="AE13" s="241">
        <f t="shared" si="6"/>
        <v>0</v>
      </c>
      <c r="AF13" s="239"/>
      <c r="AG13" s="235"/>
      <c r="AH13" s="241">
        <f t="shared" si="7"/>
        <v>0</v>
      </c>
      <c r="AI13" s="239"/>
      <c r="AJ13" s="235"/>
      <c r="AK13" s="240">
        <f t="shared" si="8"/>
        <v>0</v>
      </c>
      <c r="AL13" s="239"/>
      <c r="AM13" s="235"/>
      <c r="AN13" s="240">
        <f t="shared" si="9"/>
        <v>0</v>
      </c>
      <c r="AO13" s="239"/>
      <c r="AP13" s="235"/>
      <c r="AQ13" s="240">
        <f t="shared" si="10"/>
        <v>0</v>
      </c>
      <c r="AR13" s="239">
        <v>244</v>
      </c>
      <c r="AS13" s="235">
        <v>14</v>
      </c>
      <c r="AT13" s="240">
        <f t="shared" si="11"/>
        <v>258</v>
      </c>
      <c r="AU13" s="239">
        <f aca="true" t="shared" si="26" ref="AU13:AV28">SUM(C13,F13,I13,L13,O13,R13,U13,X13,AC13,AF13,AI13,AL13,AO13,AR13)</f>
        <v>264</v>
      </c>
      <c r="AV13" s="235">
        <f t="shared" si="26"/>
        <v>20</v>
      </c>
      <c r="AW13" s="240">
        <f t="shared" si="15"/>
        <v>284</v>
      </c>
      <c r="AX13" s="238">
        <f t="shared" si="16"/>
        <v>5</v>
      </c>
      <c r="AY13" s="11"/>
    </row>
    <row r="14" spans="1:51" s="10" customFormat="1" ht="21" customHeight="1">
      <c r="A14" s="237" t="s">
        <v>25</v>
      </c>
      <c r="B14" s="238">
        <v>309</v>
      </c>
      <c r="C14" s="239">
        <v>1</v>
      </c>
      <c r="D14" s="235"/>
      <c r="E14" s="240">
        <f t="shared" si="18"/>
        <v>1</v>
      </c>
      <c r="F14" s="239">
        <v>2</v>
      </c>
      <c r="G14" s="235"/>
      <c r="H14" s="240">
        <f t="shared" si="19"/>
        <v>2</v>
      </c>
      <c r="I14" s="239">
        <v>8</v>
      </c>
      <c r="J14" s="235">
        <v>22</v>
      </c>
      <c r="K14" s="240">
        <f t="shared" si="20"/>
        <v>30</v>
      </c>
      <c r="L14" s="239">
        <v>23</v>
      </c>
      <c r="M14" s="235">
        <v>9</v>
      </c>
      <c r="N14" s="240">
        <f t="shared" si="21"/>
        <v>32</v>
      </c>
      <c r="O14" s="239"/>
      <c r="P14" s="235"/>
      <c r="Q14" s="240">
        <f t="shared" si="22"/>
        <v>0</v>
      </c>
      <c r="R14" s="239"/>
      <c r="S14" s="235"/>
      <c r="T14" s="240">
        <f t="shared" si="23"/>
        <v>0</v>
      </c>
      <c r="U14" s="239">
        <v>2</v>
      </c>
      <c r="V14" s="235"/>
      <c r="W14" s="240">
        <f t="shared" si="24"/>
        <v>2</v>
      </c>
      <c r="X14" s="239"/>
      <c r="Y14" s="235"/>
      <c r="Z14" s="240">
        <f t="shared" si="25"/>
        <v>0</v>
      </c>
      <c r="AA14" s="237" t="s">
        <v>25</v>
      </c>
      <c r="AB14" s="238">
        <f t="shared" si="5"/>
        <v>309</v>
      </c>
      <c r="AC14" s="239"/>
      <c r="AD14" s="235"/>
      <c r="AE14" s="241">
        <f t="shared" si="6"/>
        <v>0</v>
      </c>
      <c r="AF14" s="239"/>
      <c r="AG14" s="235"/>
      <c r="AH14" s="241">
        <f t="shared" si="7"/>
        <v>0</v>
      </c>
      <c r="AI14" s="239"/>
      <c r="AJ14" s="235"/>
      <c r="AK14" s="240">
        <f t="shared" si="8"/>
        <v>0</v>
      </c>
      <c r="AL14" s="239"/>
      <c r="AM14" s="235"/>
      <c r="AN14" s="240">
        <f t="shared" si="9"/>
        <v>0</v>
      </c>
      <c r="AO14" s="239">
        <v>2</v>
      </c>
      <c r="AP14" s="235">
        <v>1</v>
      </c>
      <c r="AQ14" s="240">
        <f t="shared" si="10"/>
        <v>3</v>
      </c>
      <c r="AR14" s="239">
        <v>217</v>
      </c>
      <c r="AS14" s="235">
        <v>20</v>
      </c>
      <c r="AT14" s="240">
        <f t="shared" si="11"/>
        <v>237</v>
      </c>
      <c r="AU14" s="239">
        <f t="shared" si="26"/>
        <v>255</v>
      </c>
      <c r="AV14" s="235">
        <f t="shared" si="26"/>
        <v>52</v>
      </c>
      <c r="AW14" s="240">
        <f t="shared" si="15"/>
        <v>307</v>
      </c>
      <c r="AX14" s="238">
        <f t="shared" si="16"/>
        <v>2</v>
      </c>
      <c r="AY14" s="11"/>
    </row>
    <row r="15" spans="1:51" s="10" customFormat="1" ht="21" customHeight="1">
      <c r="A15" s="237" t="s">
        <v>110</v>
      </c>
      <c r="B15" s="238">
        <v>236</v>
      </c>
      <c r="C15" s="239">
        <v>1</v>
      </c>
      <c r="D15" s="235"/>
      <c r="E15" s="240">
        <f t="shared" si="18"/>
        <v>1</v>
      </c>
      <c r="F15" s="239"/>
      <c r="G15" s="235"/>
      <c r="H15" s="240">
        <f t="shared" si="19"/>
        <v>0</v>
      </c>
      <c r="I15" s="239">
        <v>4</v>
      </c>
      <c r="J15" s="235">
        <v>7</v>
      </c>
      <c r="K15" s="240">
        <f t="shared" si="20"/>
        <v>11</v>
      </c>
      <c r="L15" s="239">
        <v>9</v>
      </c>
      <c r="M15" s="235">
        <v>8</v>
      </c>
      <c r="N15" s="240">
        <f t="shared" si="21"/>
        <v>17</v>
      </c>
      <c r="O15" s="239"/>
      <c r="P15" s="235"/>
      <c r="Q15" s="240">
        <f t="shared" si="22"/>
        <v>0</v>
      </c>
      <c r="R15" s="239"/>
      <c r="S15" s="235"/>
      <c r="T15" s="240">
        <f t="shared" si="23"/>
        <v>0</v>
      </c>
      <c r="U15" s="239"/>
      <c r="V15" s="235"/>
      <c r="W15" s="240">
        <f t="shared" si="24"/>
        <v>0</v>
      </c>
      <c r="X15" s="239"/>
      <c r="Y15" s="235"/>
      <c r="Z15" s="240">
        <f t="shared" si="25"/>
        <v>0</v>
      </c>
      <c r="AA15" s="237" t="s">
        <v>26</v>
      </c>
      <c r="AB15" s="238">
        <f t="shared" si="5"/>
        <v>236</v>
      </c>
      <c r="AC15" s="239"/>
      <c r="AD15" s="235"/>
      <c r="AE15" s="241">
        <f t="shared" si="6"/>
        <v>0</v>
      </c>
      <c r="AF15" s="239"/>
      <c r="AG15" s="235"/>
      <c r="AH15" s="241">
        <f t="shared" si="7"/>
        <v>0</v>
      </c>
      <c r="AI15" s="239"/>
      <c r="AJ15" s="235"/>
      <c r="AK15" s="240">
        <f t="shared" si="8"/>
        <v>0</v>
      </c>
      <c r="AL15" s="239"/>
      <c r="AM15" s="235"/>
      <c r="AN15" s="240">
        <f t="shared" si="9"/>
        <v>0</v>
      </c>
      <c r="AO15" s="239"/>
      <c r="AP15" s="235"/>
      <c r="AQ15" s="240">
        <f t="shared" si="10"/>
        <v>0</v>
      </c>
      <c r="AR15" s="239">
        <v>192</v>
      </c>
      <c r="AS15" s="235">
        <v>8</v>
      </c>
      <c r="AT15" s="240">
        <f t="shared" si="11"/>
        <v>200</v>
      </c>
      <c r="AU15" s="239">
        <f t="shared" si="26"/>
        <v>206</v>
      </c>
      <c r="AV15" s="235">
        <f t="shared" si="26"/>
        <v>23</v>
      </c>
      <c r="AW15" s="240">
        <f t="shared" si="15"/>
        <v>229</v>
      </c>
      <c r="AX15" s="238">
        <f t="shared" si="16"/>
        <v>7</v>
      </c>
      <c r="AY15" s="11"/>
    </row>
    <row r="16" spans="1:51" s="10" customFormat="1" ht="21" customHeight="1">
      <c r="A16" s="237" t="s">
        <v>27</v>
      </c>
      <c r="B16" s="238">
        <v>131</v>
      </c>
      <c r="C16" s="239">
        <v>6</v>
      </c>
      <c r="D16" s="235"/>
      <c r="E16" s="240">
        <f t="shared" si="18"/>
        <v>6</v>
      </c>
      <c r="F16" s="239">
        <v>2</v>
      </c>
      <c r="G16" s="235"/>
      <c r="H16" s="240">
        <f t="shared" si="19"/>
        <v>2</v>
      </c>
      <c r="I16" s="239">
        <v>8</v>
      </c>
      <c r="J16" s="235">
        <v>5</v>
      </c>
      <c r="K16" s="240">
        <f t="shared" si="20"/>
        <v>13</v>
      </c>
      <c r="L16" s="239">
        <v>7</v>
      </c>
      <c r="M16" s="235">
        <v>2</v>
      </c>
      <c r="N16" s="240">
        <f t="shared" si="21"/>
        <v>9</v>
      </c>
      <c r="O16" s="239"/>
      <c r="P16" s="235"/>
      <c r="Q16" s="240">
        <f t="shared" si="22"/>
        <v>0</v>
      </c>
      <c r="R16" s="239"/>
      <c r="S16" s="235"/>
      <c r="T16" s="240">
        <f t="shared" si="23"/>
        <v>0</v>
      </c>
      <c r="U16" s="239"/>
      <c r="V16" s="235"/>
      <c r="W16" s="240">
        <f t="shared" si="24"/>
        <v>0</v>
      </c>
      <c r="X16" s="239"/>
      <c r="Y16" s="235"/>
      <c r="Z16" s="240">
        <f t="shared" si="25"/>
        <v>0</v>
      </c>
      <c r="AA16" s="237" t="s">
        <v>27</v>
      </c>
      <c r="AB16" s="238">
        <f t="shared" si="5"/>
        <v>131</v>
      </c>
      <c r="AC16" s="239"/>
      <c r="AD16" s="235"/>
      <c r="AE16" s="241">
        <f t="shared" si="6"/>
        <v>0</v>
      </c>
      <c r="AF16" s="239"/>
      <c r="AG16" s="235"/>
      <c r="AH16" s="241">
        <f t="shared" si="7"/>
        <v>0</v>
      </c>
      <c r="AI16" s="239"/>
      <c r="AJ16" s="235"/>
      <c r="AK16" s="240">
        <f t="shared" si="8"/>
        <v>0</v>
      </c>
      <c r="AL16" s="239"/>
      <c r="AM16" s="235"/>
      <c r="AN16" s="240">
        <f t="shared" si="9"/>
        <v>0</v>
      </c>
      <c r="AO16" s="239"/>
      <c r="AP16" s="235"/>
      <c r="AQ16" s="240">
        <f t="shared" si="10"/>
        <v>0</v>
      </c>
      <c r="AR16" s="239">
        <v>94</v>
      </c>
      <c r="AS16" s="235">
        <v>5</v>
      </c>
      <c r="AT16" s="240">
        <f t="shared" si="11"/>
        <v>99</v>
      </c>
      <c r="AU16" s="239">
        <f t="shared" si="26"/>
        <v>117</v>
      </c>
      <c r="AV16" s="235">
        <f t="shared" si="26"/>
        <v>12</v>
      </c>
      <c r="AW16" s="240">
        <f t="shared" si="15"/>
        <v>129</v>
      </c>
      <c r="AX16" s="238">
        <f t="shared" si="16"/>
        <v>2</v>
      </c>
      <c r="AY16" s="11"/>
    </row>
    <row r="17" spans="1:51" s="10" customFormat="1" ht="21" customHeight="1">
      <c r="A17" s="242" t="s">
        <v>28</v>
      </c>
      <c r="B17" s="243">
        <v>189</v>
      </c>
      <c r="C17" s="244">
        <v>2</v>
      </c>
      <c r="D17" s="245"/>
      <c r="E17" s="246">
        <f t="shared" si="18"/>
        <v>2</v>
      </c>
      <c r="F17" s="244"/>
      <c r="G17" s="245"/>
      <c r="H17" s="246">
        <f t="shared" si="19"/>
        <v>0</v>
      </c>
      <c r="I17" s="244">
        <v>6</v>
      </c>
      <c r="J17" s="245">
        <v>14</v>
      </c>
      <c r="K17" s="246">
        <f t="shared" si="20"/>
        <v>20</v>
      </c>
      <c r="L17" s="244">
        <v>10</v>
      </c>
      <c r="M17" s="245">
        <v>6</v>
      </c>
      <c r="N17" s="246">
        <f t="shared" si="21"/>
        <v>16</v>
      </c>
      <c r="O17" s="244">
        <v>2</v>
      </c>
      <c r="P17" s="245"/>
      <c r="Q17" s="246">
        <f t="shared" si="22"/>
        <v>2</v>
      </c>
      <c r="R17" s="244"/>
      <c r="S17" s="245"/>
      <c r="T17" s="246">
        <f t="shared" si="23"/>
        <v>0</v>
      </c>
      <c r="U17" s="244"/>
      <c r="V17" s="245">
        <v>1</v>
      </c>
      <c r="W17" s="246">
        <f t="shared" si="24"/>
        <v>1</v>
      </c>
      <c r="X17" s="244"/>
      <c r="Y17" s="245"/>
      <c r="Z17" s="246">
        <f t="shared" si="25"/>
        <v>0</v>
      </c>
      <c r="AA17" s="242" t="s">
        <v>28</v>
      </c>
      <c r="AB17" s="243">
        <f t="shared" si="5"/>
        <v>189</v>
      </c>
      <c r="AC17" s="244"/>
      <c r="AD17" s="245"/>
      <c r="AE17" s="247">
        <f t="shared" si="6"/>
        <v>0</v>
      </c>
      <c r="AF17" s="244"/>
      <c r="AG17" s="245"/>
      <c r="AH17" s="247">
        <f t="shared" si="7"/>
        <v>0</v>
      </c>
      <c r="AI17" s="244"/>
      <c r="AJ17" s="245"/>
      <c r="AK17" s="246">
        <f t="shared" si="8"/>
        <v>0</v>
      </c>
      <c r="AL17" s="244"/>
      <c r="AM17" s="245"/>
      <c r="AN17" s="246">
        <f t="shared" si="9"/>
        <v>0</v>
      </c>
      <c r="AO17" s="244">
        <v>2</v>
      </c>
      <c r="AP17" s="245">
        <v>2</v>
      </c>
      <c r="AQ17" s="246">
        <f t="shared" si="10"/>
        <v>4</v>
      </c>
      <c r="AR17" s="244">
        <v>122</v>
      </c>
      <c r="AS17" s="245">
        <v>20</v>
      </c>
      <c r="AT17" s="246">
        <f t="shared" si="11"/>
        <v>142</v>
      </c>
      <c r="AU17" s="244">
        <f t="shared" si="26"/>
        <v>144</v>
      </c>
      <c r="AV17" s="245">
        <f t="shared" si="26"/>
        <v>43</v>
      </c>
      <c r="AW17" s="240">
        <f t="shared" si="15"/>
        <v>187</v>
      </c>
      <c r="AX17" s="238">
        <f t="shared" si="16"/>
        <v>2</v>
      </c>
      <c r="AY17" s="11"/>
    </row>
    <row r="18" spans="1:51" s="10" customFormat="1" ht="21" customHeight="1">
      <c r="A18" s="237" t="s">
        <v>29</v>
      </c>
      <c r="B18" s="238">
        <v>120</v>
      </c>
      <c r="C18" s="239">
        <v>1</v>
      </c>
      <c r="D18" s="235"/>
      <c r="E18" s="240">
        <f t="shared" si="18"/>
        <v>1</v>
      </c>
      <c r="F18" s="239"/>
      <c r="G18" s="235"/>
      <c r="H18" s="240">
        <f t="shared" si="19"/>
        <v>0</v>
      </c>
      <c r="I18" s="239"/>
      <c r="J18" s="235">
        <v>1</v>
      </c>
      <c r="K18" s="240">
        <f t="shared" si="20"/>
        <v>1</v>
      </c>
      <c r="L18" s="239">
        <v>3</v>
      </c>
      <c r="M18" s="235">
        <v>3</v>
      </c>
      <c r="N18" s="240">
        <f t="shared" si="21"/>
        <v>6</v>
      </c>
      <c r="O18" s="239"/>
      <c r="P18" s="235"/>
      <c r="Q18" s="240">
        <f t="shared" si="22"/>
        <v>0</v>
      </c>
      <c r="R18" s="239"/>
      <c r="S18" s="235"/>
      <c r="T18" s="240">
        <f t="shared" si="23"/>
        <v>0</v>
      </c>
      <c r="U18" s="239"/>
      <c r="V18" s="235"/>
      <c r="W18" s="240">
        <f t="shared" si="24"/>
        <v>0</v>
      </c>
      <c r="X18" s="239"/>
      <c r="Y18" s="235"/>
      <c r="Z18" s="240">
        <f t="shared" si="25"/>
        <v>0</v>
      </c>
      <c r="AA18" s="237" t="s">
        <v>29</v>
      </c>
      <c r="AB18" s="231">
        <f t="shared" si="5"/>
        <v>120</v>
      </c>
      <c r="AC18" s="239"/>
      <c r="AD18" s="235"/>
      <c r="AE18" s="241">
        <f t="shared" si="6"/>
        <v>0</v>
      </c>
      <c r="AF18" s="239"/>
      <c r="AG18" s="235"/>
      <c r="AH18" s="241">
        <f t="shared" si="7"/>
        <v>0</v>
      </c>
      <c r="AI18" s="239"/>
      <c r="AJ18" s="235"/>
      <c r="AK18" s="240">
        <f t="shared" si="8"/>
        <v>0</v>
      </c>
      <c r="AL18" s="239"/>
      <c r="AM18" s="235"/>
      <c r="AN18" s="240">
        <f t="shared" si="9"/>
        <v>0</v>
      </c>
      <c r="AO18" s="239"/>
      <c r="AP18" s="235"/>
      <c r="AQ18" s="240">
        <f t="shared" si="10"/>
        <v>0</v>
      </c>
      <c r="AR18" s="239">
        <v>100</v>
      </c>
      <c r="AS18" s="235">
        <v>10</v>
      </c>
      <c r="AT18" s="240">
        <f t="shared" si="11"/>
        <v>110</v>
      </c>
      <c r="AU18" s="239">
        <f t="shared" si="26"/>
        <v>104</v>
      </c>
      <c r="AV18" s="235">
        <f t="shared" si="26"/>
        <v>14</v>
      </c>
      <c r="AW18" s="234">
        <f t="shared" si="15"/>
        <v>118</v>
      </c>
      <c r="AX18" s="231">
        <f t="shared" si="16"/>
        <v>2</v>
      </c>
      <c r="AY18" s="11"/>
    </row>
    <row r="19" spans="1:51" s="10" customFormat="1" ht="21" customHeight="1">
      <c r="A19" s="237" t="s">
        <v>30</v>
      </c>
      <c r="B19" s="238">
        <v>58</v>
      </c>
      <c r="C19" s="239">
        <v>24</v>
      </c>
      <c r="D19" s="235">
        <v>1</v>
      </c>
      <c r="E19" s="240">
        <f>SUM(C19:D19)</f>
        <v>25</v>
      </c>
      <c r="F19" s="239"/>
      <c r="G19" s="235"/>
      <c r="H19" s="240">
        <f t="shared" si="19"/>
        <v>0</v>
      </c>
      <c r="I19" s="239"/>
      <c r="J19" s="235"/>
      <c r="K19" s="240">
        <f t="shared" si="20"/>
        <v>0</v>
      </c>
      <c r="L19" s="239">
        <v>6</v>
      </c>
      <c r="M19" s="235"/>
      <c r="N19" s="240">
        <f t="shared" si="21"/>
        <v>6</v>
      </c>
      <c r="O19" s="239"/>
      <c r="P19" s="235"/>
      <c r="Q19" s="240">
        <f t="shared" si="22"/>
        <v>0</v>
      </c>
      <c r="R19" s="239"/>
      <c r="S19" s="235"/>
      <c r="T19" s="240">
        <f t="shared" si="23"/>
        <v>0</v>
      </c>
      <c r="U19" s="239">
        <v>1</v>
      </c>
      <c r="V19" s="235"/>
      <c r="W19" s="240">
        <f t="shared" si="24"/>
        <v>1</v>
      </c>
      <c r="X19" s="239"/>
      <c r="Y19" s="235"/>
      <c r="Z19" s="240">
        <f t="shared" si="25"/>
        <v>0</v>
      </c>
      <c r="AA19" s="237" t="s">
        <v>30</v>
      </c>
      <c r="AB19" s="238">
        <f t="shared" si="5"/>
        <v>58</v>
      </c>
      <c r="AC19" s="239"/>
      <c r="AD19" s="235"/>
      <c r="AE19" s="241">
        <f t="shared" si="6"/>
        <v>0</v>
      </c>
      <c r="AF19" s="239"/>
      <c r="AG19" s="235"/>
      <c r="AH19" s="241">
        <f t="shared" si="7"/>
        <v>0</v>
      </c>
      <c r="AI19" s="239"/>
      <c r="AJ19" s="235"/>
      <c r="AK19" s="240">
        <f t="shared" si="8"/>
        <v>0</v>
      </c>
      <c r="AL19" s="239"/>
      <c r="AM19" s="235"/>
      <c r="AN19" s="240">
        <f t="shared" si="9"/>
        <v>0</v>
      </c>
      <c r="AO19" s="239"/>
      <c r="AP19" s="235"/>
      <c r="AQ19" s="240">
        <f t="shared" si="10"/>
        <v>0</v>
      </c>
      <c r="AR19" s="239">
        <v>23</v>
      </c>
      <c r="AS19" s="235">
        <v>3</v>
      </c>
      <c r="AT19" s="240">
        <f t="shared" si="11"/>
        <v>26</v>
      </c>
      <c r="AU19" s="239">
        <f t="shared" si="26"/>
        <v>54</v>
      </c>
      <c r="AV19" s="235">
        <f t="shared" si="26"/>
        <v>4</v>
      </c>
      <c r="AW19" s="240">
        <f t="shared" si="15"/>
        <v>58</v>
      </c>
      <c r="AX19" s="238">
        <f t="shared" si="16"/>
        <v>0</v>
      </c>
      <c r="AY19" s="11"/>
    </row>
    <row r="20" spans="1:51" s="10" customFormat="1" ht="21" customHeight="1">
      <c r="A20" s="237" t="s">
        <v>31</v>
      </c>
      <c r="B20" s="238">
        <v>105</v>
      </c>
      <c r="C20" s="239">
        <v>10</v>
      </c>
      <c r="D20" s="235"/>
      <c r="E20" s="240">
        <f t="shared" si="18"/>
        <v>10</v>
      </c>
      <c r="F20" s="239">
        <v>1</v>
      </c>
      <c r="G20" s="235"/>
      <c r="H20" s="240">
        <f t="shared" si="19"/>
        <v>1</v>
      </c>
      <c r="I20" s="239">
        <v>3</v>
      </c>
      <c r="J20" s="235">
        <v>1</v>
      </c>
      <c r="K20" s="240">
        <f t="shared" si="20"/>
        <v>4</v>
      </c>
      <c r="L20" s="239">
        <v>2</v>
      </c>
      <c r="M20" s="235">
        <v>2</v>
      </c>
      <c r="N20" s="240">
        <f t="shared" si="21"/>
        <v>4</v>
      </c>
      <c r="O20" s="239"/>
      <c r="P20" s="235"/>
      <c r="Q20" s="240">
        <f t="shared" si="22"/>
        <v>0</v>
      </c>
      <c r="R20" s="239"/>
      <c r="S20" s="235"/>
      <c r="T20" s="240">
        <f t="shared" si="23"/>
        <v>0</v>
      </c>
      <c r="U20" s="239">
        <v>1</v>
      </c>
      <c r="V20" s="235"/>
      <c r="W20" s="240">
        <f t="shared" si="24"/>
        <v>1</v>
      </c>
      <c r="X20" s="239"/>
      <c r="Y20" s="235"/>
      <c r="Z20" s="240">
        <f t="shared" si="25"/>
        <v>0</v>
      </c>
      <c r="AA20" s="237" t="s">
        <v>31</v>
      </c>
      <c r="AB20" s="238">
        <f t="shared" si="5"/>
        <v>105</v>
      </c>
      <c r="AC20" s="239"/>
      <c r="AD20" s="235"/>
      <c r="AE20" s="241">
        <f t="shared" si="6"/>
        <v>0</v>
      </c>
      <c r="AF20" s="239"/>
      <c r="AG20" s="235"/>
      <c r="AH20" s="241">
        <f t="shared" si="7"/>
        <v>0</v>
      </c>
      <c r="AI20" s="239"/>
      <c r="AJ20" s="235"/>
      <c r="AK20" s="240">
        <f t="shared" si="8"/>
        <v>0</v>
      </c>
      <c r="AL20" s="239"/>
      <c r="AM20" s="235"/>
      <c r="AN20" s="240">
        <f>SUM(AL20:AM20)</f>
        <v>0</v>
      </c>
      <c r="AO20" s="239">
        <v>1</v>
      </c>
      <c r="AP20" s="235"/>
      <c r="AQ20" s="240">
        <f t="shared" si="10"/>
        <v>1</v>
      </c>
      <c r="AR20" s="239">
        <v>79</v>
      </c>
      <c r="AS20" s="235">
        <v>3</v>
      </c>
      <c r="AT20" s="240">
        <f t="shared" si="11"/>
        <v>82</v>
      </c>
      <c r="AU20" s="239">
        <f t="shared" si="26"/>
        <v>97</v>
      </c>
      <c r="AV20" s="235">
        <f t="shared" si="26"/>
        <v>6</v>
      </c>
      <c r="AW20" s="240">
        <f t="shared" si="15"/>
        <v>103</v>
      </c>
      <c r="AX20" s="238">
        <f t="shared" si="16"/>
        <v>2</v>
      </c>
      <c r="AY20" s="11"/>
    </row>
    <row r="21" spans="1:51" s="10" customFormat="1" ht="21" customHeight="1">
      <c r="A21" s="242" t="s">
        <v>32</v>
      </c>
      <c r="B21" s="243">
        <v>112</v>
      </c>
      <c r="C21" s="244"/>
      <c r="D21" s="245"/>
      <c r="E21" s="246">
        <f t="shared" si="18"/>
        <v>0</v>
      </c>
      <c r="F21" s="244"/>
      <c r="G21" s="245"/>
      <c r="H21" s="246">
        <f t="shared" si="19"/>
        <v>0</v>
      </c>
      <c r="I21" s="244">
        <v>2</v>
      </c>
      <c r="J21" s="245"/>
      <c r="K21" s="246">
        <f t="shared" si="20"/>
        <v>2</v>
      </c>
      <c r="L21" s="244">
        <v>5</v>
      </c>
      <c r="M21" s="245"/>
      <c r="N21" s="246">
        <f t="shared" si="21"/>
        <v>5</v>
      </c>
      <c r="O21" s="244"/>
      <c r="P21" s="245"/>
      <c r="Q21" s="246">
        <f t="shared" si="22"/>
        <v>0</v>
      </c>
      <c r="R21" s="244"/>
      <c r="S21" s="245"/>
      <c r="T21" s="246">
        <f t="shared" si="23"/>
        <v>0</v>
      </c>
      <c r="U21" s="244"/>
      <c r="V21" s="245"/>
      <c r="W21" s="246">
        <f t="shared" si="24"/>
        <v>0</v>
      </c>
      <c r="X21" s="244"/>
      <c r="Y21" s="245"/>
      <c r="Z21" s="246">
        <f t="shared" si="25"/>
        <v>0</v>
      </c>
      <c r="AA21" s="242" t="s">
        <v>32</v>
      </c>
      <c r="AB21" s="243">
        <f t="shared" si="5"/>
        <v>112</v>
      </c>
      <c r="AC21" s="244"/>
      <c r="AD21" s="245"/>
      <c r="AE21" s="247">
        <f t="shared" si="6"/>
        <v>0</v>
      </c>
      <c r="AF21" s="244"/>
      <c r="AG21" s="245"/>
      <c r="AH21" s="247">
        <f t="shared" si="7"/>
        <v>0</v>
      </c>
      <c r="AI21" s="244"/>
      <c r="AJ21" s="245"/>
      <c r="AK21" s="246">
        <f t="shared" si="8"/>
        <v>0</v>
      </c>
      <c r="AL21" s="244"/>
      <c r="AM21" s="245"/>
      <c r="AN21" s="246">
        <f t="shared" si="9"/>
        <v>0</v>
      </c>
      <c r="AO21" s="244"/>
      <c r="AP21" s="245"/>
      <c r="AQ21" s="246">
        <f t="shared" si="10"/>
        <v>0</v>
      </c>
      <c r="AR21" s="244">
        <v>94</v>
      </c>
      <c r="AS21" s="245">
        <v>8</v>
      </c>
      <c r="AT21" s="246">
        <f t="shared" si="11"/>
        <v>102</v>
      </c>
      <c r="AU21" s="244">
        <f t="shared" si="26"/>
        <v>101</v>
      </c>
      <c r="AV21" s="245">
        <f t="shared" si="26"/>
        <v>8</v>
      </c>
      <c r="AW21" s="240">
        <f t="shared" si="15"/>
        <v>109</v>
      </c>
      <c r="AX21" s="238">
        <f t="shared" si="16"/>
        <v>3</v>
      </c>
      <c r="AY21" s="11"/>
    </row>
    <row r="22" spans="1:51" s="10" customFormat="1" ht="21" customHeight="1">
      <c r="A22" s="237" t="s">
        <v>33</v>
      </c>
      <c r="B22" s="238">
        <v>172</v>
      </c>
      <c r="C22" s="239"/>
      <c r="D22" s="235"/>
      <c r="E22" s="240">
        <f t="shared" si="18"/>
        <v>0</v>
      </c>
      <c r="F22" s="239"/>
      <c r="G22" s="235"/>
      <c r="H22" s="240">
        <f t="shared" si="19"/>
        <v>0</v>
      </c>
      <c r="I22" s="239"/>
      <c r="J22" s="235">
        <v>4</v>
      </c>
      <c r="K22" s="240">
        <f t="shared" si="20"/>
        <v>4</v>
      </c>
      <c r="L22" s="239">
        <v>2</v>
      </c>
      <c r="M22" s="235">
        <v>1</v>
      </c>
      <c r="N22" s="240">
        <f t="shared" si="21"/>
        <v>3</v>
      </c>
      <c r="O22" s="239"/>
      <c r="P22" s="235"/>
      <c r="Q22" s="240">
        <f t="shared" si="22"/>
        <v>0</v>
      </c>
      <c r="R22" s="239"/>
      <c r="S22" s="235"/>
      <c r="T22" s="240">
        <f t="shared" si="23"/>
        <v>0</v>
      </c>
      <c r="U22" s="239"/>
      <c r="V22" s="235"/>
      <c r="W22" s="240">
        <f t="shared" si="24"/>
        <v>0</v>
      </c>
      <c r="X22" s="239"/>
      <c r="Y22" s="235"/>
      <c r="Z22" s="240">
        <f t="shared" si="25"/>
        <v>0</v>
      </c>
      <c r="AA22" s="237" t="s">
        <v>33</v>
      </c>
      <c r="AB22" s="231">
        <f t="shared" si="5"/>
        <v>172</v>
      </c>
      <c r="AC22" s="239"/>
      <c r="AD22" s="235"/>
      <c r="AE22" s="241">
        <f t="shared" si="6"/>
        <v>0</v>
      </c>
      <c r="AF22" s="239"/>
      <c r="AG22" s="235"/>
      <c r="AH22" s="241">
        <f t="shared" si="7"/>
        <v>0</v>
      </c>
      <c r="AI22" s="239"/>
      <c r="AJ22" s="235"/>
      <c r="AK22" s="240">
        <f t="shared" si="8"/>
        <v>0</v>
      </c>
      <c r="AL22" s="239"/>
      <c r="AM22" s="235"/>
      <c r="AN22" s="240">
        <f t="shared" si="9"/>
        <v>0</v>
      </c>
      <c r="AO22" s="239"/>
      <c r="AP22" s="235"/>
      <c r="AQ22" s="240">
        <f t="shared" si="10"/>
        <v>0</v>
      </c>
      <c r="AR22" s="239">
        <v>160</v>
      </c>
      <c r="AS22" s="235">
        <v>4</v>
      </c>
      <c r="AT22" s="240">
        <f t="shared" si="11"/>
        <v>164</v>
      </c>
      <c r="AU22" s="239">
        <f t="shared" si="26"/>
        <v>162</v>
      </c>
      <c r="AV22" s="235">
        <f t="shared" si="26"/>
        <v>9</v>
      </c>
      <c r="AW22" s="234">
        <f t="shared" si="15"/>
        <v>171</v>
      </c>
      <c r="AX22" s="231">
        <f t="shared" si="16"/>
        <v>1</v>
      </c>
      <c r="AY22" s="11"/>
    </row>
    <row r="23" spans="1:51" s="10" customFormat="1" ht="21" customHeight="1">
      <c r="A23" s="237" t="s">
        <v>34</v>
      </c>
      <c r="B23" s="238">
        <v>650</v>
      </c>
      <c r="C23" s="239"/>
      <c r="D23" s="235"/>
      <c r="E23" s="240">
        <f t="shared" si="18"/>
        <v>0</v>
      </c>
      <c r="F23" s="239"/>
      <c r="G23" s="235"/>
      <c r="H23" s="240">
        <f t="shared" si="19"/>
        <v>0</v>
      </c>
      <c r="I23" s="239">
        <v>8</v>
      </c>
      <c r="J23" s="235">
        <v>9</v>
      </c>
      <c r="K23" s="240">
        <f t="shared" si="20"/>
        <v>17</v>
      </c>
      <c r="L23" s="239">
        <v>47</v>
      </c>
      <c r="M23" s="235">
        <v>23</v>
      </c>
      <c r="N23" s="240">
        <f t="shared" si="21"/>
        <v>70</v>
      </c>
      <c r="O23" s="239"/>
      <c r="P23" s="235"/>
      <c r="Q23" s="240">
        <f t="shared" si="22"/>
        <v>0</v>
      </c>
      <c r="R23" s="239"/>
      <c r="S23" s="235"/>
      <c r="T23" s="240">
        <f t="shared" si="23"/>
        <v>0</v>
      </c>
      <c r="U23" s="239"/>
      <c r="V23" s="235"/>
      <c r="W23" s="240">
        <f t="shared" si="24"/>
        <v>0</v>
      </c>
      <c r="X23" s="239"/>
      <c r="Y23" s="235"/>
      <c r="Z23" s="240">
        <f t="shared" si="25"/>
        <v>0</v>
      </c>
      <c r="AA23" s="237" t="s">
        <v>34</v>
      </c>
      <c r="AB23" s="238">
        <f t="shared" si="5"/>
        <v>650</v>
      </c>
      <c r="AC23" s="239"/>
      <c r="AD23" s="235"/>
      <c r="AE23" s="241">
        <f t="shared" si="6"/>
        <v>0</v>
      </c>
      <c r="AF23" s="239"/>
      <c r="AG23" s="235"/>
      <c r="AH23" s="241">
        <f t="shared" si="7"/>
        <v>0</v>
      </c>
      <c r="AI23" s="239"/>
      <c r="AJ23" s="235"/>
      <c r="AK23" s="240">
        <f t="shared" si="8"/>
        <v>0</v>
      </c>
      <c r="AL23" s="239"/>
      <c r="AM23" s="235"/>
      <c r="AN23" s="240">
        <f t="shared" si="9"/>
        <v>0</v>
      </c>
      <c r="AO23" s="239"/>
      <c r="AP23" s="235"/>
      <c r="AQ23" s="240">
        <f t="shared" si="10"/>
        <v>0</v>
      </c>
      <c r="AR23" s="239">
        <v>500</v>
      </c>
      <c r="AS23" s="235">
        <v>54</v>
      </c>
      <c r="AT23" s="240">
        <f t="shared" si="11"/>
        <v>554</v>
      </c>
      <c r="AU23" s="239">
        <f t="shared" si="26"/>
        <v>555</v>
      </c>
      <c r="AV23" s="235">
        <f t="shared" si="26"/>
        <v>86</v>
      </c>
      <c r="AW23" s="240">
        <f t="shared" si="15"/>
        <v>641</v>
      </c>
      <c r="AX23" s="238">
        <f t="shared" si="16"/>
        <v>9</v>
      </c>
      <c r="AY23" s="11"/>
    </row>
    <row r="24" spans="1:51" s="10" customFormat="1" ht="21" customHeight="1">
      <c r="A24" s="237" t="s">
        <v>35</v>
      </c>
      <c r="B24" s="238">
        <v>210</v>
      </c>
      <c r="C24" s="239"/>
      <c r="D24" s="235"/>
      <c r="E24" s="240">
        <f t="shared" si="18"/>
        <v>0</v>
      </c>
      <c r="F24" s="239"/>
      <c r="G24" s="235"/>
      <c r="H24" s="240">
        <f t="shared" si="19"/>
        <v>0</v>
      </c>
      <c r="I24" s="239">
        <v>2</v>
      </c>
      <c r="J24" s="235">
        <v>4</v>
      </c>
      <c r="K24" s="240">
        <f t="shared" si="20"/>
        <v>6</v>
      </c>
      <c r="L24" s="239">
        <v>7</v>
      </c>
      <c r="M24" s="235">
        <v>5</v>
      </c>
      <c r="N24" s="240">
        <f t="shared" si="21"/>
        <v>12</v>
      </c>
      <c r="O24" s="239"/>
      <c r="P24" s="235"/>
      <c r="Q24" s="240">
        <f t="shared" si="22"/>
        <v>0</v>
      </c>
      <c r="R24" s="239"/>
      <c r="S24" s="235"/>
      <c r="T24" s="240">
        <f t="shared" si="23"/>
        <v>0</v>
      </c>
      <c r="U24" s="239"/>
      <c r="V24" s="235"/>
      <c r="W24" s="240">
        <f t="shared" si="24"/>
        <v>0</v>
      </c>
      <c r="X24" s="239"/>
      <c r="Y24" s="235"/>
      <c r="Z24" s="240">
        <f t="shared" si="25"/>
        <v>0</v>
      </c>
      <c r="AA24" s="237" t="s">
        <v>35</v>
      </c>
      <c r="AB24" s="238">
        <f t="shared" si="5"/>
        <v>210</v>
      </c>
      <c r="AC24" s="239"/>
      <c r="AD24" s="235"/>
      <c r="AE24" s="241">
        <f t="shared" si="6"/>
        <v>0</v>
      </c>
      <c r="AF24" s="239"/>
      <c r="AG24" s="235"/>
      <c r="AH24" s="241">
        <f t="shared" si="7"/>
        <v>0</v>
      </c>
      <c r="AI24" s="239"/>
      <c r="AJ24" s="235"/>
      <c r="AK24" s="240">
        <f t="shared" si="8"/>
        <v>0</v>
      </c>
      <c r="AL24" s="239"/>
      <c r="AM24" s="235"/>
      <c r="AN24" s="240">
        <f t="shared" si="9"/>
        <v>0</v>
      </c>
      <c r="AO24" s="239"/>
      <c r="AP24" s="235"/>
      <c r="AQ24" s="240">
        <f t="shared" si="10"/>
        <v>0</v>
      </c>
      <c r="AR24" s="239">
        <v>176</v>
      </c>
      <c r="AS24" s="235">
        <v>14</v>
      </c>
      <c r="AT24" s="240">
        <f t="shared" si="11"/>
        <v>190</v>
      </c>
      <c r="AU24" s="239">
        <f t="shared" si="26"/>
        <v>185</v>
      </c>
      <c r="AV24" s="235">
        <f t="shared" si="26"/>
        <v>23</v>
      </c>
      <c r="AW24" s="240">
        <f t="shared" si="15"/>
        <v>208</v>
      </c>
      <c r="AX24" s="238">
        <f t="shared" si="16"/>
        <v>2</v>
      </c>
      <c r="AY24" s="11"/>
    </row>
    <row r="25" spans="1:51" s="10" customFormat="1" ht="21" customHeight="1">
      <c r="A25" s="237" t="s">
        <v>36</v>
      </c>
      <c r="B25" s="238">
        <v>149</v>
      </c>
      <c r="C25" s="239">
        <v>3</v>
      </c>
      <c r="D25" s="235"/>
      <c r="E25" s="240">
        <f t="shared" si="18"/>
        <v>3</v>
      </c>
      <c r="F25" s="239">
        <v>2</v>
      </c>
      <c r="G25" s="235">
        <v>1</v>
      </c>
      <c r="H25" s="240">
        <f t="shared" si="19"/>
        <v>3</v>
      </c>
      <c r="I25" s="239">
        <v>5</v>
      </c>
      <c r="J25" s="235">
        <v>2</v>
      </c>
      <c r="K25" s="240">
        <f t="shared" si="20"/>
        <v>7</v>
      </c>
      <c r="L25" s="239">
        <v>8</v>
      </c>
      <c r="M25" s="235">
        <v>5</v>
      </c>
      <c r="N25" s="240">
        <f t="shared" si="21"/>
        <v>13</v>
      </c>
      <c r="O25" s="239"/>
      <c r="P25" s="235"/>
      <c r="Q25" s="240">
        <f t="shared" si="22"/>
        <v>0</v>
      </c>
      <c r="R25" s="239"/>
      <c r="S25" s="235"/>
      <c r="T25" s="240">
        <f t="shared" si="23"/>
        <v>0</v>
      </c>
      <c r="U25" s="239"/>
      <c r="V25" s="235"/>
      <c r="W25" s="240">
        <f t="shared" si="24"/>
        <v>0</v>
      </c>
      <c r="X25" s="239"/>
      <c r="Y25" s="235"/>
      <c r="Z25" s="240">
        <f t="shared" si="25"/>
        <v>0</v>
      </c>
      <c r="AA25" s="237" t="s">
        <v>36</v>
      </c>
      <c r="AB25" s="238">
        <f t="shared" si="5"/>
        <v>149</v>
      </c>
      <c r="AC25" s="239"/>
      <c r="AD25" s="235"/>
      <c r="AE25" s="241">
        <f t="shared" si="6"/>
        <v>0</v>
      </c>
      <c r="AF25" s="239"/>
      <c r="AG25" s="235"/>
      <c r="AH25" s="241">
        <f t="shared" si="7"/>
        <v>0</v>
      </c>
      <c r="AI25" s="239"/>
      <c r="AJ25" s="235"/>
      <c r="AK25" s="240">
        <f t="shared" si="8"/>
        <v>0</v>
      </c>
      <c r="AL25" s="239"/>
      <c r="AM25" s="235"/>
      <c r="AN25" s="240">
        <f t="shared" si="9"/>
        <v>0</v>
      </c>
      <c r="AO25" s="239"/>
      <c r="AP25" s="235"/>
      <c r="AQ25" s="240">
        <f t="shared" si="10"/>
        <v>0</v>
      </c>
      <c r="AR25" s="239">
        <v>112</v>
      </c>
      <c r="AS25" s="235">
        <v>8</v>
      </c>
      <c r="AT25" s="240">
        <f t="shared" si="11"/>
        <v>120</v>
      </c>
      <c r="AU25" s="239">
        <f t="shared" si="26"/>
        <v>130</v>
      </c>
      <c r="AV25" s="235">
        <f t="shared" si="26"/>
        <v>16</v>
      </c>
      <c r="AW25" s="240">
        <f t="shared" si="15"/>
        <v>146</v>
      </c>
      <c r="AX25" s="238">
        <f t="shared" si="16"/>
        <v>3</v>
      </c>
      <c r="AY25" s="11"/>
    </row>
    <row r="26" spans="1:51" s="10" customFormat="1" ht="21" customHeight="1">
      <c r="A26" s="237" t="s">
        <v>37</v>
      </c>
      <c r="B26" s="238">
        <v>211</v>
      </c>
      <c r="C26" s="239"/>
      <c r="D26" s="235"/>
      <c r="E26" s="240">
        <f t="shared" si="18"/>
        <v>0</v>
      </c>
      <c r="F26" s="239">
        <v>1</v>
      </c>
      <c r="G26" s="235">
        <v>2</v>
      </c>
      <c r="H26" s="240">
        <f t="shared" si="19"/>
        <v>3</v>
      </c>
      <c r="I26" s="239">
        <v>4</v>
      </c>
      <c r="J26" s="235">
        <v>9</v>
      </c>
      <c r="K26" s="240">
        <f t="shared" si="20"/>
        <v>13</v>
      </c>
      <c r="L26" s="239">
        <v>14</v>
      </c>
      <c r="M26" s="235">
        <v>4</v>
      </c>
      <c r="N26" s="240">
        <f t="shared" si="21"/>
        <v>18</v>
      </c>
      <c r="O26" s="239"/>
      <c r="P26" s="235"/>
      <c r="Q26" s="240">
        <f t="shared" si="22"/>
        <v>0</v>
      </c>
      <c r="R26" s="239"/>
      <c r="S26" s="235"/>
      <c r="T26" s="240">
        <f t="shared" si="23"/>
        <v>0</v>
      </c>
      <c r="U26" s="239"/>
      <c r="V26" s="235"/>
      <c r="W26" s="240">
        <f t="shared" si="24"/>
        <v>0</v>
      </c>
      <c r="X26" s="239"/>
      <c r="Y26" s="235"/>
      <c r="Z26" s="240">
        <f t="shared" si="25"/>
        <v>0</v>
      </c>
      <c r="AA26" s="237" t="s">
        <v>37</v>
      </c>
      <c r="AB26" s="238">
        <f t="shared" si="5"/>
        <v>211</v>
      </c>
      <c r="AC26" s="239"/>
      <c r="AD26" s="235"/>
      <c r="AE26" s="241">
        <f t="shared" si="6"/>
        <v>0</v>
      </c>
      <c r="AF26" s="239"/>
      <c r="AG26" s="235">
        <v>1</v>
      </c>
      <c r="AH26" s="241">
        <f t="shared" si="7"/>
        <v>1</v>
      </c>
      <c r="AI26" s="239"/>
      <c r="AJ26" s="235"/>
      <c r="AK26" s="240">
        <f t="shared" si="8"/>
        <v>0</v>
      </c>
      <c r="AL26" s="239"/>
      <c r="AM26" s="235"/>
      <c r="AN26" s="240">
        <f t="shared" si="9"/>
        <v>0</v>
      </c>
      <c r="AO26" s="239"/>
      <c r="AP26" s="235">
        <v>1</v>
      </c>
      <c r="AQ26" s="240">
        <f t="shared" si="10"/>
        <v>1</v>
      </c>
      <c r="AR26" s="239">
        <v>160</v>
      </c>
      <c r="AS26" s="235">
        <v>14</v>
      </c>
      <c r="AT26" s="240">
        <f t="shared" si="11"/>
        <v>174</v>
      </c>
      <c r="AU26" s="239">
        <f t="shared" si="26"/>
        <v>179</v>
      </c>
      <c r="AV26" s="235">
        <f t="shared" si="26"/>
        <v>31</v>
      </c>
      <c r="AW26" s="240">
        <f t="shared" si="15"/>
        <v>210</v>
      </c>
      <c r="AX26" s="238">
        <f t="shared" si="16"/>
        <v>1</v>
      </c>
      <c r="AY26" s="11"/>
    </row>
    <row r="27" spans="1:51" s="10" customFormat="1" ht="21" customHeight="1">
      <c r="A27" s="242" t="s">
        <v>38</v>
      </c>
      <c r="B27" s="243">
        <v>196</v>
      </c>
      <c r="C27" s="244"/>
      <c r="D27" s="245"/>
      <c r="E27" s="246">
        <f t="shared" si="18"/>
        <v>0</v>
      </c>
      <c r="F27" s="244"/>
      <c r="G27" s="245"/>
      <c r="H27" s="246">
        <f t="shared" si="19"/>
        <v>0</v>
      </c>
      <c r="I27" s="244">
        <v>2</v>
      </c>
      <c r="J27" s="245">
        <v>3</v>
      </c>
      <c r="K27" s="246">
        <f t="shared" si="20"/>
        <v>5</v>
      </c>
      <c r="L27" s="244">
        <v>10</v>
      </c>
      <c r="M27" s="245">
        <v>6</v>
      </c>
      <c r="N27" s="246">
        <f t="shared" si="21"/>
        <v>16</v>
      </c>
      <c r="O27" s="244"/>
      <c r="P27" s="245"/>
      <c r="Q27" s="246">
        <f t="shared" si="22"/>
        <v>0</v>
      </c>
      <c r="R27" s="244"/>
      <c r="S27" s="245"/>
      <c r="T27" s="246">
        <f t="shared" si="23"/>
        <v>0</v>
      </c>
      <c r="U27" s="244"/>
      <c r="V27" s="245"/>
      <c r="W27" s="246">
        <f t="shared" si="24"/>
        <v>0</v>
      </c>
      <c r="X27" s="244"/>
      <c r="Y27" s="245"/>
      <c r="Z27" s="246">
        <f t="shared" si="25"/>
        <v>0</v>
      </c>
      <c r="AA27" s="242" t="s">
        <v>38</v>
      </c>
      <c r="AB27" s="243">
        <f t="shared" si="5"/>
        <v>196</v>
      </c>
      <c r="AC27" s="244"/>
      <c r="AD27" s="245"/>
      <c r="AE27" s="247">
        <f t="shared" si="6"/>
        <v>0</v>
      </c>
      <c r="AF27" s="244"/>
      <c r="AG27" s="245"/>
      <c r="AH27" s="247">
        <f t="shared" si="7"/>
        <v>0</v>
      </c>
      <c r="AI27" s="244"/>
      <c r="AJ27" s="245"/>
      <c r="AK27" s="246">
        <f t="shared" si="8"/>
        <v>0</v>
      </c>
      <c r="AL27" s="244"/>
      <c r="AM27" s="245"/>
      <c r="AN27" s="246">
        <f t="shared" si="9"/>
        <v>0</v>
      </c>
      <c r="AO27" s="244"/>
      <c r="AP27" s="245"/>
      <c r="AQ27" s="246">
        <f t="shared" si="10"/>
        <v>0</v>
      </c>
      <c r="AR27" s="244">
        <v>156</v>
      </c>
      <c r="AS27" s="245">
        <v>15</v>
      </c>
      <c r="AT27" s="246">
        <f t="shared" si="11"/>
        <v>171</v>
      </c>
      <c r="AU27" s="244">
        <f t="shared" si="26"/>
        <v>168</v>
      </c>
      <c r="AV27" s="245">
        <f t="shared" si="26"/>
        <v>24</v>
      </c>
      <c r="AW27" s="240">
        <f t="shared" si="15"/>
        <v>192</v>
      </c>
      <c r="AX27" s="238">
        <f t="shared" si="16"/>
        <v>4</v>
      </c>
      <c r="AY27" s="11"/>
    </row>
    <row r="28" spans="1:51" s="10" customFormat="1" ht="21" customHeight="1">
      <c r="A28" s="237" t="s">
        <v>39</v>
      </c>
      <c r="B28" s="238">
        <v>76</v>
      </c>
      <c r="C28" s="239"/>
      <c r="D28" s="235"/>
      <c r="E28" s="240">
        <f t="shared" si="18"/>
        <v>0</v>
      </c>
      <c r="F28" s="239">
        <v>1</v>
      </c>
      <c r="G28" s="235"/>
      <c r="H28" s="240">
        <f t="shared" si="19"/>
        <v>1</v>
      </c>
      <c r="I28" s="239"/>
      <c r="J28" s="235">
        <v>1</v>
      </c>
      <c r="K28" s="240">
        <f t="shared" si="20"/>
        <v>1</v>
      </c>
      <c r="L28" s="239">
        <v>8</v>
      </c>
      <c r="M28" s="235">
        <v>3</v>
      </c>
      <c r="N28" s="240">
        <f t="shared" si="21"/>
        <v>11</v>
      </c>
      <c r="O28" s="239"/>
      <c r="P28" s="235"/>
      <c r="Q28" s="240">
        <f t="shared" si="22"/>
        <v>0</v>
      </c>
      <c r="R28" s="239"/>
      <c r="S28" s="235"/>
      <c r="T28" s="240">
        <f t="shared" si="23"/>
        <v>0</v>
      </c>
      <c r="U28" s="239"/>
      <c r="V28" s="235"/>
      <c r="W28" s="240">
        <f t="shared" si="24"/>
        <v>0</v>
      </c>
      <c r="X28" s="239"/>
      <c r="Y28" s="235"/>
      <c r="Z28" s="240">
        <f t="shared" si="25"/>
        <v>0</v>
      </c>
      <c r="AA28" s="237" t="s">
        <v>39</v>
      </c>
      <c r="AB28" s="231">
        <f t="shared" si="5"/>
        <v>76</v>
      </c>
      <c r="AC28" s="239"/>
      <c r="AD28" s="235"/>
      <c r="AE28" s="241">
        <f t="shared" si="6"/>
        <v>0</v>
      </c>
      <c r="AF28" s="239"/>
      <c r="AG28" s="235"/>
      <c r="AH28" s="241">
        <f t="shared" si="7"/>
        <v>0</v>
      </c>
      <c r="AI28" s="239"/>
      <c r="AJ28" s="235"/>
      <c r="AK28" s="240">
        <f t="shared" si="8"/>
        <v>0</v>
      </c>
      <c r="AL28" s="239"/>
      <c r="AM28" s="235"/>
      <c r="AN28" s="240">
        <f t="shared" si="9"/>
        <v>0</v>
      </c>
      <c r="AO28" s="239"/>
      <c r="AP28" s="235"/>
      <c r="AQ28" s="240">
        <f t="shared" si="10"/>
        <v>0</v>
      </c>
      <c r="AR28" s="239">
        <v>60</v>
      </c>
      <c r="AS28" s="235">
        <v>2</v>
      </c>
      <c r="AT28" s="240">
        <f t="shared" si="11"/>
        <v>62</v>
      </c>
      <c r="AU28" s="239">
        <f t="shared" si="26"/>
        <v>69</v>
      </c>
      <c r="AV28" s="235">
        <f t="shared" si="26"/>
        <v>6</v>
      </c>
      <c r="AW28" s="234">
        <f t="shared" si="15"/>
        <v>75</v>
      </c>
      <c r="AX28" s="231">
        <f t="shared" si="16"/>
        <v>1</v>
      </c>
      <c r="AY28" s="11"/>
    </row>
    <row r="29" spans="1:51" s="10" customFormat="1" ht="21" customHeight="1">
      <c r="A29" s="237" t="s">
        <v>40</v>
      </c>
      <c r="B29" s="238">
        <v>136</v>
      </c>
      <c r="C29" s="239">
        <v>4</v>
      </c>
      <c r="D29" s="235"/>
      <c r="E29" s="240">
        <f t="shared" si="18"/>
        <v>4</v>
      </c>
      <c r="F29" s="239">
        <v>1</v>
      </c>
      <c r="G29" s="235">
        <v>1</v>
      </c>
      <c r="H29" s="240">
        <f t="shared" si="19"/>
        <v>2</v>
      </c>
      <c r="I29" s="239">
        <v>6</v>
      </c>
      <c r="J29" s="235">
        <v>6</v>
      </c>
      <c r="K29" s="240">
        <f t="shared" si="20"/>
        <v>12</v>
      </c>
      <c r="L29" s="239">
        <v>12</v>
      </c>
      <c r="M29" s="235">
        <v>11</v>
      </c>
      <c r="N29" s="240">
        <f t="shared" si="21"/>
        <v>23</v>
      </c>
      <c r="O29" s="239"/>
      <c r="P29" s="235"/>
      <c r="Q29" s="240">
        <f t="shared" si="22"/>
        <v>0</v>
      </c>
      <c r="R29" s="239"/>
      <c r="S29" s="235"/>
      <c r="T29" s="240">
        <f t="shared" si="23"/>
        <v>0</v>
      </c>
      <c r="U29" s="239"/>
      <c r="V29" s="235"/>
      <c r="W29" s="240">
        <f t="shared" si="24"/>
        <v>0</v>
      </c>
      <c r="X29" s="239"/>
      <c r="Y29" s="235"/>
      <c r="Z29" s="240">
        <f t="shared" si="25"/>
        <v>0</v>
      </c>
      <c r="AA29" s="237" t="s">
        <v>40</v>
      </c>
      <c r="AB29" s="238">
        <f t="shared" si="5"/>
        <v>136</v>
      </c>
      <c r="AC29" s="239"/>
      <c r="AD29" s="235"/>
      <c r="AE29" s="241">
        <f t="shared" si="6"/>
        <v>0</v>
      </c>
      <c r="AF29" s="239"/>
      <c r="AG29" s="235"/>
      <c r="AH29" s="241">
        <f t="shared" si="7"/>
        <v>0</v>
      </c>
      <c r="AI29" s="239"/>
      <c r="AJ29" s="235"/>
      <c r="AK29" s="240">
        <f t="shared" si="8"/>
        <v>0</v>
      </c>
      <c r="AL29" s="239"/>
      <c r="AM29" s="235"/>
      <c r="AN29" s="240">
        <f t="shared" si="9"/>
        <v>0</v>
      </c>
      <c r="AO29" s="239">
        <v>1</v>
      </c>
      <c r="AP29" s="235"/>
      <c r="AQ29" s="240">
        <f t="shared" si="10"/>
        <v>1</v>
      </c>
      <c r="AR29" s="239">
        <v>91</v>
      </c>
      <c r="AS29" s="235">
        <v>2</v>
      </c>
      <c r="AT29" s="240">
        <f t="shared" si="11"/>
        <v>93</v>
      </c>
      <c r="AU29" s="239">
        <f aca="true" t="shared" si="27" ref="AU29:AV44">SUM(C29,F29,I29,L29,O29,R29,U29,X29,AC29,AF29,AI29,AL29,AO29,AR29)</f>
        <v>115</v>
      </c>
      <c r="AV29" s="235">
        <f t="shared" si="27"/>
        <v>20</v>
      </c>
      <c r="AW29" s="240">
        <f t="shared" si="15"/>
        <v>135</v>
      </c>
      <c r="AX29" s="238">
        <f t="shared" si="16"/>
        <v>1</v>
      </c>
      <c r="AY29" s="11"/>
    </row>
    <row r="30" spans="1:51" s="10" customFormat="1" ht="21" customHeight="1">
      <c r="A30" s="237" t="s">
        <v>41</v>
      </c>
      <c r="B30" s="238">
        <v>118</v>
      </c>
      <c r="C30" s="239">
        <v>6</v>
      </c>
      <c r="D30" s="235">
        <v>1</v>
      </c>
      <c r="E30" s="240">
        <f t="shared" si="18"/>
        <v>7</v>
      </c>
      <c r="F30" s="239">
        <v>5</v>
      </c>
      <c r="G30" s="235"/>
      <c r="H30" s="240">
        <f t="shared" si="19"/>
        <v>5</v>
      </c>
      <c r="I30" s="239">
        <v>10</v>
      </c>
      <c r="J30" s="235">
        <v>5</v>
      </c>
      <c r="K30" s="240">
        <f>SUM(I30:J30)</f>
        <v>15</v>
      </c>
      <c r="L30" s="239">
        <v>7</v>
      </c>
      <c r="M30" s="235">
        <v>11</v>
      </c>
      <c r="N30" s="240">
        <f t="shared" si="21"/>
        <v>18</v>
      </c>
      <c r="O30" s="239">
        <v>2</v>
      </c>
      <c r="P30" s="235"/>
      <c r="Q30" s="240">
        <f t="shared" si="22"/>
        <v>2</v>
      </c>
      <c r="R30" s="239"/>
      <c r="S30" s="235"/>
      <c r="T30" s="240">
        <f t="shared" si="23"/>
        <v>0</v>
      </c>
      <c r="U30" s="239"/>
      <c r="V30" s="235"/>
      <c r="W30" s="240">
        <f t="shared" si="24"/>
        <v>0</v>
      </c>
      <c r="X30" s="239"/>
      <c r="Y30" s="235"/>
      <c r="Z30" s="240">
        <f t="shared" si="25"/>
        <v>0</v>
      </c>
      <c r="AA30" s="237" t="s">
        <v>41</v>
      </c>
      <c r="AB30" s="238">
        <f t="shared" si="5"/>
        <v>118</v>
      </c>
      <c r="AC30" s="239"/>
      <c r="AD30" s="235"/>
      <c r="AE30" s="241">
        <f t="shared" si="6"/>
        <v>0</v>
      </c>
      <c r="AF30" s="239"/>
      <c r="AG30" s="235"/>
      <c r="AH30" s="241">
        <f t="shared" si="7"/>
        <v>0</v>
      </c>
      <c r="AI30" s="239"/>
      <c r="AJ30" s="235"/>
      <c r="AK30" s="240">
        <f t="shared" si="8"/>
        <v>0</v>
      </c>
      <c r="AL30" s="239"/>
      <c r="AM30" s="235"/>
      <c r="AN30" s="240">
        <f t="shared" si="9"/>
        <v>0</v>
      </c>
      <c r="AO30" s="239">
        <v>2</v>
      </c>
      <c r="AP30" s="235"/>
      <c r="AQ30" s="240">
        <f t="shared" si="10"/>
        <v>2</v>
      </c>
      <c r="AR30" s="239">
        <v>62</v>
      </c>
      <c r="AS30" s="235">
        <v>6</v>
      </c>
      <c r="AT30" s="240">
        <f t="shared" si="11"/>
        <v>68</v>
      </c>
      <c r="AU30" s="239">
        <f t="shared" si="27"/>
        <v>94</v>
      </c>
      <c r="AV30" s="235">
        <f t="shared" si="27"/>
        <v>23</v>
      </c>
      <c r="AW30" s="240">
        <f t="shared" si="15"/>
        <v>117</v>
      </c>
      <c r="AX30" s="238">
        <f t="shared" si="16"/>
        <v>1</v>
      </c>
      <c r="AY30" s="11"/>
    </row>
    <row r="31" spans="1:51" s="10" customFormat="1" ht="21" customHeight="1">
      <c r="A31" s="237" t="s">
        <v>42</v>
      </c>
      <c r="B31" s="238">
        <v>172</v>
      </c>
      <c r="C31" s="239"/>
      <c r="D31" s="235"/>
      <c r="E31" s="240">
        <f t="shared" si="18"/>
        <v>0</v>
      </c>
      <c r="F31" s="239">
        <v>1</v>
      </c>
      <c r="G31" s="235"/>
      <c r="H31" s="240">
        <f t="shared" si="19"/>
        <v>1</v>
      </c>
      <c r="I31" s="239">
        <v>7</v>
      </c>
      <c r="J31" s="235">
        <v>4</v>
      </c>
      <c r="K31" s="240">
        <f t="shared" si="20"/>
        <v>11</v>
      </c>
      <c r="L31" s="239">
        <v>13</v>
      </c>
      <c r="M31" s="235">
        <v>3</v>
      </c>
      <c r="N31" s="240">
        <f t="shared" si="21"/>
        <v>16</v>
      </c>
      <c r="O31" s="239"/>
      <c r="P31" s="235"/>
      <c r="Q31" s="240">
        <f t="shared" si="22"/>
        <v>0</v>
      </c>
      <c r="R31" s="239"/>
      <c r="S31" s="235"/>
      <c r="T31" s="240">
        <f t="shared" si="23"/>
        <v>0</v>
      </c>
      <c r="U31" s="239"/>
      <c r="V31" s="235"/>
      <c r="W31" s="240">
        <f t="shared" si="24"/>
        <v>0</v>
      </c>
      <c r="X31" s="239"/>
      <c r="Y31" s="235"/>
      <c r="Z31" s="240">
        <f t="shared" si="25"/>
        <v>0</v>
      </c>
      <c r="AA31" s="237" t="s">
        <v>42</v>
      </c>
      <c r="AB31" s="238">
        <f t="shared" si="5"/>
        <v>172</v>
      </c>
      <c r="AC31" s="239"/>
      <c r="AD31" s="235"/>
      <c r="AE31" s="241">
        <f t="shared" si="6"/>
        <v>0</v>
      </c>
      <c r="AF31" s="239"/>
      <c r="AG31" s="235"/>
      <c r="AH31" s="241">
        <f t="shared" si="7"/>
        <v>0</v>
      </c>
      <c r="AI31" s="239"/>
      <c r="AJ31" s="235"/>
      <c r="AK31" s="240">
        <f t="shared" si="8"/>
        <v>0</v>
      </c>
      <c r="AL31" s="239"/>
      <c r="AM31" s="235"/>
      <c r="AN31" s="240">
        <f t="shared" si="9"/>
        <v>0</v>
      </c>
      <c r="AO31" s="239"/>
      <c r="AP31" s="235"/>
      <c r="AQ31" s="240">
        <f t="shared" si="10"/>
        <v>0</v>
      </c>
      <c r="AR31" s="239">
        <v>130</v>
      </c>
      <c r="AS31" s="235">
        <v>12</v>
      </c>
      <c r="AT31" s="240">
        <f t="shared" si="11"/>
        <v>142</v>
      </c>
      <c r="AU31" s="239">
        <f t="shared" si="27"/>
        <v>151</v>
      </c>
      <c r="AV31" s="235">
        <f t="shared" si="27"/>
        <v>19</v>
      </c>
      <c r="AW31" s="240">
        <f t="shared" si="15"/>
        <v>170</v>
      </c>
      <c r="AX31" s="238">
        <f t="shared" si="16"/>
        <v>2</v>
      </c>
      <c r="AY31" s="11"/>
    </row>
    <row r="32" spans="1:51" s="10" customFormat="1" ht="21" customHeight="1">
      <c r="A32" s="237" t="s">
        <v>43</v>
      </c>
      <c r="B32" s="238">
        <v>270</v>
      </c>
      <c r="C32" s="239">
        <v>5</v>
      </c>
      <c r="D32" s="235">
        <v>1</v>
      </c>
      <c r="E32" s="240">
        <f t="shared" si="18"/>
        <v>6</v>
      </c>
      <c r="F32" s="239">
        <v>4</v>
      </c>
      <c r="G32" s="235"/>
      <c r="H32" s="240">
        <f t="shared" si="19"/>
        <v>4</v>
      </c>
      <c r="I32" s="239">
        <v>3</v>
      </c>
      <c r="J32" s="235">
        <v>8</v>
      </c>
      <c r="K32" s="240">
        <f t="shared" si="20"/>
        <v>11</v>
      </c>
      <c r="L32" s="239">
        <v>16</v>
      </c>
      <c r="M32" s="235">
        <v>12</v>
      </c>
      <c r="N32" s="240">
        <f t="shared" si="21"/>
        <v>28</v>
      </c>
      <c r="O32" s="239"/>
      <c r="P32" s="235"/>
      <c r="Q32" s="240">
        <f t="shared" si="22"/>
        <v>0</v>
      </c>
      <c r="R32" s="239"/>
      <c r="S32" s="235"/>
      <c r="T32" s="240">
        <f t="shared" si="23"/>
        <v>0</v>
      </c>
      <c r="U32" s="239"/>
      <c r="V32" s="235"/>
      <c r="W32" s="240">
        <f t="shared" si="24"/>
        <v>0</v>
      </c>
      <c r="X32" s="239"/>
      <c r="Y32" s="235"/>
      <c r="Z32" s="240">
        <f t="shared" si="25"/>
        <v>0</v>
      </c>
      <c r="AA32" s="237" t="s">
        <v>43</v>
      </c>
      <c r="AB32" s="238">
        <f t="shared" si="5"/>
        <v>270</v>
      </c>
      <c r="AC32" s="239"/>
      <c r="AD32" s="235"/>
      <c r="AE32" s="241">
        <f t="shared" si="6"/>
        <v>0</v>
      </c>
      <c r="AF32" s="239"/>
      <c r="AG32" s="235"/>
      <c r="AH32" s="241">
        <f t="shared" si="7"/>
        <v>0</v>
      </c>
      <c r="AI32" s="239"/>
      <c r="AJ32" s="235"/>
      <c r="AK32" s="240">
        <f t="shared" si="8"/>
        <v>0</v>
      </c>
      <c r="AL32" s="239"/>
      <c r="AM32" s="235"/>
      <c r="AN32" s="240">
        <f t="shared" si="9"/>
        <v>0</v>
      </c>
      <c r="AO32" s="239"/>
      <c r="AP32" s="235"/>
      <c r="AQ32" s="240">
        <f t="shared" si="10"/>
        <v>0</v>
      </c>
      <c r="AR32" s="239">
        <v>214</v>
      </c>
      <c r="AS32" s="235">
        <v>6</v>
      </c>
      <c r="AT32" s="240">
        <f t="shared" si="11"/>
        <v>220</v>
      </c>
      <c r="AU32" s="239">
        <f t="shared" si="27"/>
        <v>242</v>
      </c>
      <c r="AV32" s="235">
        <f t="shared" si="27"/>
        <v>27</v>
      </c>
      <c r="AW32" s="240">
        <f t="shared" si="15"/>
        <v>269</v>
      </c>
      <c r="AX32" s="238">
        <f t="shared" si="16"/>
        <v>1</v>
      </c>
      <c r="AY32" s="11"/>
    </row>
    <row r="33" spans="1:51" s="10" customFormat="1" ht="21" customHeight="1">
      <c r="A33" s="242" t="s">
        <v>44</v>
      </c>
      <c r="B33" s="243">
        <v>240</v>
      </c>
      <c r="C33" s="244">
        <v>2</v>
      </c>
      <c r="D33" s="245"/>
      <c r="E33" s="246">
        <f t="shared" si="18"/>
        <v>2</v>
      </c>
      <c r="F33" s="244"/>
      <c r="G33" s="245"/>
      <c r="H33" s="246">
        <f t="shared" si="19"/>
        <v>0</v>
      </c>
      <c r="I33" s="244">
        <v>1</v>
      </c>
      <c r="J33" s="245">
        <v>4</v>
      </c>
      <c r="K33" s="246">
        <f t="shared" si="20"/>
        <v>5</v>
      </c>
      <c r="L33" s="244">
        <v>16</v>
      </c>
      <c r="M33" s="245">
        <v>5</v>
      </c>
      <c r="N33" s="246">
        <f t="shared" si="21"/>
        <v>21</v>
      </c>
      <c r="O33" s="244"/>
      <c r="P33" s="245"/>
      <c r="Q33" s="246">
        <f t="shared" si="22"/>
        <v>0</v>
      </c>
      <c r="R33" s="244"/>
      <c r="S33" s="245"/>
      <c r="T33" s="246">
        <f t="shared" si="23"/>
        <v>0</v>
      </c>
      <c r="U33" s="244"/>
      <c r="V33" s="245"/>
      <c r="W33" s="246">
        <f t="shared" si="24"/>
        <v>0</v>
      </c>
      <c r="X33" s="244"/>
      <c r="Y33" s="245"/>
      <c r="Z33" s="246">
        <f t="shared" si="25"/>
        <v>0</v>
      </c>
      <c r="AA33" s="242" t="s">
        <v>44</v>
      </c>
      <c r="AB33" s="238">
        <f t="shared" si="5"/>
        <v>240</v>
      </c>
      <c r="AC33" s="244"/>
      <c r="AD33" s="245"/>
      <c r="AE33" s="247">
        <f t="shared" si="6"/>
        <v>0</v>
      </c>
      <c r="AF33" s="244"/>
      <c r="AG33" s="245"/>
      <c r="AH33" s="247">
        <f t="shared" si="7"/>
        <v>0</v>
      </c>
      <c r="AI33" s="244"/>
      <c r="AJ33" s="245"/>
      <c r="AK33" s="246">
        <f t="shared" si="8"/>
        <v>0</v>
      </c>
      <c r="AL33" s="244"/>
      <c r="AM33" s="245"/>
      <c r="AN33" s="246">
        <f t="shared" si="9"/>
        <v>0</v>
      </c>
      <c r="AO33" s="244"/>
      <c r="AP33" s="245"/>
      <c r="AQ33" s="246">
        <f t="shared" si="10"/>
        <v>0</v>
      </c>
      <c r="AR33" s="244">
        <v>197</v>
      </c>
      <c r="AS33" s="245">
        <v>12</v>
      </c>
      <c r="AT33" s="246">
        <f t="shared" si="11"/>
        <v>209</v>
      </c>
      <c r="AU33" s="244">
        <f t="shared" si="27"/>
        <v>216</v>
      </c>
      <c r="AV33" s="245">
        <f t="shared" si="27"/>
        <v>21</v>
      </c>
      <c r="AW33" s="240">
        <f t="shared" si="15"/>
        <v>237</v>
      </c>
      <c r="AX33" s="238">
        <f t="shared" si="16"/>
        <v>3</v>
      </c>
      <c r="AY33" s="11"/>
    </row>
    <row r="34" spans="1:51" s="10" customFormat="1" ht="21" customHeight="1">
      <c r="A34" s="237" t="s">
        <v>45</v>
      </c>
      <c r="B34" s="238">
        <v>191</v>
      </c>
      <c r="C34" s="239"/>
      <c r="D34" s="235"/>
      <c r="E34" s="240">
        <f t="shared" si="18"/>
        <v>0</v>
      </c>
      <c r="F34" s="239">
        <v>1</v>
      </c>
      <c r="G34" s="235"/>
      <c r="H34" s="240">
        <f t="shared" si="19"/>
        <v>1</v>
      </c>
      <c r="I34" s="239">
        <v>4</v>
      </c>
      <c r="J34" s="235">
        <v>1</v>
      </c>
      <c r="K34" s="240">
        <f t="shared" si="20"/>
        <v>5</v>
      </c>
      <c r="L34" s="239">
        <v>10</v>
      </c>
      <c r="M34" s="235">
        <v>5</v>
      </c>
      <c r="N34" s="240">
        <f t="shared" si="21"/>
        <v>15</v>
      </c>
      <c r="O34" s="239"/>
      <c r="P34" s="235"/>
      <c r="Q34" s="240">
        <f t="shared" si="22"/>
        <v>0</v>
      </c>
      <c r="R34" s="239"/>
      <c r="S34" s="235"/>
      <c r="T34" s="240">
        <f t="shared" si="23"/>
        <v>0</v>
      </c>
      <c r="U34" s="239"/>
      <c r="V34" s="235"/>
      <c r="W34" s="240">
        <f t="shared" si="24"/>
        <v>0</v>
      </c>
      <c r="X34" s="239"/>
      <c r="Y34" s="235"/>
      <c r="Z34" s="240">
        <f t="shared" si="25"/>
        <v>0</v>
      </c>
      <c r="AA34" s="237" t="s">
        <v>45</v>
      </c>
      <c r="AB34" s="231">
        <f t="shared" si="5"/>
        <v>191</v>
      </c>
      <c r="AC34" s="239"/>
      <c r="AD34" s="235"/>
      <c r="AE34" s="241">
        <f t="shared" si="6"/>
        <v>0</v>
      </c>
      <c r="AF34" s="239"/>
      <c r="AG34" s="235"/>
      <c r="AH34" s="241">
        <f t="shared" si="7"/>
        <v>0</v>
      </c>
      <c r="AI34" s="239"/>
      <c r="AJ34" s="235"/>
      <c r="AK34" s="240">
        <f t="shared" si="8"/>
        <v>0</v>
      </c>
      <c r="AL34" s="239"/>
      <c r="AM34" s="235"/>
      <c r="AN34" s="240">
        <f t="shared" si="9"/>
        <v>0</v>
      </c>
      <c r="AO34" s="239"/>
      <c r="AP34" s="235"/>
      <c r="AQ34" s="240">
        <f t="shared" si="10"/>
        <v>0</v>
      </c>
      <c r="AR34" s="239">
        <v>149</v>
      </c>
      <c r="AS34" s="235">
        <v>20</v>
      </c>
      <c r="AT34" s="240">
        <f t="shared" si="11"/>
        <v>169</v>
      </c>
      <c r="AU34" s="239">
        <f t="shared" si="27"/>
        <v>164</v>
      </c>
      <c r="AV34" s="235">
        <f t="shared" si="27"/>
        <v>26</v>
      </c>
      <c r="AW34" s="234">
        <f t="shared" si="15"/>
        <v>190</v>
      </c>
      <c r="AX34" s="231">
        <f t="shared" si="16"/>
        <v>1</v>
      </c>
      <c r="AY34" s="11"/>
    </row>
    <row r="35" spans="1:51" s="10" customFormat="1" ht="21" customHeight="1">
      <c r="A35" s="237" t="s">
        <v>46</v>
      </c>
      <c r="B35" s="238">
        <v>128</v>
      </c>
      <c r="C35" s="239">
        <v>1</v>
      </c>
      <c r="D35" s="235"/>
      <c r="E35" s="240">
        <f t="shared" si="18"/>
        <v>1</v>
      </c>
      <c r="F35" s="239"/>
      <c r="G35" s="235"/>
      <c r="H35" s="240">
        <f t="shared" si="19"/>
        <v>0</v>
      </c>
      <c r="I35" s="239">
        <v>1</v>
      </c>
      <c r="J35" s="235"/>
      <c r="K35" s="240">
        <f t="shared" si="20"/>
        <v>1</v>
      </c>
      <c r="L35" s="239">
        <v>3</v>
      </c>
      <c r="M35" s="235">
        <v>2</v>
      </c>
      <c r="N35" s="240">
        <f t="shared" si="21"/>
        <v>5</v>
      </c>
      <c r="O35" s="239"/>
      <c r="P35" s="235"/>
      <c r="Q35" s="240">
        <f t="shared" si="22"/>
        <v>0</v>
      </c>
      <c r="R35" s="239"/>
      <c r="S35" s="235"/>
      <c r="T35" s="240">
        <f t="shared" si="23"/>
        <v>0</v>
      </c>
      <c r="U35" s="239"/>
      <c r="V35" s="235"/>
      <c r="W35" s="240">
        <f t="shared" si="24"/>
        <v>0</v>
      </c>
      <c r="X35" s="239"/>
      <c r="Y35" s="235"/>
      <c r="Z35" s="240">
        <f t="shared" si="25"/>
        <v>0</v>
      </c>
      <c r="AA35" s="237" t="s">
        <v>46</v>
      </c>
      <c r="AB35" s="238">
        <f t="shared" si="5"/>
        <v>128</v>
      </c>
      <c r="AC35" s="239"/>
      <c r="AD35" s="235"/>
      <c r="AE35" s="241">
        <f t="shared" si="6"/>
        <v>0</v>
      </c>
      <c r="AF35" s="239"/>
      <c r="AG35" s="235"/>
      <c r="AH35" s="241">
        <f t="shared" si="7"/>
        <v>0</v>
      </c>
      <c r="AI35" s="239"/>
      <c r="AJ35" s="235"/>
      <c r="AK35" s="240">
        <f t="shared" si="8"/>
        <v>0</v>
      </c>
      <c r="AL35" s="239"/>
      <c r="AM35" s="235"/>
      <c r="AN35" s="240">
        <f t="shared" si="9"/>
        <v>0</v>
      </c>
      <c r="AO35" s="239"/>
      <c r="AP35" s="235"/>
      <c r="AQ35" s="240">
        <f t="shared" si="10"/>
        <v>0</v>
      </c>
      <c r="AR35" s="239">
        <v>109</v>
      </c>
      <c r="AS35" s="235">
        <v>8</v>
      </c>
      <c r="AT35" s="240">
        <f t="shared" si="11"/>
        <v>117</v>
      </c>
      <c r="AU35" s="239">
        <f t="shared" si="27"/>
        <v>114</v>
      </c>
      <c r="AV35" s="235">
        <f t="shared" si="27"/>
        <v>10</v>
      </c>
      <c r="AW35" s="240">
        <f t="shared" si="15"/>
        <v>124</v>
      </c>
      <c r="AX35" s="238">
        <f t="shared" si="16"/>
        <v>4</v>
      </c>
      <c r="AY35" s="11"/>
    </row>
    <row r="36" spans="1:51" s="10" customFormat="1" ht="21" customHeight="1">
      <c r="A36" s="237" t="s">
        <v>47</v>
      </c>
      <c r="B36" s="238">
        <v>137</v>
      </c>
      <c r="C36" s="239"/>
      <c r="D36" s="235"/>
      <c r="E36" s="240">
        <f t="shared" si="18"/>
        <v>0</v>
      </c>
      <c r="F36" s="239">
        <v>1</v>
      </c>
      <c r="G36" s="235"/>
      <c r="H36" s="240">
        <f t="shared" si="19"/>
        <v>1</v>
      </c>
      <c r="I36" s="239">
        <v>2</v>
      </c>
      <c r="J36" s="235">
        <v>2</v>
      </c>
      <c r="K36" s="240">
        <f t="shared" si="20"/>
        <v>4</v>
      </c>
      <c r="L36" s="239">
        <v>9</v>
      </c>
      <c r="M36" s="235">
        <v>1</v>
      </c>
      <c r="N36" s="240">
        <f t="shared" si="21"/>
        <v>10</v>
      </c>
      <c r="O36" s="239"/>
      <c r="P36" s="235"/>
      <c r="Q36" s="240">
        <f t="shared" si="22"/>
        <v>0</v>
      </c>
      <c r="R36" s="239"/>
      <c r="S36" s="235"/>
      <c r="T36" s="240">
        <f t="shared" si="23"/>
        <v>0</v>
      </c>
      <c r="U36" s="239"/>
      <c r="V36" s="235"/>
      <c r="W36" s="240">
        <f t="shared" si="24"/>
        <v>0</v>
      </c>
      <c r="X36" s="239"/>
      <c r="Y36" s="235"/>
      <c r="Z36" s="240">
        <f t="shared" si="25"/>
        <v>0</v>
      </c>
      <c r="AA36" s="237" t="s">
        <v>47</v>
      </c>
      <c r="AB36" s="238">
        <f t="shared" si="5"/>
        <v>137</v>
      </c>
      <c r="AC36" s="239"/>
      <c r="AD36" s="235"/>
      <c r="AE36" s="241">
        <f t="shared" si="6"/>
        <v>0</v>
      </c>
      <c r="AF36" s="239"/>
      <c r="AG36" s="235"/>
      <c r="AH36" s="241">
        <f t="shared" si="7"/>
        <v>0</v>
      </c>
      <c r="AI36" s="239"/>
      <c r="AJ36" s="235"/>
      <c r="AK36" s="240">
        <f t="shared" si="8"/>
        <v>0</v>
      </c>
      <c r="AL36" s="239"/>
      <c r="AM36" s="235"/>
      <c r="AN36" s="240">
        <f t="shared" si="9"/>
        <v>0</v>
      </c>
      <c r="AO36" s="239"/>
      <c r="AP36" s="235">
        <v>1</v>
      </c>
      <c r="AQ36" s="240">
        <f t="shared" si="10"/>
        <v>1</v>
      </c>
      <c r="AR36" s="239">
        <v>114</v>
      </c>
      <c r="AS36" s="235">
        <v>6</v>
      </c>
      <c r="AT36" s="240">
        <f t="shared" si="11"/>
        <v>120</v>
      </c>
      <c r="AU36" s="239">
        <f t="shared" si="27"/>
        <v>126</v>
      </c>
      <c r="AV36" s="235">
        <f t="shared" si="27"/>
        <v>10</v>
      </c>
      <c r="AW36" s="240">
        <f t="shared" si="15"/>
        <v>136</v>
      </c>
      <c r="AX36" s="238">
        <f t="shared" si="16"/>
        <v>1</v>
      </c>
      <c r="AY36" s="11"/>
    </row>
    <row r="37" spans="1:51" s="10" customFormat="1" ht="21" customHeight="1">
      <c r="A37" s="237" t="s">
        <v>48</v>
      </c>
      <c r="B37" s="238">
        <v>132</v>
      </c>
      <c r="C37" s="239"/>
      <c r="D37" s="235"/>
      <c r="E37" s="240">
        <f t="shared" si="18"/>
        <v>0</v>
      </c>
      <c r="F37" s="239">
        <v>1</v>
      </c>
      <c r="G37" s="235"/>
      <c r="H37" s="240">
        <f t="shared" si="19"/>
        <v>1</v>
      </c>
      <c r="I37" s="239">
        <v>4</v>
      </c>
      <c r="J37" s="235">
        <v>3</v>
      </c>
      <c r="K37" s="240">
        <f t="shared" si="20"/>
        <v>7</v>
      </c>
      <c r="L37" s="239">
        <v>5</v>
      </c>
      <c r="M37" s="235"/>
      <c r="N37" s="240">
        <f t="shared" si="21"/>
        <v>5</v>
      </c>
      <c r="O37" s="239"/>
      <c r="P37" s="235"/>
      <c r="Q37" s="240">
        <f t="shared" si="22"/>
        <v>0</v>
      </c>
      <c r="R37" s="239"/>
      <c r="S37" s="235"/>
      <c r="T37" s="240">
        <f t="shared" si="23"/>
        <v>0</v>
      </c>
      <c r="U37" s="239">
        <v>1</v>
      </c>
      <c r="V37" s="235"/>
      <c r="W37" s="240">
        <f t="shared" si="24"/>
        <v>1</v>
      </c>
      <c r="X37" s="239"/>
      <c r="Y37" s="235"/>
      <c r="Z37" s="240">
        <f t="shared" si="25"/>
        <v>0</v>
      </c>
      <c r="AA37" s="237" t="s">
        <v>48</v>
      </c>
      <c r="AB37" s="238">
        <f t="shared" si="5"/>
        <v>132</v>
      </c>
      <c r="AC37" s="239"/>
      <c r="AD37" s="235"/>
      <c r="AE37" s="241">
        <f t="shared" si="6"/>
        <v>0</v>
      </c>
      <c r="AF37" s="239"/>
      <c r="AG37" s="235"/>
      <c r="AH37" s="241">
        <f t="shared" si="7"/>
        <v>0</v>
      </c>
      <c r="AI37" s="239"/>
      <c r="AJ37" s="235"/>
      <c r="AK37" s="240">
        <f t="shared" si="8"/>
        <v>0</v>
      </c>
      <c r="AL37" s="239"/>
      <c r="AM37" s="235"/>
      <c r="AN37" s="240">
        <f t="shared" si="9"/>
        <v>0</v>
      </c>
      <c r="AO37" s="239"/>
      <c r="AP37" s="235"/>
      <c r="AQ37" s="240">
        <f t="shared" si="10"/>
        <v>0</v>
      </c>
      <c r="AR37" s="239">
        <v>106</v>
      </c>
      <c r="AS37" s="235">
        <v>10</v>
      </c>
      <c r="AT37" s="240">
        <f t="shared" si="11"/>
        <v>116</v>
      </c>
      <c r="AU37" s="239">
        <f t="shared" si="27"/>
        <v>117</v>
      </c>
      <c r="AV37" s="235">
        <f t="shared" si="27"/>
        <v>13</v>
      </c>
      <c r="AW37" s="240">
        <f t="shared" si="15"/>
        <v>130</v>
      </c>
      <c r="AX37" s="238">
        <f t="shared" si="16"/>
        <v>2</v>
      </c>
      <c r="AY37" s="11"/>
    </row>
    <row r="38" spans="1:51" s="10" customFormat="1" ht="21" customHeight="1">
      <c r="A38" s="242" t="s">
        <v>49</v>
      </c>
      <c r="B38" s="243">
        <v>69</v>
      </c>
      <c r="C38" s="244"/>
      <c r="D38" s="245"/>
      <c r="E38" s="246">
        <f t="shared" si="18"/>
        <v>0</v>
      </c>
      <c r="F38" s="244"/>
      <c r="G38" s="245"/>
      <c r="H38" s="246">
        <f t="shared" si="19"/>
        <v>0</v>
      </c>
      <c r="I38" s="244">
        <v>1</v>
      </c>
      <c r="J38" s="245"/>
      <c r="K38" s="246">
        <f t="shared" si="20"/>
        <v>1</v>
      </c>
      <c r="L38" s="244">
        <v>3</v>
      </c>
      <c r="M38" s="245"/>
      <c r="N38" s="246">
        <f t="shared" si="21"/>
        <v>3</v>
      </c>
      <c r="O38" s="244"/>
      <c r="P38" s="245"/>
      <c r="Q38" s="246">
        <f t="shared" si="22"/>
        <v>0</v>
      </c>
      <c r="R38" s="244"/>
      <c r="S38" s="245"/>
      <c r="T38" s="246">
        <f t="shared" si="23"/>
        <v>0</v>
      </c>
      <c r="U38" s="244"/>
      <c r="V38" s="245"/>
      <c r="W38" s="246">
        <f t="shared" si="24"/>
        <v>0</v>
      </c>
      <c r="X38" s="244"/>
      <c r="Y38" s="245"/>
      <c r="Z38" s="246">
        <f t="shared" si="25"/>
        <v>0</v>
      </c>
      <c r="AA38" s="242" t="s">
        <v>49</v>
      </c>
      <c r="AB38" s="243">
        <f t="shared" si="5"/>
        <v>69</v>
      </c>
      <c r="AC38" s="244"/>
      <c r="AD38" s="245"/>
      <c r="AE38" s="247">
        <f t="shared" si="6"/>
        <v>0</v>
      </c>
      <c r="AF38" s="244"/>
      <c r="AG38" s="245"/>
      <c r="AH38" s="247">
        <f t="shared" si="7"/>
        <v>0</v>
      </c>
      <c r="AI38" s="244"/>
      <c r="AJ38" s="245"/>
      <c r="AK38" s="246">
        <f t="shared" si="8"/>
        <v>0</v>
      </c>
      <c r="AL38" s="244"/>
      <c r="AM38" s="245"/>
      <c r="AN38" s="246">
        <f t="shared" si="9"/>
        <v>0</v>
      </c>
      <c r="AO38" s="244"/>
      <c r="AP38" s="245"/>
      <c r="AQ38" s="246">
        <f t="shared" si="10"/>
        <v>0</v>
      </c>
      <c r="AR38" s="244">
        <v>54</v>
      </c>
      <c r="AS38" s="245">
        <v>11</v>
      </c>
      <c r="AT38" s="246">
        <f t="shared" si="11"/>
        <v>65</v>
      </c>
      <c r="AU38" s="244">
        <f t="shared" si="27"/>
        <v>58</v>
      </c>
      <c r="AV38" s="245">
        <f t="shared" si="27"/>
        <v>11</v>
      </c>
      <c r="AW38" s="240">
        <f t="shared" si="15"/>
        <v>69</v>
      </c>
      <c r="AX38" s="243">
        <f t="shared" si="16"/>
        <v>0</v>
      </c>
      <c r="AY38" s="11"/>
    </row>
    <row r="39" spans="1:51" s="10" customFormat="1" ht="21" customHeight="1">
      <c r="A39" s="237" t="s">
        <v>50</v>
      </c>
      <c r="B39" s="238">
        <v>199</v>
      </c>
      <c r="C39" s="239"/>
      <c r="D39" s="235"/>
      <c r="E39" s="240">
        <f t="shared" si="18"/>
        <v>0</v>
      </c>
      <c r="F39" s="239"/>
      <c r="G39" s="235">
        <v>1</v>
      </c>
      <c r="H39" s="240">
        <f t="shared" si="19"/>
        <v>1</v>
      </c>
      <c r="I39" s="239">
        <v>4</v>
      </c>
      <c r="J39" s="235">
        <v>2</v>
      </c>
      <c r="K39" s="240">
        <f t="shared" si="20"/>
        <v>6</v>
      </c>
      <c r="L39" s="239">
        <v>10</v>
      </c>
      <c r="M39" s="235">
        <v>3</v>
      </c>
      <c r="N39" s="240">
        <f t="shared" si="21"/>
        <v>13</v>
      </c>
      <c r="O39" s="239"/>
      <c r="P39" s="235"/>
      <c r="Q39" s="240">
        <f t="shared" si="22"/>
        <v>0</v>
      </c>
      <c r="R39" s="239"/>
      <c r="S39" s="235"/>
      <c r="T39" s="240">
        <f t="shared" si="23"/>
        <v>0</v>
      </c>
      <c r="U39" s="239"/>
      <c r="V39" s="235"/>
      <c r="W39" s="240">
        <f t="shared" si="24"/>
        <v>0</v>
      </c>
      <c r="X39" s="239"/>
      <c r="Y39" s="235"/>
      <c r="Z39" s="240">
        <f t="shared" si="25"/>
        <v>0</v>
      </c>
      <c r="AA39" s="237" t="s">
        <v>50</v>
      </c>
      <c r="AB39" s="231">
        <f t="shared" si="5"/>
        <v>199</v>
      </c>
      <c r="AC39" s="239"/>
      <c r="AD39" s="235"/>
      <c r="AE39" s="241">
        <f t="shared" si="6"/>
        <v>0</v>
      </c>
      <c r="AF39" s="239"/>
      <c r="AG39" s="235"/>
      <c r="AH39" s="241">
        <f t="shared" si="7"/>
        <v>0</v>
      </c>
      <c r="AI39" s="239"/>
      <c r="AJ39" s="235"/>
      <c r="AK39" s="240">
        <f t="shared" si="8"/>
        <v>0</v>
      </c>
      <c r="AL39" s="239"/>
      <c r="AM39" s="235"/>
      <c r="AN39" s="240">
        <f t="shared" si="9"/>
        <v>0</v>
      </c>
      <c r="AO39" s="239"/>
      <c r="AP39" s="235"/>
      <c r="AQ39" s="240">
        <f t="shared" si="10"/>
        <v>0</v>
      </c>
      <c r="AR39" s="239">
        <v>162</v>
      </c>
      <c r="AS39" s="235">
        <v>13</v>
      </c>
      <c r="AT39" s="240">
        <f t="shared" si="11"/>
        <v>175</v>
      </c>
      <c r="AU39" s="239">
        <f t="shared" si="27"/>
        <v>176</v>
      </c>
      <c r="AV39" s="235">
        <f t="shared" si="27"/>
        <v>19</v>
      </c>
      <c r="AW39" s="234">
        <f t="shared" si="15"/>
        <v>195</v>
      </c>
      <c r="AX39" s="238">
        <f t="shared" si="16"/>
        <v>4</v>
      </c>
      <c r="AY39" s="11"/>
    </row>
    <row r="40" spans="1:51" s="10" customFormat="1" ht="21" customHeight="1">
      <c r="A40" s="237" t="s">
        <v>51</v>
      </c>
      <c r="B40" s="238">
        <v>118</v>
      </c>
      <c r="C40" s="239"/>
      <c r="D40" s="235"/>
      <c r="E40" s="240">
        <f t="shared" si="18"/>
        <v>0</v>
      </c>
      <c r="F40" s="239"/>
      <c r="G40" s="235"/>
      <c r="H40" s="240">
        <f t="shared" si="19"/>
        <v>0</v>
      </c>
      <c r="I40" s="239">
        <v>3</v>
      </c>
      <c r="J40" s="235">
        <v>3</v>
      </c>
      <c r="K40" s="240">
        <f t="shared" si="20"/>
        <v>6</v>
      </c>
      <c r="L40" s="239">
        <v>5</v>
      </c>
      <c r="M40" s="235">
        <v>1</v>
      </c>
      <c r="N40" s="240">
        <f t="shared" si="21"/>
        <v>6</v>
      </c>
      <c r="O40" s="239"/>
      <c r="P40" s="235"/>
      <c r="Q40" s="240">
        <f t="shared" si="22"/>
        <v>0</v>
      </c>
      <c r="R40" s="239"/>
      <c r="S40" s="235"/>
      <c r="T40" s="240">
        <f t="shared" si="23"/>
        <v>0</v>
      </c>
      <c r="U40" s="239">
        <v>2</v>
      </c>
      <c r="V40" s="235"/>
      <c r="W40" s="240">
        <f t="shared" si="24"/>
        <v>2</v>
      </c>
      <c r="X40" s="239"/>
      <c r="Y40" s="235"/>
      <c r="Z40" s="240">
        <f t="shared" si="25"/>
        <v>0</v>
      </c>
      <c r="AA40" s="237" t="s">
        <v>51</v>
      </c>
      <c r="AB40" s="238">
        <f t="shared" si="5"/>
        <v>118</v>
      </c>
      <c r="AC40" s="239"/>
      <c r="AD40" s="235"/>
      <c r="AE40" s="241">
        <f t="shared" si="6"/>
        <v>0</v>
      </c>
      <c r="AF40" s="239"/>
      <c r="AG40" s="235"/>
      <c r="AH40" s="241">
        <f t="shared" si="7"/>
        <v>0</v>
      </c>
      <c r="AI40" s="239"/>
      <c r="AJ40" s="235"/>
      <c r="AK40" s="240">
        <f>SUM(AI40:AJ40)</f>
        <v>0</v>
      </c>
      <c r="AL40" s="239"/>
      <c r="AM40" s="235"/>
      <c r="AN40" s="240">
        <f aca="true" t="shared" si="28" ref="AN40:AN50">SUM(AL40:AM40)</f>
        <v>0</v>
      </c>
      <c r="AO40" s="239"/>
      <c r="AP40" s="235"/>
      <c r="AQ40" s="240">
        <f aca="true" t="shared" si="29" ref="AQ40:AQ50">SUM(AO40:AP40)</f>
        <v>0</v>
      </c>
      <c r="AR40" s="239">
        <v>98</v>
      </c>
      <c r="AS40" s="235">
        <v>4</v>
      </c>
      <c r="AT40" s="240">
        <f t="shared" si="11"/>
        <v>102</v>
      </c>
      <c r="AU40" s="239">
        <f t="shared" si="27"/>
        <v>108</v>
      </c>
      <c r="AV40" s="235">
        <f t="shared" si="27"/>
        <v>8</v>
      </c>
      <c r="AW40" s="240">
        <f t="shared" si="15"/>
        <v>116</v>
      </c>
      <c r="AX40" s="238">
        <f t="shared" si="16"/>
        <v>2</v>
      </c>
      <c r="AY40" s="11"/>
    </row>
    <row r="41" spans="1:51" s="10" customFormat="1" ht="21" customHeight="1">
      <c r="A41" s="237" t="s">
        <v>52</v>
      </c>
      <c r="B41" s="238">
        <v>126</v>
      </c>
      <c r="C41" s="239">
        <v>1</v>
      </c>
      <c r="D41" s="235"/>
      <c r="E41" s="240">
        <f t="shared" si="18"/>
        <v>1</v>
      </c>
      <c r="F41" s="239"/>
      <c r="G41" s="235"/>
      <c r="H41" s="240">
        <f t="shared" si="19"/>
        <v>0</v>
      </c>
      <c r="I41" s="239">
        <v>4</v>
      </c>
      <c r="J41" s="235">
        <v>1</v>
      </c>
      <c r="K41" s="240">
        <f t="shared" si="20"/>
        <v>5</v>
      </c>
      <c r="L41" s="239">
        <v>6</v>
      </c>
      <c r="M41" s="235"/>
      <c r="N41" s="240">
        <f t="shared" si="21"/>
        <v>6</v>
      </c>
      <c r="O41" s="239"/>
      <c r="P41" s="235"/>
      <c r="Q41" s="240">
        <f t="shared" si="22"/>
        <v>0</v>
      </c>
      <c r="R41" s="239"/>
      <c r="S41" s="235"/>
      <c r="T41" s="240">
        <f t="shared" si="23"/>
        <v>0</v>
      </c>
      <c r="U41" s="239"/>
      <c r="V41" s="235"/>
      <c r="W41" s="240">
        <f t="shared" si="24"/>
        <v>0</v>
      </c>
      <c r="X41" s="239"/>
      <c r="Y41" s="235"/>
      <c r="Z41" s="240">
        <f t="shared" si="25"/>
        <v>0</v>
      </c>
      <c r="AA41" s="237" t="s">
        <v>52</v>
      </c>
      <c r="AB41" s="238">
        <f t="shared" si="5"/>
        <v>126</v>
      </c>
      <c r="AC41" s="239"/>
      <c r="AD41" s="235"/>
      <c r="AE41" s="241">
        <f t="shared" si="6"/>
        <v>0</v>
      </c>
      <c r="AF41" s="239"/>
      <c r="AG41" s="235"/>
      <c r="AH41" s="241">
        <f t="shared" si="7"/>
        <v>0</v>
      </c>
      <c r="AI41" s="239"/>
      <c r="AJ41" s="235"/>
      <c r="AK41" s="240">
        <f t="shared" si="8"/>
        <v>0</v>
      </c>
      <c r="AL41" s="239"/>
      <c r="AM41" s="235"/>
      <c r="AN41" s="240">
        <f t="shared" si="28"/>
        <v>0</v>
      </c>
      <c r="AO41" s="239"/>
      <c r="AP41" s="235"/>
      <c r="AQ41" s="240">
        <f t="shared" si="29"/>
        <v>0</v>
      </c>
      <c r="AR41" s="239">
        <v>105</v>
      </c>
      <c r="AS41" s="235">
        <v>6</v>
      </c>
      <c r="AT41" s="240">
        <f>SUM(AR41:AS41)</f>
        <v>111</v>
      </c>
      <c r="AU41" s="239">
        <f t="shared" si="27"/>
        <v>116</v>
      </c>
      <c r="AV41" s="235">
        <f t="shared" si="27"/>
        <v>7</v>
      </c>
      <c r="AW41" s="240">
        <f t="shared" si="15"/>
        <v>123</v>
      </c>
      <c r="AX41" s="238">
        <f t="shared" si="16"/>
        <v>3</v>
      </c>
      <c r="AY41" s="11"/>
    </row>
    <row r="42" spans="1:51" s="10" customFormat="1" ht="21" customHeight="1">
      <c r="A42" s="242" t="s">
        <v>53</v>
      </c>
      <c r="B42" s="243">
        <v>245</v>
      </c>
      <c r="C42" s="244"/>
      <c r="D42" s="245"/>
      <c r="E42" s="246">
        <f t="shared" si="18"/>
        <v>0</v>
      </c>
      <c r="F42" s="244"/>
      <c r="G42" s="245"/>
      <c r="H42" s="246">
        <f t="shared" si="19"/>
        <v>0</v>
      </c>
      <c r="I42" s="244">
        <v>3</v>
      </c>
      <c r="J42" s="245">
        <v>4</v>
      </c>
      <c r="K42" s="246">
        <f t="shared" si="20"/>
        <v>7</v>
      </c>
      <c r="L42" s="244">
        <v>12</v>
      </c>
      <c r="M42" s="245">
        <v>3</v>
      </c>
      <c r="N42" s="246">
        <f t="shared" si="21"/>
        <v>15</v>
      </c>
      <c r="O42" s="244"/>
      <c r="P42" s="245"/>
      <c r="Q42" s="246">
        <f t="shared" si="22"/>
        <v>0</v>
      </c>
      <c r="R42" s="244"/>
      <c r="S42" s="245"/>
      <c r="T42" s="246">
        <f t="shared" si="23"/>
        <v>0</v>
      </c>
      <c r="U42" s="244">
        <v>1</v>
      </c>
      <c r="V42" s="245"/>
      <c r="W42" s="246">
        <f t="shared" si="24"/>
        <v>1</v>
      </c>
      <c r="X42" s="244"/>
      <c r="Y42" s="245"/>
      <c r="Z42" s="246">
        <f t="shared" si="25"/>
        <v>0</v>
      </c>
      <c r="AA42" s="242" t="s">
        <v>53</v>
      </c>
      <c r="AB42" s="243">
        <f t="shared" si="5"/>
        <v>245</v>
      </c>
      <c r="AC42" s="244"/>
      <c r="AD42" s="245"/>
      <c r="AE42" s="247">
        <f t="shared" si="6"/>
        <v>0</v>
      </c>
      <c r="AF42" s="244"/>
      <c r="AG42" s="245"/>
      <c r="AH42" s="247">
        <f t="shared" si="7"/>
        <v>0</v>
      </c>
      <c r="AI42" s="244"/>
      <c r="AJ42" s="245"/>
      <c r="AK42" s="246">
        <f t="shared" si="8"/>
        <v>0</v>
      </c>
      <c r="AL42" s="244"/>
      <c r="AM42" s="245"/>
      <c r="AN42" s="246">
        <f t="shared" si="28"/>
        <v>0</v>
      </c>
      <c r="AO42" s="244"/>
      <c r="AP42" s="245"/>
      <c r="AQ42" s="246">
        <f t="shared" si="29"/>
        <v>0</v>
      </c>
      <c r="AR42" s="244">
        <v>201</v>
      </c>
      <c r="AS42" s="245">
        <v>17</v>
      </c>
      <c r="AT42" s="246">
        <f t="shared" si="11"/>
        <v>218</v>
      </c>
      <c r="AU42" s="244">
        <f t="shared" si="27"/>
        <v>217</v>
      </c>
      <c r="AV42" s="245">
        <f t="shared" si="27"/>
        <v>24</v>
      </c>
      <c r="AW42" s="240">
        <f t="shared" si="15"/>
        <v>241</v>
      </c>
      <c r="AX42" s="243">
        <f t="shared" si="16"/>
        <v>4</v>
      </c>
      <c r="AY42" s="11"/>
    </row>
    <row r="43" spans="1:51" s="10" customFormat="1" ht="21" customHeight="1">
      <c r="A43" s="237" t="s">
        <v>54</v>
      </c>
      <c r="B43" s="238">
        <v>426</v>
      </c>
      <c r="C43" s="239"/>
      <c r="D43" s="235"/>
      <c r="E43" s="240">
        <f t="shared" si="18"/>
        <v>0</v>
      </c>
      <c r="F43" s="239"/>
      <c r="G43" s="235"/>
      <c r="H43" s="240">
        <f t="shared" si="19"/>
        <v>0</v>
      </c>
      <c r="I43" s="239">
        <v>18</v>
      </c>
      <c r="J43" s="235">
        <v>12</v>
      </c>
      <c r="K43" s="240">
        <f t="shared" si="20"/>
        <v>30</v>
      </c>
      <c r="L43" s="239">
        <v>19</v>
      </c>
      <c r="M43" s="235">
        <v>10</v>
      </c>
      <c r="N43" s="240">
        <f t="shared" si="21"/>
        <v>29</v>
      </c>
      <c r="O43" s="239"/>
      <c r="P43" s="235"/>
      <c r="Q43" s="240">
        <f t="shared" si="22"/>
        <v>0</v>
      </c>
      <c r="R43" s="239"/>
      <c r="S43" s="235"/>
      <c r="T43" s="240">
        <f t="shared" si="23"/>
        <v>0</v>
      </c>
      <c r="U43" s="239">
        <v>3</v>
      </c>
      <c r="V43" s="235"/>
      <c r="W43" s="240">
        <f t="shared" si="24"/>
        <v>3</v>
      </c>
      <c r="X43" s="239"/>
      <c r="Y43" s="235"/>
      <c r="Z43" s="240">
        <f t="shared" si="25"/>
        <v>0</v>
      </c>
      <c r="AA43" s="237" t="s">
        <v>54</v>
      </c>
      <c r="AB43" s="231">
        <f t="shared" si="5"/>
        <v>426</v>
      </c>
      <c r="AC43" s="239"/>
      <c r="AD43" s="235"/>
      <c r="AE43" s="241">
        <f t="shared" si="6"/>
        <v>0</v>
      </c>
      <c r="AF43" s="239"/>
      <c r="AG43" s="235"/>
      <c r="AH43" s="241">
        <f t="shared" si="7"/>
        <v>0</v>
      </c>
      <c r="AI43" s="239"/>
      <c r="AJ43" s="235"/>
      <c r="AK43" s="240">
        <f t="shared" si="8"/>
        <v>0</v>
      </c>
      <c r="AL43" s="239"/>
      <c r="AM43" s="235"/>
      <c r="AN43" s="240">
        <f t="shared" si="28"/>
        <v>0</v>
      </c>
      <c r="AO43" s="239"/>
      <c r="AP43" s="235">
        <v>2</v>
      </c>
      <c r="AQ43" s="240">
        <f t="shared" si="29"/>
        <v>2</v>
      </c>
      <c r="AR43" s="239">
        <v>349</v>
      </c>
      <c r="AS43" s="235">
        <v>13</v>
      </c>
      <c r="AT43" s="240">
        <f t="shared" si="11"/>
        <v>362</v>
      </c>
      <c r="AU43" s="239">
        <f t="shared" si="27"/>
        <v>389</v>
      </c>
      <c r="AV43" s="235">
        <f t="shared" si="27"/>
        <v>37</v>
      </c>
      <c r="AW43" s="234">
        <f t="shared" si="15"/>
        <v>426</v>
      </c>
      <c r="AX43" s="238">
        <f t="shared" si="16"/>
        <v>0</v>
      </c>
      <c r="AY43" s="11"/>
    </row>
    <row r="44" spans="1:51" s="10" customFormat="1" ht="21" customHeight="1">
      <c r="A44" s="237" t="s">
        <v>55</v>
      </c>
      <c r="B44" s="238">
        <v>128</v>
      </c>
      <c r="C44" s="239">
        <v>4</v>
      </c>
      <c r="D44" s="235"/>
      <c r="E44" s="240">
        <f t="shared" si="18"/>
        <v>4</v>
      </c>
      <c r="F44" s="239"/>
      <c r="G44" s="235"/>
      <c r="H44" s="240">
        <f t="shared" si="19"/>
        <v>0</v>
      </c>
      <c r="I44" s="239">
        <v>3</v>
      </c>
      <c r="J44" s="235">
        <v>1</v>
      </c>
      <c r="K44" s="240">
        <f t="shared" si="20"/>
        <v>4</v>
      </c>
      <c r="L44" s="239">
        <v>5</v>
      </c>
      <c r="M44" s="235">
        <v>3</v>
      </c>
      <c r="N44" s="240">
        <f t="shared" si="21"/>
        <v>8</v>
      </c>
      <c r="O44" s="239"/>
      <c r="P44" s="235"/>
      <c r="Q44" s="240">
        <f t="shared" si="22"/>
        <v>0</v>
      </c>
      <c r="R44" s="239"/>
      <c r="S44" s="235"/>
      <c r="T44" s="240">
        <f t="shared" si="23"/>
        <v>0</v>
      </c>
      <c r="U44" s="239">
        <v>1</v>
      </c>
      <c r="V44" s="235"/>
      <c r="W44" s="240">
        <f t="shared" si="24"/>
        <v>1</v>
      </c>
      <c r="X44" s="239"/>
      <c r="Y44" s="235"/>
      <c r="Z44" s="240">
        <f t="shared" si="25"/>
        <v>0</v>
      </c>
      <c r="AA44" s="237" t="s">
        <v>55</v>
      </c>
      <c r="AB44" s="238">
        <f t="shared" si="5"/>
        <v>128</v>
      </c>
      <c r="AC44" s="239"/>
      <c r="AD44" s="235"/>
      <c r="AE44" s="241">
        <f t="shared" si="6"/>
        <v>0</v>
      </c>
      <c r="AF44" s="239"/>
      <c r="AG44" s="235"/>
      <c r="AH44" s="241">
        <f t="shared" si="7"/>
        <v>0</v>
      </c>
      <c r="AI44" s="239"/>
      <c r="AJ44" s="235"/>
      <c r="AK44" s="240">
        <f t="shared" si="8"/>
        <v>0</v>
      </c>
      <c r="AL44" s="239"/>
      <c r="AM44" s="235"/>
      <c r="AN44" s="240">
        <f t="shared" si="28"/>
        <v>0</v>
      </c>
      <c r="AO44" s="239"/>
      <c r="AP44" s="235"/>
      <c r="AQ44" s="240">
        <f t="shared" si="29"/>
        <v>0</v>
      </c>
      <c r="AR44" s="239">
        <v>102</v>
      </c>
      <c r="AS44" s="235">
        <v>8</v>
      </c>
      <c r="AT44" s="240">
        <f t="shared" si="11"/>
        <v>110</v>
      </c>
      <c r="AU44" s="239">
        <f t="shared" si="27"/>
        <v>115</v>
      </c>
      <c r="AV44" s="235">
        <f t="shared" si="27"/>
        <v>12</v>
      </c>
      <c r="AW44" s="240">
        <f>SUM(AU44,AV44)</f>
        <v>127</v>
      </c>
      <c r="AX44" s="238">
        <f t="shared" si="16"/>
        <v>1</v>
      </c>
      <c r="AY44" s="11"/>
    </row>
    <row r="45" spans="1:51" s="10" customFormat="1" ht="21" customHeight="1">
      <c r="A45" s="237" t="s">
        <v>56</v>
      </c>
      <c r="B45" s="238">
        <v>105</v>
      </c>
      <c r="C45" s="239">
        <v>3</v>
      </c>
      <c r="D45" s="235"/>
      <c r="E45" s="240">
        <f t="shared" si="18"/>
        <v>3</v>
      </c>
      <c r="F45" s="239">
        <v>3</v>
      </c>
      <c r="G45" s="235">
        <v>1</v>
      </c>
      <c r="H45" s="240">
        <f t="shared" si="19"/>
        <v>4</v>
      </c>
      <c r="I45" s="239">
        <v>3</v>
      </c>
      <c r="J45" s="235"/>
      <c r="K45" s="240">
        <f t="shared" si="20"/>
        <v>3</v>
      </c>
      <c r="L45" s="239">
        <v>3</v>
      </c>
      <c r="M45" s="235">
        <v>2</v>
      </c>
      <c r="N45" s="240">
        <f t="shared" si="21"/>
        <v>5</v>
      </c>
      <c r="O45" s="239"/>
      <c r="P45" s="235"/>
      <c r="Q45" s="240">
        <f t="shared" si="22"/>
        <v>0</v>
      </c>
      <c r="R45" s="239"/>
      <c r="S45" s="235"/>
      <c r="T45" s="240">
        <f t="shared" si="23"/>
        <v>0</v>
      </c>
      <c r="U45" s="239"/>
      <c r="V45" s="235"/>
      <c r="W45" s="240">
        <f t="shared" si="24"/>
        <v>0</v>
      </c>
      <c r="X45" s="239"/>
      <c r="Y45" s="235"/>
      <c r="Z45" s="240">
        <f t="shared" si="25"/>
        <v>0</v>
      </c>
      <c r="AA45" s="237" t="s">
        <v>56</v>
      </c>
      <c r="AB45" s="238">
        <f t="shared" si="5"/>
        <v>105</v>
      </c>
      <c r="AC45" s="239"/>
      <c r="AD45" s="235"/>
      <c r="AE45" s="241">
        <f t="shared" si="6"/>
        <v>0</v>
      </c>
      <c r="AF45" s="239"/>
      <c r="AG45" s="235"/>
      <c r="AH45" s="241">
        <f t="shared" si="7"/>
        <v>0</v>
      </c>
      <c r="AI45" s="239"/>
      <c r="AJ45" s="235"/>
      <c r="AK45" s="240">
        <f t="shared" si="8"/>
        <v>0</v>
      </c>
      <c r="AL45" s="239"/>
      <c r="AM45" s="235"/>
      <c r="AN45" s="240">
        <f t="shared" si="28"/>
        <v>0</v>
      </c>
      <c r="AO45" s="239"/>
      <c r="AP45" s="235"/>
      <c r="AQ45" s="240">
        <f t="shared" si="29"/>
        <v>0</v>
      </c>
      <c r="AR45" s="239">
        <v>83</v>
      </c>
      <c r="AS45" s="235">
        <v>7</v>
      </c>
      <c r="AT45" s="240">
        <f t="shared" si="11"/>
        <v>90</v>
      </c>
      <c r="AU45" s="239">
        <f aca="true" t="shared" si="30" ref="AU45:AV50">SUM(C45,F45,I45,L45,O45,R45,U45,X45,AC45,AF45,AI45,AL45,AO45,AR45)</f>
        <v>95</v>
      </c>
      <c r="AV45" s="235">
        <f t="shared" si="30"/>
        <v>10</v>
      </c>
      <c r="AW45" s="240">
        <f t="shared" si="15"/>
        <v>105</v>
      </c>
      <c r="AX45" s="238">
        <f t="shared" si="16"/>
        <v>0</v>
      </c>
      <c r="AY45" s="11"/>
    </row>
    <row r="46" spans="1:51" s="10" customFormat="1" ht="21" customHeight="1">
      <c r="A46" s="237" t="s">
        <v>57</v>
      </c>
      <c r="B46" s="238">
        <v>380</v>
      </c>
      <c r="C46" s="239">
        <v>1</v>
      </c>
      <c r="D46" s="235"/>
      <c r="E46" s="240">
        <f t="shared" si="18"/>
        <v>1</v>
      </c>
      <c r="F46" s="239"/>
      <c r="G46" s="235"/>
      <c r="H46" s="240">
        <f t="shared" si="19"/>
        <v>0</v>
      </c>
      <c r="I46" s="239">
        <v>3</v>
      </c>
      <c r="J46" s="235"/>
      <c r="K46" s="240">
        <f t="shared" si="20"/>
        <v>3</v>
      </c>
      <c r="L46" s="239">
        <v>9</v>
      </c>
      <c r="M46" s="235">
        <v>3</v>
      </c>
      <c r="N46" s="240">
        <f t="shared" si="21"/>
        <v>12</v>
      </c>
      <c r="O46" s="239"/>
      <c r="P46" s="235"/>
      <c r="Q46" s="240">
        <f t="shared" si="22"/>
        <v>0</v>
      </c>
      <c r="R46" s="239"/>
      <c r="S46" s="235"/>
      <c r="T46" s="240">
        <f t="shared" si="23"/>
        <v>0</v>
      </c>
      <c r="U46" s="239"/>
      <c r="V46" s="235"/>
      <c r="W46" s="240">
        <f t="shared" si="24"/>
        <v>0</v>
      </c>
      <c r="X46" s="239"/>
      <c r="Y46" s="235"/>
      <c r="Z46" s="240">
        <f t="shared" si="25"/>
        <v>0</v>
      </c>
      <c r="AA46" s="237" t="s">
        <v>57</v>
      </c>
      <c r="AB46" s="238">
        <f t="shared" si="5"/>
        <v>380</v>
      </c>
      <c r="AC46" s="239"/>
      <c r="AD46" s="235"/>
      <c r="AE46" s="241">
        <f t="shared" si="6"/>
        <v>0</v>
      </c>
      <c r="AF46" s="239"/>
      <c r="AG46" s="235"/>
      <c r="AH46" s="241">
        <f t="shared" si="7"/>
        <v>0</v>
      </c>
      <c r="AI46" s="239"/>
      <c r="AJ46" s="235"/>
      <c r="AK46" s="240">
        <f t="shared" si="8"/>
        <v>0</v>
      </c>
      <c r="AL46" s="239"/>
      <c r="AM46" s="235"/>
      <c r="AN46" s="240">
        <f t="shared" si="28"/>
        <v>0</v>
      </c>
      <c r="AO46" s="239"/>
      <c r="AP46" s="235"/>
      <c r="AQ46" s="240">
        <f t="shared" si="29"/>
        <v>0</v>
      </c>
      <c r="AR46" s="239">
        <v>340</v>
      </c>
      <c r="AS46" s="235">
        <v>21</v>
      </c>
      <c r="AT46" s="240">
        <f t="shared" si="11"/>
        <v>361</v>
      </c>
      <c r="AU46" s="239">
        <f t="shared" si="30"/>
        <v>353</v>
      </c>
      <c r="AV46" s="235">
        <f t="shared" si="30"/>
        <v>24</v>
      </c>
      <c r="AW46" s="240">
        <f t="shared" si="15"/>
        <v>377</v>
      </c>
      <c r="AX46" s="238">
        <f t="shared" si="16"/>
        <v>3</v>
      </c>
      <c r="AY46" s="11"/>
    </row>
    <row r="47" spans="1:51" s="10" customFormat="1" ht="21" customHeight="1">
      <c r="A47" s="237" t="s">
        <v>58</v>
      </c>
      <c r="B47" s="238">
        <v>51</v>
      </c>
      <c r="C47" s="239"/>
      <c r="D47" s="235"/>
      <c r="E47" s="240">
        <f t="shared" si="18"/>
        <v>0</v>
      </c>
      <c r="F47" s="239"/>
      <c r="G47" s="235"/>
      <c r="H47" s="240">
        <f t="shared" si="19"/>
        <v>0</v>
      </c>
      <c r="I47" s="239">
        <v>1</v>
      </c>
      <c r="J47" s="235">
        <v>1</v>
      </c>
      <c r="K47" s="240">
        <f t="shared" si="20"/>
        <v>2</v>
      </c>
      <c r="L47" s="239">
        <v>1</v>
      </c>
      <c r="M47" s="235"/>
      <c r="N47" s="240">
        <f t="shared" si="21"/>
        <v>1</v>
      </c>
      <c r="O47" s="239"/>
      <c r="P47" s="235"/>
      <c r="Q47" s="240">
        <f t="shared" si="22"/>
        <v>0</v>
      </c>
      <c r="R47" s="239"/>
      <c r="S47" s="235"/>
      <c r="T47" s="240">
        <f t="shared" si="23"/>
        <v>0</v>
      </c>
      <c r="U47" s="239"/>
      <c r="V47" s="235"/>
      <c r="W47" s="240">
        <f t="shared" si="24"/>
        <v>0</v>
      </c>
      <c r="X47" s="239"/>
      <c r="Y47" s="235"/>
      <c r="Z47" s="240">
        <f t="shared" si="25"/>
        <v>0</v>
      </c>
      <c r="AA47" s="237" t="s">
        <v>58</v>
      </c>
      <c r="AB47" s="238">
        <f t="shared" si="5"/>
        <v>51</v>
      </c>
      <c r="AC47" s="239"/>
      <c r="AD47" s="235"/>
      <c r="AE47" s="241">
        <f t="shared" si="6"/>
        <v>0</v>
      </c>
      <c r="AF47" s="239"/>
      <c r="AG47" s="235"/>
      <c r="AH47" s="241">
        <f t="shared" si="7"/>
        <v>0</v>
      </c>
      <c r="AI47" s="239"/>
      <c r="AJ47" s="235"/>
      <c r="AK47" s="240">
        <f t="shared" si="8"/>
        <v>0</v>
      </c>
      <c r="AL47" s="239"/>
      <c r="AM47" s="235"/>
      <c r="AN47" s="240">
        <f t="shared" si="28"/>
        <v>0</v>
      </c>
      <c r="AO47" s="239"/>
      <c r="AP47" s="235"/>
      <c r="AQ47" s="240">
        <f t="shared" si="29"/>
        <v>0</v>
      </c>
      <c r="AR47" s="239">
        <v>44</v>
      </c>
      <c r="AS47" s="235">
        <v>3</v>
      </c>
      <c r="AT47" s="240">
        <f t="shared" si="11"/>
        <v>47</v>
      </c>
      <c r="AU47" s="239">
        <f t="shared" si="30"/>
        <v>46</v>
      </c>
      <c r="AV47" s="235">
        <f t="shared" si="30"/>
        <v>4</v>
      </c>
      <c r="AW47" s="240">
        <f t="shared" si="15"/>
        <v>50</v>
      </c>
      <c r="AX47" s="238">
        <f t="shared" si="16"/>
        <v>1</v>
      </c>
      <c r="AY47" s="11"/>
    </row>
    <row r="48" spans="1:51" s="10" customFormat="1" ht="21" customHeight="1">
      <c r="A48" s="237" t="s">
        <v>59</v>
      </c>
      <c r="B48" s="238">
        <v>191</v>
      </c>
      <c r="C48" s="239"/>
      <c r="D48" s="235"/>
      <c r="E48" s="240">
        <f t="shared" si="18"/>
        <v>0</v>
      </c>
      <c r="F48" s="239"/>
      <c r="G48" s="235"/>
      <c r="H48" s="240">
        <f t="shared" si="19"/>
        <v>0</v>
      </c>
      <c r="I48" s="239">
        <v>5</v>
      </c>
      <c r="J48" s="235">
        <v>3</v>
      </c>
      <c r="K48" s="240">
        <f t="shared" si="20"/>
        <v>8</v>
      </c>
      <c r="L48" s="239">
        <v>6</v>
      </c>
      <c r="M48" s="235">
        <v>3</v>
      </c>
      <c r="N48" s="240">
        <f t="shared" si="21"/>
        <v>9</v>
      </c>
      <c r="O48" s="239"/>
      <c r="P48" s="235"/>
      <c r="Q48" s="240">
        <f t="shared" si="22"/>
        <v>0</v>
      </c>
      <c r="R48" s="239"/>
      <c r="S48" s="235"/>
      <c r="T48" s="240">
        <f t="shared" si="23"/>
        <v>0</v>
      </c>
      <c r="U48" s="239">
        <v>2</v>
      </c>
      <c r="V48" s="235"/>
      <c r="W48" s="240">
        <f t="shared" si="24"/>
        <v>2</v>
      </c>
      <c r="X48" s="239"/>
      <c r="Y48" s="235"/>
      <c r="Z48" s="240">
        <f t="shared" si="25"/>
        <v>0</v>
      </c>
      <c r="AA48" s="237" t="s">
        <v>59</v>
      </c>
      <c r="AB48" s="238">
        <f t="shared" si="5"/>
        <v>191</v>
      </c>
      <c r="AC48" s="239"/>
      <c r="AD48" s="235"/>
      <c r="AE48" s="241">
        <f t="shared" si="6"/>
        <v>0</v>
      </c>
      <c r="AF48" s="239"/>
      <c r="AG48" s="235"/>
      <c r="AH48" s="241">
        <f t="shared" si="7"/>
        <v>0</v>
      </c>
      <c r="AI48" s="239"/>
      <c r="AJ48" s="235"/>
      <c r="AK48" s="240">
        <f t="shared" si="8"/>
        <v>0</v>
      </c>
      <c r="AL48" s="239"/>
      <c r="AM48" s="235"/>
      <c r="AN48" s="240">
        <f t="shared" si="28"/>
        <v>0</v>
      </c>
      <c r="AO48" s="239"/>
      <c r="AP48" s="235"/>
      <c r="AQ48" s="240">
        <f t="shared" si="29"/>
        <v>0</v>
      </c>
      <c r="AR48" s="239">
        <v>162</v>
      </c>
      <c r="AS48" s="235">
        <v>10</v>
      </c>
      <c r="AT48" s="240">
        <f t="shared" si="11"/>
        <v>172</v>
      </c>
      <c r="AU48" s="239">
        <f t="shared" si="30"/>
        <v>175</v>
      </c>
      <c r="AV48" s="235">
        <f t="shared" si="30"/>
        <v>16</v>
      </c>
      <c r="AW48" s="240">
        <f t="shared" si="15"/>
        <v>191</v>
      </c>
      <c r="AX48" s="238">
        <f t="shared" si="16"/>
        <v>0</v>
      </c>
      <c r="AY48" s="11"/>
    </row>
    <row r="49" spans="1:51" s="10" customFormat="1" ht="21" customHeight="1">
      <c r="A49" s="237" t="s">
        <v>60</v>
      </c>
      <c r="B49" s="238">
        <v>285</v>
      </c>
      <c r="C49" s="239">
        <v>2</v>
      </c>
      <c r="D49" s="235"/>
      <c r="E49" s="240">
        <f t="shared" si="18"/>
        <v>2</v>
      </c>
      <c r="F49" s="239"/>
      <c r="G49" s="235"/>
      <c r="H49" s="240">
        <f t="shared" si="19"/>
        <v>0</v>
      </c>
      <c r="I49" s="239">
        <v>2</v>
      </c>
      <c r="J49" s="235">
        <v>1</v>
      </c>
      <c r="K49" s="240">
        <f t="shared" si="20"/>
        <v>3</v>
      </c>
      <c r="L49" s="239">
        <v>3</v>
      </c>
      <c r="M49" s="235">
        <v>1</v>
      </c>
      <c r="N49" s="240">
        <f t="shared" si="21"/>
        <v>4</v>
      </c>
      <c r="O49" s="239"/>
      <c r="P49" s="235"/>
      <c r="Q49" s="240">
        <f t="shared" si="22"/>
        <v>0</v>
      </c>
      <c r="R49" s="239"/>
      <c r="S49" s="235"/>
      <c r="T49" s="240">
        <f t="shared" si="23"/>
        <v>0</v>
      </c>
      <c r="U49" s="239"/>
      <c r="V49" s="235"/>
      <c r="W49" s="240">
        <f t="shared" si="24"/>
        <v>0</v>
      </c>
      <c r="X49" s="239"/>
      <c r="Y49" s="235"/>
      <c r="Z49" s="240">
        <f t="shared" si="25"/>
        <v>0</v>
      </c>
      <c r="AA49" s="237" t="s">
        <v>60</v>
      </c>
      <c r="AB49" s="238">
        <f t="shared" si="5"/>
        <v>285</v>
      </c>
      <c r="AC49" s="239"/>
      <c r="AD49" s="235"/>
      <c r="AE49" s="241">
        <f t="shared" si="6"/>
        <v>0</v>
      </c>
      <c r="AF49" s="239"/>
      <c r="AG49" s="235"/>
      <c r="AH49" s="241">
        <f t="shared" si="7"/>
        <v>0</v>
      </c>
      <c r="AI49" s="239"/>
      <c r="AJ49" s="235"/>
      <c r="AK49" s="240">
        <f t="shared" si="8"/>
        <v>0</v>
      </c>
      <c r="AL49" s="239"/>
      <c r="AM49" s="235"/>
      <c r="AN49" s="240">
        <f t="shared" si="28"/>
        <v>0</v>
      </c>
      <c r="AO49" s="239"/>
      <c r="AP49" s="235"/>
      <c r="AQ49" s="240">
        <f t="shared" si="29"/>
        <v>0</v>
      </c>
      <c r="AR49" s="239">
        <v>263</v>
      </c>
      <c r="AS49" s="235">
        <v>10</v>
      </c>
      <c r="AT49" s="240">
        <f t="shared" si="11"/>
        <v>273</v>
      </c>
      <c r="AU49" s="239">
        <f t="shared" si="30"/>
        <v>270</v>
      </c>
      <c r="AV49" s="235">
        <f t="shared" si="30"/>
        <v>12</v>
      </c>
      <c r="AW49" s="240">
        <f t="shared" si="15"/>
        <v>282</v>
      </c>
      <c r="AX49" s="238">
        <f t="shared" si="16"/>
        <v>3</v>
      </c>
      <c r="AY49" s="11"/>
    </row>
    <row r="50" spans="1:51" s="10" customFormat="1" ht="21" customHeight="1">
      <c r="A50" s="237" t="s">
        <v>61</v>
      </c>
      <c r="B50" s="238">
        <v>354</v>
      </c>
      <c r="C50" s="239">
        <v>5</v>
      </c>
      <c r="D50" s="235"/>
      <c r="E50" s="240">
        <f t="shared" si="18"/>
        <v>5</v>
      </c>
      <c r="F50" s="239"/>
      <c r="G50" s="235"/>
      <c r="H50" s="240">
        <f t="shared" si="19"/>
        <v>0</v>
      </c>
      <c r="I50" s="239">
        <v>3</v>
      </c>
      <c r="J50" s="235">
        <v>4</v>
      </c>
      <c r="K50" s="240">
        <f t="shared" si="20"/>
        <v>7</v>
      </c>
      <c r="L50" s="239">
        <v>12</v>
      </c>
      <c r="M50" s="235">
        <v>3</v>
      </c>
      <c r="N50" s="240">
        <f t="shared" si="21"/>
        <v>15</v>
      </c>
      <c r="O50" s="239"/>
      <c r="P50" s="235"/>
      <c r="Q50" s="240">
        <f t="shared" si="22"/>
        <v>0</v>
      </c>
      <c r="R50" s="239"/>
      <c r="S50" s="235"/>
      <c r="T50" s="240">
        <f t="shared" si="23"/>
        <v>0</v>
      </c>
      <c r="U50" s="239">
        <v>2</v>
      </c>
      <c r="V50" s="235"/>
      <c r="W50" s="240">
        <f t="shared" si="24"/>
        <v>2</v>
      </c>
      <c r="X50" s="239"/>
      <c r="Y50" s="235"/>
      <c r="Z50" s="240">
        <f t="shared" si="25"/>
        <v>0</v>
      </c>
      <c r="AA50" s="237" t="s">
        <v>61</v>
      </c>
      <c r="AB50" s="238">
        <f t="shared" si="5"/>
        <v>354</v>
      </c>
      <c r="AC50" s="239"/>
      <c r="AD50" s="235"/>
      <c r="AE50" s="247">
        <f t="shared" si="6"/>
        <v>0</v>
      </c>
      <c r="AF50" s="239"/>
      <c r="AG50" s="235"/>
      <c r="AH50" s="247">
        <f t="shared" si="7"/>
        <v>0</v>
      </c>
      <c r="AI50" s="239"/>
      <c r="AJ50" s="235"/>
      <c r="AK50" s="240">
        <f t="shared" si="8"/>
        <v>0</v>
      </c>
      <c r="AL50" s="239"/>
      <c r="AM50" s="235"/>
      <c r="AN50" s="240">
        <f t="shared" si="28"/>
        <v>0</v>
      </c>
      <c r="AO50" s="239">
        <v>1</v>
      </c>
      <c r="AP50" s="235"/>
      <c r="AQ50" s="240">
        <f t="shared" si="29"/>
        <v>1</v>
      </c>
      <c r="AR50" s="239">
        <v>308</v>
      </c>
      <c r="AS50" s="235">
        <v>15</v>
      </c>
      <c r="AT50" s="240">
        <f t="shared" si="11"/>
        <v>323</v>
      </c>
      <c r="AU50" s="239">
        <f>SUM(C50,F50,I50,L50,O50,R50,U50,X50,AC50,AF50,AI50,AL50,AO50,AR50)</f>
        <v>331</v>
      </c>
      <c r="AV50" s="235">
        <f t="shared" si="30"/>
        <v>22</v>
      </c>
      <c r="AW50" s="246">
        <f t="shared" si="15"/>
        <v>353</v>
      </c>
      <c r="AX50" s="238">
        <f t="shared" si="16"/>
        <v>1</v>
      </c>
      <c r="AY50" s="11"/>
    </row>
    <row r="51" spans="1:50" ht="21" customHeight="1">
      <c r="A51" s="16" t="s">
        <v>81</v>
      </c>
      <c r="B51" s="121">
        <f>SUM(B4:B50)</f>
        <v>11271</v>
      </c>
      <c r="C51" s="122">
        <f>SUM(C4:C50)</f>
        <v>92</v>
      </c>
      <c r="D51" s="106">
        <f>SUM(D4:D50)</f>
        <v>6</v>
      </c>
      <c r="E51" s="123">
        <f aca="true" t="shared" si="31" ref="E51:Q51">SUM(E4:E50)</f>
        <v>98</v>
      </c>
      <c r="F51" s="122">
        <f t="shared" si="31"/>
        <v>40</v>
      </c>
      <c r="G51" s="106">
        <f t="shared" si="31"/>
        <v>7</v>
      </c>
      <c r="H51" s="123">
        <f t="shared" si="31"/>
        <v>47</v>
      </c>
      <c r="I51" s="122">
        <f>SUM(I4:I50)</f>
        <v>220</v>
      </c>
      <c r="J51" s="106">
        <f>SUM(J4:J50)</f>
        <v>193</v>
      </c>
      <c r="K51" s="123">
        <f t="shared" si="31"/>
        <v>413</v>
      </c>
      <c r="L51" s="122">
        <f>SUM(L4:L50)</f>
        <v>535</v>
      </c>
      <c r="M51" s="106">
        <f>SUM(M4:M50)</f>
        <v>225</v>
      </c>
      <c r="N51" s="123">
        <f>SUM(N4:N50)</f>
        <v>760</v>
      </c>
      <c r="O51" s="122">
        <f>SUM(O4:O50)</f>
        <v>4</v>
      </c>
      <c r="P51" s="106">
        <f>SUM(P4:P50)</f>
        <v>0</v>
      </c>
      <c r="Q51" s="123">
        <f t="shared" si="31"/>
        <v>4</v>
      </c>
      <c r="R51" s="122">
        <f aca="true" t="shared" si="32" ref="R51:Z51">SUM(R4:R50)</f>
        <v>0</v>
      </c>
      <c r="S51" s="106">
        <f t="shared" si="32"/>
        <v>0</v>
      </c>
      <c r="T51" s="123">
        <f t="shared" si="32"/>
        <v>0</v>
      </c>
      <c r="U51" s="122">
        <f t="shared" si="32"/>
        <v>25</v>
      </c>
      <c r="V51" s="106">
        <f t="shared" si="32"/>
        <v>1</v>
      </c>
      <c r="W51" s="123">
        <f t="shared" si="32"/>
        <v>26</v>
      </c>
      <c r="X51" s="122">
        <f t="shared" si="32"/>
        <v>0</v>
      </c>
      <c r="Y51" s="106">
        <f t="shared" si="32"/>
        <v>0</v>
      </c>
      <c r="Z51" s="123">
        <f t="shared" si="32"/>
        <v>0</v>
      </c>
      <c r="AA51" s="16" t="s">
        <v>81</v>
      </c>
      <c r="AB51" s="121">
        <f aca="true" t="shared" si="33" ref="AB51:AT51">SUM(AB4:AB50)</f>
        <v>11271</v>
      </c>
      <c r="AC51" s="122">
        <f t="shared" si="33"/>
        <v>0</v>
      </c>
      <c r="AD51" s="106">
        <f t="shared" si="33"/>
        <v>0</v>
      </c>
      <c r="AE51" s="123">
        <f t="shared" si="33"/>
        <v>0</v>
      </c>
      <c r="AF51" s="122">
        <f t="shared" si="33"/>
        <v>0</v>
      </c>
      <c r="AG51" s="106">
        <f t="shared" si="33"/>
        <v>1</v>
      </c>
      <c r="AH51" s="123">
        <f t="shared" si="33"/>
        <v>1</v>
      </c>
      <c r="AI51" s="122">
        <f>SUM(AI4:AI50)</f>
        <v>0</v>
      </c>
      <c r="AJ51" s="106">
        <f t="shared" si="33"/>
        <v>0</v>
      </c>
      <c r="AK51" s="123">
        <f t="shared" si="33"/>
        <v>0</v>
      </c>
      <c r="AL51" s="122">
        <f aca="true" t="shared" si="34" ref="AL51:AQ51">SUM(AL4:AL50)</f>
        <v>0</v>
      </c>
      <c r="AM51" s="106">
        <f t="shared" si="34"/>
        <v>0</v>
      </c>
      <c r="AN51" s="123">
        <f t="shared" si="34"/>
        <v>0</v>
      </c>
      <c r="AO51" s="122">
        <f t="shared" si="34"/>
        <v>13</v>
      </c>
      <c r="AP51" s="106">
        <f t="shared" si="34"/>
        <v>8</v>
      </c>
      <c r="AQ51" s="123">
        <f t="shared" si="34"/>
        <v>21</v>
      </c>
      <c r="AR51" s="122">
        <f t="shared" si="33"/>
        <v>9154</v>
      </c>
      <c r="AS51" s="106">
        <f t="shared" si="33"/>
        <v>623</v>
      </c>
      <c r="AT51" s="123">
        <f t="shared" si="33"/>
        <v>9777</v>
      </c>
      <c r="AU51" s="122">
        <f>SUM(AU4:AU50)</f>
        <v>10083</v>
      </c>
      <c r="AV51" s="106">
        <f>SUM(AV4:AV50)</f>
        <v>1064</v>
      </c>
      <c r="AW51" s="123">
        <f>SUM(AW4:AW50)</f>
        <v>11147</v>
      </c>
      <c r="AX51" s="121">
        <f>SUM(AX4:AX50)</f>
        <v>124</v>
      </c>
    </row>
    <row r="57" spans="12:26" ht="12">
      <c r="L57" s="317"/>
      <c r="M57" s="317"/>
      <c r="N57" s="317"/>
      <c r="R57" s="317"/>
      <c r="S57" s="317"/>
      <c r="T57" s="317"/>
      <c r="U57" s="317"/>
      <c r="V57" s="317"/>
      <c r="W57" s="317"/>
      <c r="X57" s="317"/>
      <c r="Y57" s="317"/>
      <c r="Z57" s="317"/>
    </row>
    <row r="58" spans="12:26" ht="12"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2:26" ht="12">
      <c r="L59" s="10"/>
      <c r="M59" s="10"/>
      <c r="N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2:26" ht="12">
      <c r="L60" s="10"/>
      <c r="M60" s="10"/>
      <c r="N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2:26" ht="12">
      <c r="L61" s="10"/>
      <c r="M61" s="10"/>
      <c r="N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2:26" ht="12">
      <c r="L62" s="10"/>
      <c r="M62" s="10"/>
      <c r="N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2:26" ht="12">
      <c r="L63" s="10"/>
      <c r="M63" s="10"/>
      <c r="N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2:26" ht="12">
      <c r="L64" s="10"/>
      <c r="M64" s="10"/>
      <c r="N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2:26" ht="12">
      <c r="L65" s="10"/>
      <c r="M65" s="10"/>
      <c r="N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2:26" ht="12">
      <c r="L66" s="10"/>
      <c r="M66" s="10"/>
      <c r="N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2:26" ht="12">
      <c r="L67" s="10"/>
      <c r="M67" s="10"/>
      <c r="N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2:26" ht="12">
      <c r="L68" s="10"/>
      <c r="M68" s="10"/>
      <c r="N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2:26" ht="12">
      <c r="L69" s="10"/>
      <c r="M69" s="10"/>
      <c r="N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2:26" ht="12">
      <c r="L70" s="10"/>
      <c r="M70" s="10"/>
      <c r="N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2:26" ht="12">
      <c r="L71" s="10"/>
      <c r="M71" s="10"/>
      <c r="N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2:26" ht="12">
      <c r="L72" s="10"/>
      <c r="M72" s="10"/>
      <c r="N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2:26" ht="12">
      <c r="L73" s="10"/>
      <c r="M73" s="10"/>
      <c r="N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2:26" ht="12">
      <c r="L74" s="10"/>
      <c r="M74" s="10"/>
      <c r="N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2:26" ht="12">
      <c r="L75" s="10"/>
      <c r="M75" s="10"/>
      <c r="N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2:26" ht="12">
      <c r="L76" s="10"/>
      <c r="M76" s="10"/>
      <c r="N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2:26" ht="12">
      <c r="L77" s="10"/>
      <c r="M77" s="10"/>
      <c r="N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2:26" ht="12">
      <c r="L78" s="10"/>
      <c r="M78" s="10"/>
      <c r="N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2:26" ht="12">
      <c r="L79" s="10"/>
      <c r="M79" s="10"/>
      <c r="N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2:26" ht="12">
      <c r="L80" s="10"/>
      <c r="M80" s="10"/>
      <c r="N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2:26" ht="12">
      <c r="L81" s="10"/>
      <c r="M81" s="10"/>
      <c r="N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2:26" ht="12">
      <c r="L82" s="10"/>
      <c r="M82" s="10"/>
      <c r="N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2:26" ht="12">
      <c r="L83" s="10"/>
      <c r="M83" s="10"/>
      <c r="N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2:26" ht="12">
      <c r="L84" s="10"/>
      <c r="M84" s="10"/>
      <c r="N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2:26" ht="12">
      <c r="L85" s="10"/>
      <c r="M85" s="10"/>
      <c r="N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2:26" ht="12">
      <c r="L86" s="10"/>
      <c r="M86" s="10"/>
      <c r="N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2:26" ht="12">
      <c r="L87" s="10"/>
      <c r="M87" s="10"/>
      <c r="N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2:26" ht="12">
      <c r="L88" s="10"/>
      <c r="M88" s="10"/>
      <c r="N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2:26" ht="12">
      <c r="L89" s="10"/>
      <c r="M89" s="10"/>
      <c r="N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2:26" ht="12">
      <c r="L90" s="10"/>
      <c r="M90" s="10"/>
      <c r="N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2:26" ht="12">
      <c r="L91" s="10"/>
      <c r="M91" s="10"/>
      <c r="N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2:26" ht="12">
      <c r="L92" s="10"/>
      <c r="M92" s="10"/>
      <c r="N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2:26" ht="12">
      <c r="L93" s="10"/>
      <c r="M93" s="10"/>
      <c r="N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2:26" ht="12">
      <c r="L94" s="10"/>
      <c r="M94" s="10"/>
      <c r="N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2:26" ht="12">
      <c r="L95" s="10"/>
      <c r="M95" s="10"/>
      <c r="N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2:26" ht="12">
      <c r="L96" s="10"/>
      <c r="M96" s="10"/>
      <c r="N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2:26" ht="12">
      <c r="L97" s="10"/>
      <c r="M97" s="10"/>
      <c r="N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2:26" ht="12">
      <c r="L98" s="10"/>
      <c r="M98" s="10"/>
      <c r="N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2:26" ht="12">
      <c r="L99" s="10"/>
      <c r="M99" s="10"/>
      <c r="N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2:26" ht="12">
      <c r="L100" s="10"/>
      <c r="M100" s="10"/>
      <c r="N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2:26" ht="12">
      <c r="L101" s="10"/>
      <c r="M101" s="10"/>
      <c r="N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2:26" ht="12">
      <c r="L102" s="10"/>
      <c r="M102" s="10"/>
      <c r="N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2:26" ht="12">
      <c r="L103" s="10"/>
      <c r="M103" s="10"/>
      <c r="N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2:26" ht="12">
      <c r="L104" s="10"/>
      <c r="M104" s="10"/>
      <c r="N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2:26" ht="12">
      <c r="L105" s="10"/>
      <c r="M105" s="10"/>
      <c r="N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2:26" ht="12">
      <c r="L106" s="10"/>
      <c r="M106" s="10"/>
      <c r="N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2:26" ht="12">
      <c r="L107" s="10"/>
      <c r="M107" s="10"/>
      <c r="N107" s="10"/>
      <c r="R107" s="10"/>
      <c r="S107" s="10"/>
      <c r="T107" s="10"/>
      <c r="U107" s="10"/>
      <c r="V107" s="10"/>
      <c r="W107" s="10"/>
      <c r="X107" s="10"/>
      <c r="Y107" s="10"/>
      <c r="Z107" s="10"/>
    </row>
  </sheetData>
  <sheetProtection/>
  <mergeCells count="22">
    <mergeCell ref="A2:B2"/>
    <mergeCell ref="C2:E2"/>
    <mergeCell ref="F2:H2"/>
    <mergeCell ref="I2:K2"/>
    <mergeCell ref="L2:N2"/>
    <mergeCell ref="O2:Q2"/>
    <mergeCell ref="AO2:AQ2"/>
    <mergeCell ref="AR2:AT2"/>
    <mergeCell ref="AU2:AW2"/>
    <mergeCell ref="AX2:AX3"/>
    <mergeCell ref="R2:T2"/>
    <mergeCell ref="U2:W2"/>
    <mergeCell ref="X2:Z2"/>
    <mergeCell ref="AA2:AB2"/>
    <mergeCell ref="AC2:AE2"/>
    <mergeCell ref="AF2:AH2"/>
    <mergeCell ref="L57:N57"/>
    <mergeCell ref="R57:T57"/>
    <mergeCell ref="U57:W57"/>
    <mergeCell ref="X57:Z57"/>
    <mergeCell ref="AI2:AK2"/>
    <mergeCell ref="AL2:AN2"/>
  </mergeCells>
  <conditionalFormatting sqref="AB3:AB51 B3:B65536 B1 AF2:AF51 AI2:AI51 AR2:AR51 AD3:AE51 AJ3:AK51 AS3:AT51 AG3:AH51 AC2:AC51 AA2:AA51 AA52:AK65536 BC1:IV65536 AB1:AK1 A2:A65536 C1:Z65536 AR1:BB1 AR52:BB65536 AU2:AY51">
    <cfRule type="cellIs" priority="7" dxfId="58" operator="equal" stopIfTrue="1">
      <formula>0</formula>
    </cfRule>
  </conditionalFormatting>
  <conditionalFormatting sqref="AL2:AL51 AM3:AN51 AL52:AN65536 AL1:AN1">
    <cfRule type="cellIs" priority="6" dxfId="58" operator="equal" stopIfTrue="1">
      <formula>0</formula>
    </cfRule>
  </conditionalFormatting>
  <conditionalFormatting sqref="AO2:AO51 AP3:AQ51 AO52:AQ65536 AO1:AQ1">
    <cfRule type="cellIs" priority="5" dxfId="58" operator="equal" stopIfTrue="1">
      <formula>0</formula>
    </cfRule>
  </conditionalFormatting>
  <conditionalFormatting sqref="A1">
    <cfRule type="cellIs" priority="2" dxfId="58" operator="equal" stopIfTrue="1">
      <formula>0</formula>
    </cfRule>
  </conditionalFormatting>
  <conditionalFormatting sqref="AA1">
    <cfRule type="cellIs" priority="1" dxfId="58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  <colBreaks count="1" manualBreakCount="1">
    <brk id="2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総務省</cp:lastModifiedBy>
  <cp:lastPrinted>2016-04-05T14:36:47Z</cp:lastPrinted>
  <dcterms:created xsi:type="dcterms:W3CDTF">2001-05-01T12:29:53Z</dcterms:created>
  <dcterms:modified xsi:type="dcterms:W3CDTF">2016-07-01T01:56:05Z</dcterms:modified>
  <cp:category/>
  <cp:version/>
  <cp:contentType/>
  <cp:contentStatus/>
</cp:coreProperties>
</file>