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ko1\04調査係\決算統計関係\05経営比較分析表\H27\上下水道\09HP公表\公表用\最終版\01都道府県\20長野県（都道府県）\"/>
    </mc:Choice>
  </mc:AlternateContent>
  <workbookProtection workbookPassword="8649" lockStructure="1"/>
  <bookViews>
    <workbookView xWindow="0" yWindow="0" windowWidth="23040" windowHeight="10692"/>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B10" i="4" s="1"/>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AL8" i="4"/>
  <c r="W8" i="4"/>
  <c r="I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<sst xmlns="http://schemas.openxmlformats.org/spreadsheetml/2006/main" count="221" uniqueCount="111">
  <si>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</si>
  <si>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</si>
  <si>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</si>
  <si>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</si>
  <si>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</si>
  <si>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</si>
  <si>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</si>
  <si>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</si>
  <si>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</si>
  <si>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</si>
  <si>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</si>
  <si>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</si>
  <si>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</si>
  <si>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</si>
  <si>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</si>
  <si>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</si>
  <si>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</si>
  <si>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</si>
  <si>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</si>
  <si>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</si>
  <si>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</si>
  <si>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</si>
  <si>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</si>
  <si>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</si>
  <si>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</si>
  <si>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</si>
  <si>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</si>
  <si>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</si>
  <si>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</si>
  <si>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</si>
  <si>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</si>
  <si>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</si>
  <si>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</si>
  <si>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</si>
  <si>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</si>
  <si>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</si>
  <si>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</si>
  <si>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</si>
  <si>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</si>
  <si>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</si>
  <si>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</si>
  <si>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</si>
  <si>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</si>
  <si>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</si>
  <si>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</si>
  <si>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</si>
  <si>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</si>
  <si>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</si>
  <si>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</si>
  <si>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</si>
  <si>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</si>
  <si>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</si>
  <si>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</si>
  <si>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</si>
  <si>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</si>
  <si>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</si>
  <si>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</si>
  <si>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</si>
  <si>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</si>
  <si>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</si>
  <si>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</si>
  <si>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</si>
  <si>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</si>
  <si>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</si>
  <si>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</si>
  <si>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</si>
  <si>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</si>
  <si>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</si>
  <si>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</si>
  <si>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</si>
  <si>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</si>
  <si>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</si>
  <si>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</si>
  <si>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</si>
  <si>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</si>
  <si>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</si>
  <si>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</si>
  <si>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</si>
  <si>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</si>
  <si>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</si>
  <si>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</si>
  <si>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</si>
  <si>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</si>
  <si>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</si>
  <si>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</si>
  <si>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</si>
  <si>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</si>
  <si>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</si>
  <si>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</si>
  <si>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</si>
  <si>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</si>
  <si>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</si>
  <si>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</si>
  <si>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</si>
  <si>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</si>
  <si>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</si>
  <si>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長野県</t>
  </si>
  <si>
    <t>法非適用</t>
  </si>
  <si>
    <t>下水道事業</t>
  </si>
  <si>
    <t>流域下水道</t>
  </si>
  <si>
    <t>E1</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</si>
  <si>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</si>
  <si>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</si>
  <si>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</si>
  <si>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</si>
  <si>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</si>
  <si>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</si>
  <si>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</si>
  <si>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人口減少等により処理汚水量の減少が見込まれる中、水洗化率の向上や適正な使用料の設定による料金収入の確保とともに、省エネ機器や省エネ運転の導入、包括的民間委託等による維持管理費の更なる経費節減に努め、経営の健全化を図る必要があります。
　また、施設の更新にあたっては、処理汚水量の減少を見据え、将来的に必要な処理能力に見合った施設規模、処理性能を検討していきます。</t>
    <rPh sb="1" eb="3">
      <t>ジンコウ</t>
    </rPh>
    <rPh sb="3" eb="5">
      <t>ゲンショウ</t>
    </rPh>
    <rPh sb="5" eb="6">
      <t>ナド</t>
    </rPh>
    <rPh sb="9" eb="11">
      <t>ショリ</t>
    </rPh>
    <rPh sb="11" eb="13">
      <t>オスイ</t>
    </rPh>
    <rPh sb="13" eb="14">
      <t>リョウ</t>
    </rPh>
    <rPh sb="15" eb="17">
      <t>ゲンショウ</t>
    </rPh>
    <rPh sb="18" eb="20">
      <t>ミコ</t>
    </rPh>
    <rPh sb="23" eb="24">
      <t>ナカ</t>
    </rPh>
    <rPh sb="25" eb="28">
      <t>スイセンカ</t>
    </rPh>
    <rPh sb="28" eb="29">
      <t>リツ</t>
    </rPh>
    <rPh sb="30" eb="32">
      <t>コウジョウ</t>
    </rPh>
    <rPh sb="33" eb="35">
      <t>テキセイ</t>
    </rPh>
    <rPh sb="36" eb="39">
      <t>シヨウリョウ</t>
    </rPh>
    <rPh sb="40" eb="42">
      <t>セッテイ</t>
    </rPh>
    <rPh sb="45" eb="47">
      <t>リョウキン</t>
    </rPh>
    <rPh sb="47" eb="49">
      <t>シュウニュウ</t>
    </rPh>
    <rPh sb="50" eb="52">
      <t>カクホ</t>
    </rPh>
    <rPh sb="57" eb="58">
      <t>ショウ</t>
    </rPh>
    <rPh sb="60" eb="62">
      <t>キキ</t>
    </rPh>
    <rPh sb="63" eb="64">
      <t>ショウ</t>
    </rPh>
    <rPh sb="66" eb="68">
      <t>ウンテン</t>
    </rPh>
    <rPh sb="69" eb="71">
      <t>ドウニュウ</t>
    </rPh>
    <rPh sb="72" eb="75">
      <t>ホウカツテキ</t>
    </rPh>
    <rPh sb="75" eb="77">
      <t>ミンカン</t>
    </rPh>
    <rPh sb="77" eb="79">
      <t>イタク</t>
    </rPh>
    <rPh sb="79" eb="80">
      <t>ナド</t>
    </rPh>
    <rPh sb="83" eb="85">
      <t>イジ</t>
    </rPh>
    <rPh sb="85" eb="88">
      <t>カンリヒ</t>
    </rPh>
    <rPh sb="89" eb="90">
      <t>サラ</t>
    </rPh>
    <rPh sb="92" eb="94">
      <t>ケイヒ</t>
    </rPh>
    <rPh sb="94" eb="96">
      <t>セツゲン</t>
    </rPh>
    <rPh sb="97" eb="98">
      <t>ツト</t>
    </rPh>
    <rPh sb="100" eb="102">
      <t>ケイエイ</t>
    </rPh>
    <rPh sb="103" eb="106">
      <t>ケンゼンカ</t>
    </rPh>
    <rPh sb="107" eb="108">
      <t>ハカ</t>
    </rPh>
    <rPh sb="109" eb="111">
      <t>ヒツヨウ</t>
    </rPh>
    <rPh sb="122" eb="124">
      <t>シセツ</t>
    </rPh>
    <rPh sb="125" eb="127">
      <t>コウシン</t>
    </rPh>
    <rPh sb="134" eb="136">
      <t>ショリ</t>
    </rPh>
    <rPh sb="136" eb="138">
      <t>オスイ</t>
    </rPh>
    <rPh sb="138" eb="139">
      <t>リョウ</t>
    </rPh>
    <rPh sb="140" eb="142">
      <t>ゲンショウ</t>
    </rPh>
    <rPh sb="143" eb="145">
      <t>ミス</t>
    </rPh>
    <rPh sb="147" eb="150">
      <t>ショウライテキ</t>
    </rPh>
    <rPh sb="151" eb="153">
      <t>ヒツヨウ</t>
    </rPh>
    <rPh sb="154" eb="156">
      <t>ショリ</t>
    </rPh>
    <rPh sb="156" eb="158">
      <t>ノウリョク</t>
    </rPh>
    <rPh sb="159" eb="161">
      <t>ミア</t>
    </rPh>
    <rPh sb="163" eb="165">
      <t>シセツ</t>
    </rPh>
    <rPh sb="165" eb="167">
      <t>キボ</t>
    </rPh>
    <rPh sb="168" eb="170">
      <t>ショリ</t>
    </rPh>
    <rPh sb="170" eb="172">
      <t>セイノウ</t>
    </rPh>
    <rPh sb="173" eb="175">
      <t>ケントウ</t>
    </rPh>
    <phoneticPr fontId="4"/>
  </si>
  <si>
    <t>●収益的収支比率について
　流域下水道事業は、複数の市町村の公共下水道を処理しており、施設規模が大きく、建設費用が多額であることや広域的な水質保全に寄与していることから、建設に係る費用の一部に対して一般会計から繰入を行っています。
　収益的収支比率が100％未満で、赤字となっていますが、一般会計からの繰入金を含めると100％以上（黒字）となります。
　なお、平成23年度から平成25年度まで、高利率の企業債を繰り上げ償還したことにより、費用が多額となったため、比率が低くなっています。
●企業債残高について
　企業債残高については、今後も減少傾向にありますが、多額の費用を要する施設の更新を約15年後から迎え始めるため、人口減少等を見据えた適正な規模での更新の計画が必要となると考えられます。
●汚水処理原価について
　管理する４処理場のうち、２処理場は供用開始後年数が30年未満であり、企業債の元利償還費用が多いことなどから、類似団体に比較して高い数値となっていると考えられます。
●施設利用率について
　施設利用率については年々、向上しており平成26年度以降においては、類似団体の平均値に近い数値となっています。
●水洗化率について
　類似団体と同程度の水洗化率となっています。関連市町村において水洗化率向上の取組を進めていきます。
　なお、平成26年度は、集計に誤りがあり、正しくは91.68％です。</t>
    <rPh sb="1" eb="4">
      <t>シュウエキテキ</t>
    </rPh>
    <rPh sb="4" eb="6">
      <t>シュウシ</t>
    </rPh>
    <rPh sb="6" eb="8">
      <t>ヒリツ</t>
    </rPh>
    <rPh sb="74" eb="76">
      <t>キヨ</t>
    </rPh>
    <rPh sb="90" eb="92">
      <t>ヒヨウ</t>
    </rPh>
    <rPh sb="96" eb="97">
      <t>タイ</t>
    </rPh>
    <rPh sb="108" eb="109">
      <t>オコナ</t>
    </rPh>
    <rPh sb="117" eb="120">
      <t>シュウエキテキ</t>
    </rPh>
    <rPh sb="120" eb="122">
      <t>シュウシ</t>
    </rPh>
    <rPh sb="122" eb="124">
      <t>ヒリツ</t>
    </rPh>
    <rPh sb="129" eb="131">
      <t>ミマン</t>
    </rPh>
    <rPh sb="133" eb="135">
      <t>アカジ</t>
    </rPh>
    <rPh sb="153" eb="154">
      <t>キン</t>
    </rPh>
    <rPh sb="155" eb="156">
      <t>フク</t>
    </rPh>
    <rPh sb="163" eb="165">
      <t>イジョウ</t>
    </rPh>
    <rPh sb="166" eb="168">
      <t>クロジ</t>
    </rPh>
    <rPh sb="180" eb="182">
      <t>ヘイセイ</t>
    </rPh>
    <rPh sb="184" eb="186">
      <t>ネンド</t>
    </rPh>
    <rPh sb="188" eb="190">
      <t>ヘイセイ</t>
    </rPh>
    <rPh sb="192" eb="193">
      <t>ネン</t>
    </rPh>
    <rPh sb="193" eb="194">
      <t>ド</t>
    </rPh>
    <rPh sb="197" eb="200">
      <t>コウリリツ</t>
    </rPh>
    <rPh sb="201" eb="203">
      <t>キギョウ</t>
    </rPh>
    <rPh sb="203" eb="204">
      <t>サイ</t>
    </rPh>
    <rPh sb="205" eb="206">
      <t>ク</t>
    </rPh>
    <rPh sb="207" eb="208">
      <t>ア</t>
    </rPh>
    <rPh sb="209" eb="211">
      <t>ショウカン</t>
    </rPh>
    <rPh sb="222" eb="224">
      <t>タガク</t>
    </rPh>
    <rPh sb="231" eb="233">
      <t>ヒリツ</t>
    </rPh>
    <rPh sb="234" eb="235">
      <t>ヒク</t>
    </rPh>
    <rPh sb="246" eb="248">
      <t>キギョウ</t>
    </rPh>
    <rPh sb="248" eb="249">
      <t>サイ</t>
    </rPh>
    <rPh sb="249" eb="251">
      <t>ザンダカ</t>
    </rPh>
    <rPh sb="257" eb="259">
      <t>キギョウ</t>
    </rPh>
    <rPh sb="259" eb="260">
      <t>サイ</t>
    </rPh>
    <rPh sb="260" eb="262">
      <t>ザンダカ</t>
    </rPh>
    <rPh sb="268" eb="270">
      <t>コンゴ</t>
    </rPh>
    <rPh sb="271" eb="273">
      <t>ゲンショウ</t>
    </rPh>
    <rPh sb="273" eb="275">
      <t>ケイコウ</t>
    </rPh>
    <rPh sb="282" eb="284">
      <t>タガク</t>
    </rPh>
    <rPh sb="285" eb="287">
      <t>ヒヨウ</t>
    </rPh>
    <rPh sb="288" eb="289">
      <t>ヨウ</t>
    </rPh>
    <rPh sb="291" eb="293">
      <t>シセツ</t>
    </rPh>
    <rPh sb="294" eb="296">
      <t>コウシン</t>
    </rPh>
    <rPh sb="297" eb="298">
      <t>ヤク</t>
    </rPh>
    <rPh sb="300" eb="301">
      <t>ネン</t>
    </rPh>
    <rPh sb="301" eb="302">
      <t>ゴ</t>
    </rPh>
    <rPh sb="304" eb="305">
      <t>ムカ</t>
    </rPh>
    <rPh sb="306" eb="307">
      <t>ハジ</t>
    </rPh>
    <rPh sb="312" eb="314">
      <t>ジンコウ</t>
    </rPh>
    <rPh sb="314" eb="316">
      <t>ゲンショウ</t>
    </rPh>
    <rPh sb="316" eb="317">
      <t>ナド</t>
    </rPh>
    <rPh sb="318" eb="320">
      <t>ミス</t>
    </rPh>
    <rPh sb="322" eb="324">
      <t>テキセイ</t>
    </rPh>
    <rPh sb="325" eb="327">
      <t>キボ</t>
    </rPh>
    <rPh sb="329" eb="331">
      <t>コウシン</t>
    </rPh>
    <rPh sb="332" eb="334">
      <t>ケイカク</t>
    </rPh>
    <rPh sb="335" eb="337">
      <t>ヒツヨウ</t>
    </rPh>
    <rPh sb="341" eb="342">
      <t>カンガ</t>
    </rPh>
    <rPh sb="351" eb="353">
      <t>オスイ</t>
    </rPh>
    <rPh sb="353" eb="355">
      <t>ショリ</t>
    </rPh>
    <rPh sb="355" eb="357">
      <t>ゲンカ</t>
    </rPh>
    <rPh sb="363" eb="365">
      <t>カンリ</t>
    </rPh>
    <rPh sb="368" eb="371">
      <t>ショリジョウ</t>
    </rPh>
    <rPh sb="376" eb="379">
      <t>ショリジョウ</t>
    </rPh>
    <rPh sb="380" eb="382">
      <t>キョウヨウ</t>
    </rPh>
    <rPh sb="382" eb="384">
      <t>カイシ</t>
    </rPh>
    <rPh sb="384" eb="385">
      <t>アト</t>
    </rPh>
    <rPh sb="385" eb="387">
      <t>ネンスウ</t>
    </rPh>
    <rPh sb="390" eb="391">
      <t>ネン</t>
    </rPh>
    <rPh sb="391" eb="393">
      <t>ミマン</t>
    </rPh>
    <rPh sb="397" eb="399">
      <t>キギョウ</t>
    </rPh>
    <rPh sb="399" eb="400">
      <t>サイ</t>
    </rPh>
    <rPh sb="401" eb="403">
      <t>ガンリ</t>
    </rPh>
    <rPh sb="403" eb="405">
      <t>ショウカン</t>
    </rPh>
    <rPh sb="405" eb="407">
      <t>ヒヨウ</t>
    </rPh>
    <rPh sb="408" eb="409">
      <t>オオ</t>
    </rPh>
    <rPh sb="417" eb="419">
      <t>ルイジ</t>
    </rPh>
    <rPh sb="419" eb="421">
      <t>ダンタイ</t>
    </rPh>
    <rPh sb="422" eb="424">
      <t>ヒカク</t>
    </rPh>
    <rPh sb="426" eb="427">
      <t>タカ</t>
    </rPh>
    <rPh sb="428" eb="430">
      <t>スウチ</t>
    </rPh>
    <rPh sb="437" eb="438">
      <t>カンガ</t>
    </rPh>
    <rPh sb="448" eb="450">
      <t>シセツ</t>
    </rPh>
    <rPh sb="450" eb="453">
      <t>リヨウリツ</t>
    </rPh>
    <rPh sb="459" eb="461">
      <t>シセツ</t>
    </rPh>
    <rPh sb="461" eb="464">
      <t>リヨウリツ</t>
    </rPh>
    <rPh sb="469" eb="471">
      <t>ネンネン</t>
    </rPh>
    <rPh sb="472" eb="474">
      <t>コウジョウ</t>
    </rPh>
    <rPh sb="478" eb="480">
      <t>ヘイセイ</t>
    </rPh>
    <rPh sb="482" eb="484">
      <t>ネンド</t>
    </rPh>
    <rPh sb="484" eb="486">
      <t>イコウ</t>
    </rPh>
    <rPh sb="492" eb="494">
      <t>ルイジ</t>
    </rPh>
    <rPh sb="494" eb="496">
      <t>ダンタイ</t>
    </rPh>
    <rPh sb="497" eb="500">
      <t>ヘイキンチ</t>
    </rPh>
    <rPh sb="501" eb="502">
      <t>チカ</t>
    </rPh>
    <rPh sb="503" eb="505">
      <t>スウチ</t>
    </rPh>
    <rPh sb="516" eb="519">
      <t>スイセンカ</t>
    </rPh>
    <rPh sb="519" eb="520">
      <t>リツ</t>
    </rPh>
    <rPh sb="526" eb="528">
      <t>ルイジ</t>
    </rPh>
    <rPh sb="528" eb="530">
      <t>ダンタイ</t>
    </rPh>
    <rPh sb="531" eb="534">
      <t>ドウテイド</t>
    </rPh>
    <rPh sb="535" eb="538">
      <t>スイセンカ</t>
    </rPh>
    <rPh sb="538" eb="539">
      <t>リツ</t>
    </rPh>
    <rPh sb="547" eb="549">
      <t>カンレン</t>
    </rPh>
    <rPh sb="549" eb="552">
      <t>シチョウソン</t>
    </rPh>
    <rPh sb="556" eb="559">
      <t>スイセンカ</t>
    </rPh>
    <rPh sb="559" eb="560">
      <t>リツ</t>
    </rPh>
    <rPh sb="560" eb="562">
      <t>コウジョウ</t>
    </rPh>
    <rPh sb="563" eb="565">
      <t>トリクミ</t>
    </rPh>
    <rPh sb="566" eb="567">
      <t>スス</t>
    </rPh>
    <rPh sb="579" eb="581">
      <t>ヘイセイ</t>
    </rPh>
    <rPh sb="583" eb="585">
      <t>ネンド</t>
    </rPh>
    <rPh sb="587" eb="589">
      <t>シュウケイ</t>
    </rPh>
    <rPh sb="590" eb="591">
      <t>アヤマ</t>
    </rPh>
    <rPh sb="596" eb="597">
      <t>タダ</t>
    </rPh>
    <phoneticPr fontId="4"/>
  </si>
  <si>
    <t>●管渠改善率について
　管渠の更新については、約10年後から更新時期を迎え始めることから、ストックマネジメント計画を策定し、処理場施設の改築更新とあわせて計画的、効率的に更新を行っていく必要があります。</t>
    <rPh sb="1" eb="2">
      <t>カン</t>
    </rPh>
    <rPh sb="2" eb="3">
      <t>キョ</t>
    </rPh>
    <rPh sb="3" eb="5">
      <t>カイゼン</t>
    </rPh>
    <rPh sb="5" eb="6">
      <t>リツ</t>
    </rPh>
    <rPh sb="12" eb="13">
      <t>カン</t>
    </rPh>
    <rPh sb="13" eb="14">
      <t>キョ</t>
    </rPh>
    <rPh sb="15" eb="17">
      <t>コウシン</t>
    </rPh>
    <rPh sb="23" eb="24">
      <t>ヤク</t>
    </rPh>
    <rPh sb="26" eb="28">
      <t>ネンゴ</t>
    </rPh>
    <rPh sb="30" eb="32">
      <t>コウシン</t>
    </rPh>
    <rPh sb="32" eb="34">
      <t>ジキ</t>
    </rPh>
    <rPh sb="35" eb="36">
      <t>ムカ</t>
    </rPh>
    <rPh sb="37" eb="38">
      <t>ハジ</t>
    </rPh>
    <rPh sb="55" eb="57">
      <t>ケイカク</t>
    </rPh>
    <rPh sb="58" eb="60">
      <t>サクテイ</t>
    </rPh>
    <rPh sb="62" eb="65">
      <t>ショリジョウ</t>
    </rPh>
    <rPh sb="65" eb="67">
      <t>シセツ</t>
    </rPh>
    <rPh sb="68" eb="70">
      <t>カイチク</t>
    </rPh>
    <rPh sb="70" eb="72">
      <t>コウシン</t>
    </rPh>
    <rPh sb="77" eb="80">
      <t>ケイカクテキ</t>
    </rPh>
    <rPh sb="81" eb="84">
      <t>コウリツテキ</t>
    </rPh>
    <rPh sb="85" eb="87">
      <t>コウシン</t>
    </rPh>
    <rPh sb="88" eb="89">
      <t>オコナ</t>
    </rPh>
    <rPh sb="93" eb="95">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</si>
</sst>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3" fillId="0" borderId="6" xfId="0" applyFont="1" applyBorder="1" applyAlignment="1" applyProtection="1">
      <alignment horizontal="left" vertical="top" wrapText="1"/>
      <protection locked="0"/>
    </xf>
    <xf numFmtId="0" fontId="13" fillId="0" borderId="0" xfId="0" applyFont="1" applyBorder="1" applyAlignment="1" applyProtection="1">
      <alignment horizontal="left" vertical="top" wrapText="1"/>
      <protection locked="0"/>
    </xf>
    <xf numFmtId="0" fontId="13" fillId="0" borderId="7" xfId="0" applyFont="1" applyBorder="1" applyAlignment="1" applyProtection="1">
      <alignment horizontal="left" vertical="top" wrapText="1"/>
      <protection locked="0"/>
    </xf>
    <xf numFmtId="0" fontId="13" fillId="0" borderId="8"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3" fillId="0" borderId="9" xfId="0" applyFont="1" applyBorder="1" applyAlignment="1" applyProtection="1">
      <alignment horizontal="left" vertical="top" wrapText="1"/>
      <protection locked="0"/>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0.16</c:v>
                </c:pt>
                <c:pt idx="1">
                  <c:v>0.1</c:v>
                </c:pt>
                <c:pt idx="2">
                  <c:v>0.05</c:v>
                </c:pt>
                <c:pt idx="3" formatCode="#,##0.00;&quot;△&quot;#,##0.00">
                  <c:v>0</c:v>
                </c:pt>
                <c:pt idx="4">
                  <c:v>0.01</c:v>
                </c:pt>
              </c:numCache>
            </c:numRef>
          </c:val>
        </c:ser>
        <c:dLbls>
          <c:showLegendKey val="0"/>
          <c:showVal val="0"/>
          <c:showCatName val="0"/>
          <c:showSerName val="0"/>
          <c:showPercent val="0"/>
          <c:showBubbleSize val="0"/>
        </c:dLbls>
        <c:gapWidth val="150"/>
        <c:axId val="669686104"/>
        <c:axId val="669686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0.13</c:v>
                </c:pt>
                <c:pt idx="1">
                  <c:v>0.13</c:v>
                </c:pt>
                <c:pt idx="2">
                  <c:v>0.09</c:v>
                </c:pt>
                <c:pt idx="3">
                  <c:v>0.12</c:v>
                </c:pt>
                <c:pt idx="4">
                  <c:v>7.0000000000000007E-2</c:v>
                </c:pt>
              </c:numCache>
            </c:numRef>
          </c:val>
          <c:smooth val="0"/>
        </c:ser>
        <c:dLbls>
          <c:showLegendKey val="0"/>
          <c:showVal val="0"/>
          <c:showCatName val="0"/>
          <c:showSerName val="0"/>
          <c:showPercent val="0"/>
          <c:showBubbleSize val="0"/>
        </c:dLbls>
        <c:marker val="1"/>
        <c:smooth val="0"/>
        <c:axId val="669686104"/>
        <c:axId val="669686496"/>
      </c:lineChart>
      <c:dateAx>
        <c:axId val="669686104"/>
        <c:scaling>
          <c:orientation val="minMax"/>
        </c:scaling>
        <c:delete val="1"/>
        <c:axPos val="b"/>
        <c:numFmt formatCode="ge" sourceLinked="1"/>
        <c:majorTickMark val="none"/>
        <c:minorTickMark val="none"/>
        <c:tickLblPos val="none"/>
        <c:crossAx val="669686496"/>
        <c:crosses val="autoZero"/>
        <c:auto val="1"/>
        <c:lblOffset val="100"/>
        <c:baseTimeUnit val="years"/>
      </c:dateAx>
      <c:valAx>
        <c:axId val="669686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69686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62.56</c:v>
                </c:pt>
                <c:pt idx="1">
                  <c:v>61.91</c:v>
                </c:pt>
                <c:pt idx="2">
                  <c:v>62.97</c:v>
                </c:pt>
                <c:pt idx="3">
                  <c:v>64.180000000000007</c:v>
                </c:pt>
                <c:pt idx="4">
                  <c:v>63.89</c:v>
                </c:pt>
              </c:numCache>
            </c:numRef>
          </c:val>
        </c:ser>
        <c:dLbls>
          <c:showLegendKey val="0"/>
          <c:showVal val="0"/>
          <c:showCatName val="0"/>
          <c:showSerName val="0"/>
          <c:showPercent val="0"/>
          <c:showBubbleSize val="0"/>
        </c:dLbls>
        <c:gapWidth val="150"/>
        <c:axId val="666716344"/>
        <c:axId val="666716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64.88</c:v>
                </c:pt>
                <c:pt idx="1">
                  <c:v>71.87</c:v>
                </c:pt>
                <c:pt idx="2">
                  <c:v>65.430000000000007</c:v>
                </c:pt>
                <c:pt idx="3">
                  <c:v>64.930000000000007</c:v>
                </c:pt>
                <c:pt idx="4">
                  <c:v>66.02</c:v>
                </c:pt>
              </c:numCache>
            </c:numRef>
          </c:val>
          <c:smooth val="0"/>
        </c:ser>
        <c:dLbls>
          <c:showLegendKey val="0"/>
          <c:showVal val="0"/>
          <c:showCatName val="0"/>
          <c:showSerName val="0"/>
          <c:showPercent val="0"/>
          <c:showBubbleSize val="0"/>
        </c:dLbls>
        <c:marker val="1"/>
        <c:smooth val="0"/>
        <c:axId val="666716344"/>
        <c:axId val="666716736"/>
      </c:lineChart>
      <c:dateAx>
        <c:axId val="666716344"/>
        <c:scaling>
          <c:orientation val="minMax"/>
        </c:scaling>
        <c:delete val="1"/>
        <c:axPos val="b"/>
        <c:numFmt formatCode="ge" sourceLinked="1"/>
        <c:majorTickMark val="none"/>
        <c:minorTickMark val="none"/>
        <c:tickLblPos val="none"/>
        <c:crossAx val="666716736"/>
        <c:crosses val="autoZero"/>
        <c:auto val="1"/>
        <c:lblOffset val="100"/>
        <c:baseTimeUnit val="years"/>
      </c:dateAx>
      <c:valAx>
        <c:axId val="666716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66716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92.41</c:v>
                </c:pt>
                <c:pt idx="1">
                  <c:v>92.71</c:v>
                </c:pt>
                <c:pt idx="2">
                  <c:v>92.57</c:v>
                </c:pt>
                <c:pt idx="3">
                  <c:v>86.43</c:v>
                </c:pt>
                <c:pt idx="4">
                  <c:v>91.39</c:v>
                </c:pt>
              </c:numCache>
            </c:numRef>
          </c:val>
        </c:ser>
        <c:dLbls>
          <c:showLegendKey val="0"/>
          <c:showVal val="0"/>
          <c:showCatName val="0"/>
          <c:showSerName val="0"/>
          <c:showPercent val="0"/>
          <c:showBubbleSize val="0"/>
        </c:dLbls>
        <c:gapWidth val="150"/>
        <c:axId val="675520544"/>
        <c:axId val="675520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92.42</c:v>
                </c:pt>
                <c:pt idx="1">
                  <c:v>92.39</c:v>
                </c:pt>
                <c:pt idx="2">
                  <c:v>92.51</c:v>
                </c:pt>
                <c:pt idx="3">
                  <c:v>92.69</c:v>
                </c:pt>
                <c:pt idx="4">
                  <c:v>92.96</c:v>
                </c:pt>
              </c:numCache>
            </c:numRef>
          </c:val>
          <c:smooth val="0"/>
        </c:ser>
        <c:dLbls>
          <c:showLegendKey val="0"/>
          <c:showVal val="0"/>
          <c:showCatName val="0"/>
          <c:showSerName val="0"/>
          <c:showPercent val="0"/>
          <c:showBubbleSize val="0"/>
        </c:dLbls>
        <c:marker val="1"/>
        <c:smooth val="0"/>
        <c:axId val="675520544"/>
        <c:axId val="675520936"/>
      </c:lineChart>
      <c:dateAx>
        <c:axId val="675520544"/>
        <c:scaling>
          <c:orientation val="minMax"/>
        </c:scaling>
        <c:delete val="1"/>
        <c:axPos val="b"/>
        <c:numFmt formatCode="ge" sourceLinked="1"/>
        <c:majorTickMark val="none"/>
        <c:minorTickMark val="none"/>
        <c:tickLblPos val="none"/>
        <c:crossAx val="675520936"/>
        <c:crosses val="autoZero"/>
        <c:auto val="1"/>
        <c:lblOffset val="100"/>
        <c:baseTimeUnit val="years"/>
      </c:dateAx>
      <c:valAx>
        <c:axId val="675520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75520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66.58</c:v>
                </c:pt>
                <c:pt idx="1">
                  <c:v>64.27</c:v>
                </c:pt>
                <c:pt idx="2">
                  <c:v>59.99</c:v>
                </c:pt>
                <c:pt idx="3">
                  <c:v>69.97</c:v>
                </c:pt>
                <c:pt idx="4">
                  <c:v>69.91</c:v>
                </c:pt>
              </c:numCache>
            </c:numRef>
          </c:val>
        </c:ser>
        <c:dLbls>
          <c:showLegendKey val="0"/>
          <c:showVal val="0"/>
          <c:showCatName val="0"/>
          <c:showSerName val="0"/>
          <c:showPercent val="0"/>
          <c:showBubbleSize val="0"/>
        </c:dLbls>
        <c:gapWidth val="150"/>
        <c:axId val="669687672"/>
        <c:axId val="697665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69687672"/>
        <c:axId val="697665584"/>
      </c:lineChart>
      <c:dateAx>
        <c:axId val="669687672"/>
        <c:scaling>
          <c:orientation val="minMax"/>
        </c:scaling>
        <c:delete val="1"/>
        <c:axPos val="b"/>
        <c:numFmt formatCode="ge" sourceLinked="1"/>
        <c:majorTickMark val="none"/>
        <c:minorTickMark val="none"/>
        <c:tickLblPos val="none"/>
        <c:crossAx val="697665584"/>
        <c:crosses val="autoZero"/>
        <c:auto val="1"/>
        <c:lblOffset val="100"/>
        <c:baseTimeUnit val="years"/>
      </c:dateAx>
      <c:valAx>
        <c:axId val="69766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69687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697666760"/>
        <c:axId val="697667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97666760"/>
        <c:axId val="697667152"/>
      </c:lineChart>
      <c:dateAx>
        <c:axId val="697666760"/>
        <c:scaling>
          <c:orientation val="minMax"/>
        </c:scaling>
        <c:delete val="1"/>
        <c:axPos val="b"/>
        <c:numFmt formatCode="ge" sourceLinked="1"/>
        <c:majorTickMark val="none"/>
        <c:minorTickMark val="none"/>
        <c:tickLblPos val="none"/>
        <c:crossAx val="697667152"/>
        <c:crosses val="autoZero"/>
        <c:auto val="1"/>
        <c:lblOffset val="100"/>
        <c:baseTimeUnit val="years"/>
      </c:dateAx>
      <c:valAx>
        <c:axId val="697667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97666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675363632"/>
        <c:axId val="675364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75363632"/>
        <c:axId val="675364024"/>
      </c:lineChart>
      <c:dateAx>
        <c:axId val="675363632"/>
        <c:scaling>
          <c:orientation val="minMax"/>
        </c:scaling>
        <c:delete val="1"/>
        <c:axPos val="b"/>
        <c:numFmt formatCode="ge" sourceLinked="1"/>
        <c:majorTickMark val="none"/>
        <c:minorTickMark val="none"/>
        <c:tickLblPos val="none"/>
        <c:crossAx val="675364024"/>
        <c:crosses val="autoZero"/>
        <c:auto val="1"/>
        <c:lblOffset val="100"/>
        <c:baseTimeUnit val="years"/>
      </c:dateAx>
      <c:valAx>
        <c:axId val="675364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75363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642152688"/>
        <c:axId val="642153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42152688"/>
        <c:axId val="642153080"/>
      </c:lineChart>
      <c:dateAx>
        <c:axId val="642152688"/>
        <c:scaling>
          <c:orientation val="minMax"/>
        </c:scaling>
        <c:delete val="1"/>
        <c:axPos val="b"/>
        <c:numFmt formatCode="ge" sourceLinked="1"/>
        <c:majorTickMark val="none"/>
        <c:minorTickMark val="none"/>
        <c:tickLblPos val="none"/>
        <c:crossAx val="642153080"/>
        <c:crosses val="autoZero"/>
        <c:auto val="1"/>
        <c:lblOffset val="100"/>
        <c:baseTimeUnit val="years"/>
      </c:dateAx>
      <c:valAx>
        <c:axId val="642153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42152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671895584"/>
        <c:axId val="671895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71895584"/>
        <c:axId val="671895976"/>
      </c:lineChart>
      <c:dateAx>
        <c:axId val="671895584"/>
        <c:scaling>
          <c:orientation val="minMax"/>
        </c:scaling>
        <c:delete val="1"/>
        <c:axPos val="b"/>
        <c:numFmt formatCode="ge" sourceLinked="1"/>
        <c:majorTickMark val="none"/>
        <c:minorTickMark val="none"/>
        <c:tickLblPos val="none"/>
        <c:crossAx val="671895976"/>
        <c:crosses val="autoZero"/>
        <c:auto val="1"/>
        <c:lblOffset val="100"/>
        <c:baseTimeUnit val="years"/>
      </c:dateAx>
      <c:valAx>
        <c:axId val="671895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71895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575.25</c:v>
                </c:pt>
                <c:pt idx="1">
                  <c:v>561.55999999999995</c:v>
                </c:pt>
                <c:pt idx="2">
                  <c:v>528.44000000000005</c:v>
                </c:pt>
                <c:pt idx="3">
                  <c:v>477.33</c:v>
                </c:pt>
                <c:pt idx="4">
                  <c:v>580.97</c:v>
                </c:pt>
              </c:numCache>
            </c:numRef>
          </c:val>
        </c:ser>
        <c:dLbls>
          <c:showLegendKey val="0"/>
          <c:showVal val="0"/>
          <c:showCatName val="0"/>
          <c:showSerName val="0"/>
          <c:showPercent val="0"/>
          <c:showBubbleSize val="0"/>
        </c:dLbls>
        <c:gapWidth val="150"/>
        <c:axId val="671897152"/>
        <c:axId val="675391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484.53</c:v>
                </c:pt>
                <c:pt idx="1">
                  <c:v>469.84</c:v>
                </c:pt>
                <c:pt idx="2">
                  <c:v>438.59</c:v>
                </c:pt>
                <c:pt idx="3">
                  <c:v>407.62</c:v>
                </c:pt>
                <c:pt idx="4">
                  <c:v>359.02</c:v>
                </c:pt>
              </c:numCache>
            </c:numRef>
          </c:val>
          <c:smooth val="0"/>
        </c:ser>
        <c:dLbls>
          <c:showLegendKey val="0"/>
          <c:showVal val="0"/>
          <c:showCatName val="0"/>
          <c:showSerName val="0"/>
          <c:showPercent val="0"/>
          <c:showBubbleSize val="0"/>
        </c:dLbls>
        <c:marker val="1"/>
        <c:smooth val="0"/>
        <c:axId val="671897152"/>
        <c:axId val="675391520"/>
      </c:lineChart>
      <c:dateAx>
        <c:axId val="671897152"/>
        <c:scaling>
          <c:orientation val="minMax"/>
        </c:scaling>
        <c:delete val="1"/>
        <c:axPos val="b"/>
        <c:numFmt formatCode="ge" sourceLinked="1"/>
        <c:majorTickMark val="none"/>
        <c:minorTickMark val="none"/>
        <c:tickLblPos val="none"/>
        <c:crossAx val="675391520"/>
        <c:crosses val="autoZero"/>
        <c:auto val="1"/>
        <c:lblOffset val="100"/>
        <c:baseTimeUnit val="years"/>
      </c:dateAx>
      <c:valAx>
        <c:axId val="675391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71897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675392696"/>
        <c:axId val="675393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675392696"/>
        <c:axId val="675393088"/>
      </c:lineChart>
      <c:dateAx>
        <c:axId val="675392696"/>
        <c:scaling>
          <c:orientation val="minMax"/>
        </c:scaling>
        <c:delete val="1"/>
        <c:axPos val="b"/>
        <c:numFmt formatCode="ge" sourceLinked="1"/>
        <c:majorTickMark val="none"/>
        <c:minorTickMark val="none"/>
        <c:tickLblPos val="none"/>
        <c:crossAx val="675393088"/>
        <c:crosses val="autoZero"/>
        <c:auto val="1"/>
        <c:lblOffset val="100"/>
        <c:baseTimeUnit val="years"/>
      </c:dateAx>
      <c:valAx>
        <c:axId val="675393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75392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92.53</c:v>
                </c:pt>
                <c:pt idx="1">
                  <c:v>96.75</c:v>
                </c:pt>
                <c:pt idx="2">
                  <c:v>109.9</c:v>
                </c:pt>
                <c:pt idx="3">
                  <c:v>92.82</c:v>
                </c:pt>
                <c:pt idx="4">
                  <c:v>92.76</c:v>
                </c:pt>
              </c:numCache>
            </c:numRef>
          </c:val>
        </c:ser>
        <c:dLbls>
          <c:showLegendKey val="0"/>
          <c:showVal val="0"/>
          <c:showCatName val="0"/>
          <c:showSerName val="0"/>
          <c:showPercent val="0"/>
          <c:showBubbleSize val="0"/>
        </c:dLbls>
        <c:gapWidth val="150"/>
        <c:axId val="272578176"/>
        <c:axId val="272578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58.63</c:v>
                </c:pt>
                <c:pt idx="1">
                  <c:v>62.17</c:v>
                </c:pt>
                <c:pt idx="2">
                  <c:v>61.27</c:v>
                </c:pt>
                <c:pt idx="3">
                  <c:v>66.680000000000007</c:v>
                </c:pt>
                <c:pt idx="4">
                  <c:v>60.18</c:v>
                </c:pt>
              </c:numCache>
            </c:numRef>
          </c:val>
          <c:smooth val="0"/>
        </c:ser>
        <c:dLbls>
          <c:showLegendKey val="0"/>
          <c:showVal val="0"/>
          <c:showCatName val="0"/>
          <c:showSerName val="0"/>
          <c:showPercent val="0"/>
          <c:showBubbleSize val="0"/>
        </c:dLbls>
        <c:marker val="1"/>
        <c:smooth val="0"/>
        <c:axId val="272578176"/>
        <c:axId val="272578568"/>
      </c:lineChart>
      <c:dateAx>
        <c:axId val="272578176"/>
        <c:scaling>
          <c:orientation val="minMax"/>
        </c:scaling>
        <c:delete val="1"/>
        <c:axPos val="b"/>
        <c:numFmt formatCode="ge" sourceLinked="1"/>
        <c:majorTickMark val="none"/>
        <c:minorTickMark val="none"/>
        <c:tickLblPos val="none"/>
        <c:crossAx val="272578568"/>
        <c:crosses val="autoZero"/>
        <c:auto val="1"/>
        <c:lblOffset val="100"/>
        <c:baseTimeUnit val="years"/>
      </c:dateAx>
      <c:valAx>
        <c:axId val="272578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2578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【357.84】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【92.37】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【65.79】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【63.19】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60" zoomScaleNormal="60" workbookViewId="0">
      <selection activeCell="B2" sqref="B2:BZ4"/>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x14ac:dyDescent="0.2">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x14ac:dyDescent="0.2">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8" t="str">
        <f>データ!H6</f>
        <v>長野県</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75" t="s">
        <v>1</v>
      </c>
      <c r="C7" s="75"/>
      <c r="D7" s="75"/>
      <c r="E7" s="75"/>
      <c r="F7" s="75"/>
      <c r="G7" s="75"/>
      <c r="H7" s="75"/>
      <c r="I7" s="75" t="s">
        <v>2</v>
      </c>
      <c r="J7" s="75"/>
      <c r="K7" s="75"/>
      <c r="L7" s="75"/>
      <c r="M7" s="75"/>
      <c r="N7" s="75"/>
      <c r="O7" s="75"/>
      <c r="P7" s="75" t="s">
        <v>3</v>
      </c>
      <c r="Q7" s="75"/>
      <c r="R7" s="75"/>
      <c r="S7" s="75"/>
      <c r="T7" s="75"/>
      <c r="U7" s="75"/>
      <c r="V7" s="75"/>
      <c r="W7" s="75" t="s">
        <v>4</v>
      </c>
      <c r="X7" s="75"/>
      <c r="Y7" s="75"/>
      <c r="Z7" s="75"/>
      <c r="AA7" s="75"/>
      <c r="AB7" s="75"/>
      <c r="AC7" s="75"/>
      <c r="AD7" s="3"/>
      <c r="AE7" s="3"/>
      <c r="AF7" s="3"/>
      <c r="AG7" s="3"/>
      <c r="AH7" s="3"/>
      <c r="AI7" s="3"/>
      <c r="AJ7" s="3"/>
      <c r="AK7" s="3"/>
      <c r="AL7" s="75" t="s">
        <v>5</v>
      </c>
      <c r="AM7" s="75"/>
      <c r="AN7" s="75"/>
      <c r="AO7" s="75"/>
      <c r="AP7" s="75"/>
      <c r="AQ7" s="75"/>
      <c r="AR7" s="75"/>
      <c r="AS7" s="75"/>
      <c r="AT7" s="75" t="s">
        <v>6</v>
      </c>
      <c r="AU7" s="75"/>
      <c r="AV7" s="75"/>
      <c r="AW7" s="75"/>
      <c r="AX7" s="75"/>
      <c r="AY7" s="75"/>
      <c r="AZ7" s="75"/>
      <c r="BA7" s="75"/>
      <c r="BB7" s="75" t="s">
        <v>7</v>
      </c>
      <c r="BC7" s="75"/>
      <c r="BD7" s="75"/>
      <c r="BE7" s="75"/>
      <c r="BF7" s="75"/>
      <c r="BG7" s="75"/>
      <c r="BH7" s="75"/>
      <c r="BI7" s="75"/>
      <c r="BJ7" s="3"/>
      <c r="BK7" s="3"/>
      <c r="BL7" s="4" t="s">
        <v>8</v>
      </c>
      <c r="BM7" s="5"/>
      <c r="BN7" s="5"/>
      <c r="BO7" s="5"/>
      <c r="BP7" s="5"/>
      <c r="BQ7" s="5"/>
      <c r="BR7" s="5"/>
      <c r="BS7" s="5"/>
      <c r="BT7" s="5"/>
      <c r="BU7" s="5"/>
      <c r="BV7" s="5"/>
      <c r="BW7" s="5"/>
      <c r="BX7" s="5"/>
      <c r="BY7" s="6"/>
    </row>
    <row r="8" spans="1:78" ht="18.75" customHeight="1" x14ac:dyDescent="0.2">
      <c r="A8" s="2"/>
      <c r="B8" s="76" t="str">
        <f>データ!I6</f>
        <v>法非適用</v>
      </c>
      <c r="C8" s="76"/>
      <c r="D8" s="76"/>
      <c r="E8" s="76"/>
      <c r="F8" s="76"/>
      <c r="G8" s="76"/>
      <c r="H8" s="76"/>
      <c r="I8" s="76" t="str">
        <f>データ!J6</f>
        <v>下水道事業</v>
      </c>
      <c r="J8" s="76"/>
      <c r="K8" s="76"/>
      <c r="L8" s="76"/>
      <c r="M8" s="76"/>
      <c r="N8" s="76"/>
      <c r="O8" s="76"/>
      <c r="P8" s="76" t="str">
        <f>データ!K6</f>
        <v>流域下水道</v>
      </c>
      <c r="Q8" s="76"/>
      <c r="R8" s="76"/>
      <c r="S8" s="76"/>
      <c r="T8" s="76"/>
      <c r="U8" s="76"/>
      <c r="V8" s="76"/>
      <c r="W8" s="76" t="str">
        <f>データ!L6</f>
        <v>E1</v>
      </c>
      <c r="X8" s="76"/>
      <c r="Y8" s="76"/>
      <c r="Z8" s="76"/>
      <c r="AA8" s="76"/>
      <c r="AB8" s="76"/>
      <c r="AC8" s="76"/>
      <c r="AD8" s="3"/>
      <c r="AE8" s="3"/>
      <c r="AF8" s="3"/>
      <c r="AG8" s="3"/>
      <c r="AH8" s="3"/>
      <c r="AI8" s="3"/>
      <c r="AJ8" s="3"/>
      <c r="AK8" s="3"/>
      <c r="AL8" s="70">
        <f>データ!R6</f>
        <v>2137666</v>
      </c>
      <c r="AM8" s="70"/>
      <c r="AN8" s="70"/>
      <c r="AO8" s="70"/>
      <c r="AP8" s="70"/>
      <c r="AQ8" s="70"/>
      <c r="AR8" s="70"/>
      <c r="AS8" s="70"/>
      <c r="AT8" s="69">
        <f>データ!S6</f>
        <v>13561.56</v>
      </c>
      <c r="AU8" s="69"/>
      <c r="AV8" s="69"/>
      <c r="AW8" s="69"/>
      <c r="AX8" s="69"/>
      <c r="AY8" s="69"/>
      <c r="AZ8" s="69"/>
      <c r="BA8" s="69"/>
      <c r="BB8" s="69">
        <f>データ!T6</f>
        <v>157.63</v>
      </c>
      <c r="BC8" s="69"/>
      <c r="BD8" s="69"/>
      <c r="BE8" s="69"/>
      <c r="BF8" s="69"/>
      <c r="BG8" s="69"/>
      <c r="BH8" s="69"/>
      <c r="BI8" s="69"/>
      <c r="BJ8" s="3"/>
      <c r="BK8" s="3"/>
      <c r="BL8" s="73" t="s">
        <v>9</v>
      </c>
      <c r="BM8" s="74"/>
      <c r="BN8" s="7" t="s">
        <v>10</v>
      </c>
      <c r="BO8" s="8"/>
      <c r="BP8" s="8"/>
      <c r="BQ8" s="8"/>
      <c r="BR8" s="8"/>
      <c r="BS8" s="8"/>
      <c r="BT8" s="8"/>
      <c r="BU8" s="8"/>
      <c r="BV8" s="8"/>
      <c r="BW8" s="8"/>
      <c r="BX8" s="8"/>
      <c r="BY8" s="9"/>
    </row>
    <row r="9" spans="1:78" ht="18.75" customHeight="1" x14ac:dyDescent="0.2">
      <c r="A9" s="2"/>
      <c r="B9" s="75" t="s">
        <v>11</v>
      </c>
      <c r="C9" s="75"/>
      <c r="D9" s="75"/>
      <c r="E9" s="75"/>
      <c r="F9" s="75"/>
      <c r="G9" s="75"/>
      <c r="H9" s="75"/>
      <c r="I9" s="75" t="s">
        <v>12</v>
      </c>
      <c r="J9" s="75"/>
      <c r="K9" s="75"/>
      <c r="L9" s="75"/>
      <c r="M9" s="75"/>
      <c r="N9" s="75"/>
      <c r="O9" s="75"/>
      <c r="P9" s="75" t="s">
        <v>13</v>
      </c>
      <c r="Q9" s="75"/>
      <c r="R9" s="75"/>
      <c r="S9" s="75"/>
      <c r="T9" s="75"/>
      <c r="U9" s="75"/>
      <c r="V9" s="75"/>
      <c r="W9" s="75" t="s">
        <v>14</v>
      </c>
      <c r="X9" s="75"/>
      <c r="Y9" s="75"/>
      <c r="Z9" s="75"/>
      <c r="AA9" s="75"/>
      <c r="AB9" s="75"/>
      <c r="AC9" s="75"/>
      <c r="AD9" s="75" t="s">
        <v>15</v>
      </c>
      <c r="AE9" s="75"/>
      <c r="AF9" s="75"/>
      <c r="AG9" s="75"/>
      <c r="AH9" s="75"/>
      <c r="AI9" s="75"/>
      <c r="AJ9" s="75"/>
      <c r="AK9" s="3"/>
      <c r="AL9" s="75" t="s">
        <v>16</v>
      </c>
      <c r="AM9" s="75"/>
      <c r="AN9" s="75"/>
      <c r="AO9" s="75"/>
      <c r="AP9" s="75"/>
      <c r="AQ9" s="75"/>
      <c r="AR9" s="75"/>
      <c r="AS9" s="75"/>
      <c r="AT9" s="75" t="s">
        <v>17</v>
      </c>
      <c r="AU9" s="75"/>
      <c r="AV9" s="75"/>
      <c r="AW9" s="75"/>
      <c r="AX9" s="75"/>
      <c r="AY9" s="75"/>
      <c r="AZ9" s="75"/>
      <c r="BA9" s="75"/>
      <c r="BB9" s="75" t="s">
        <v>18</v>
      </c>
      <c r="BC9" s="75"/>
      <c r="BD9" s="75"/>
      <c r="BE9" s="75"/>
      <c r="BF9" s="75"/>
      <c r="BG9" s="75"/>
      <c r="BH9" s="75"/>
      <c r="BI9" s="75"/>
      <c r="BJ9" s="3"/>
      <c r="BK9" s="3"/>
      <c r="BL9" s="67" t="s">
        <v>19</v>
      </c>
      <c r="BM9" s="68"/>
      <c r="BN9" s="10" t="s">
        <v>20</v>
      </c>
      <c r="BO9" s="11"/>
      <c r="BP9" s="11"/>
      <c r="BQ9" s="11"/>
      <c r="BR9" s="11"/>
      <c r="BS9" s="11"/>
      <c r="BT9" s="11"/>
      <c r="BU9" s="11"/>
      <c r="BV9" s="11"/>
      <c r="BW9" s="11"/>
      <c r="BX9" s="11"/>
      <c r="BY9" s="12"/>
    </row>
    <row r="10" spans="1:78" ht="18.75" customHeight="1" x14ac:dyDescent="0.2">
      <c r="A10" s="2"/>
      <c r="B10" s="69" t="str">
        <f>データ!M6</f>
        <v>-</v>
      </c>
      <c r="C10" s="69"/>
      <c r="D10" s="69"/>
      <c r="E10" s="69"/>
      <c r="F10" s="69"/>
      <c r="G10" s="69"/>
      <c r="H10" s="69"/>
      <c r="I10" s="69" t="str">
        <f>データ!N6</f>
        <v>該当数値なし</v>
      </c>
      <c r="J10" s="69"/>
      <c r="K10" s="69"/>
      <c r="L10" s="69"/>
      <c r="M10" s="69"/>
      <c r="N10" s="69"/>
      <c r="O10" s="69"/>
      <c r="P10" s="69">
        <f>データ!O6</f>
        <v>74.05</v>
      </c>
      <c r="Q10" s="69"/>
      <c r="R10" s="69"/>
      <c r="S10" s="69"/>
      <c r="T10" s="69"/>
      <c r="U10" s="69"/>
      <c r="V10" s="69"/>
      <c r="W10" s="69">
        <f>データ!P6</f>
        <v>83.46</v>
      </c>
      <c r="X10" s="69"/>
      <c r="Y10" s="69"/>
      <c r="Z10" s="69"/>
      <c r="AA10" s="69"/>
      <c r="AB10" s="69"/>
      <c r="AC10" s="69"/>
      <c r="AD10" s="70">
        <f>データ!Q6</f>
        <v>0</v>
      </c>
      <c r="AE10" s="70"/>
      <c r="AF10" s="70"/>
      <c r="AG10" s="70"/>
      <c r="AH10" s="70"/>
      <c r="AI10" s="70"/>
      <c r="AJ10" s="70"/>
      <c r="AK10" s="2"/>
      <c r="AL10" s="70">
        <f>データ!U6</f>
        <v>616334</v>
      </c>
      <c r="AM10" s="70"/>
      <c r="AN10" s="70"/>
      <c r="AO10" s="70"/>
      <c r="AP10" s="70"/>
      <c r="AQ10" s="70"/>
      <c r="AR10" s="70"/>
      <c r="AS10" s="70"/>
      <c r="AT10" s="69">
        <f>データ!V6</f>
        <v>198.74</v>
      </c>
      <c r="AU10" s="69"/>
      <c r="AV10" s="69"/>
      <c r="AW10" s="69"/>
      <c r="AX10" s="69"/>
      <c r="AY10" s="69"/>
      <c r="AZ10" s="69"/>
      <c r="BA10" s="69"/>
      <c r="BB10" s="69">
        <f>データ!W6</f>
        <v>3101.21</v>
      </c>
      <c r="BC10" s="69"/>
      <c r="BD10" s="69"/>
      <c r="BE10" s="69"/>
      <c r="BF10" s="69"/>
      <c r="BG10" s="69"/>
      <c r="BH10" s="69"/>
      <c r="BI10" s="69"/>
      <c r="BJ10" s="2"/>
      <c r="BK10" s="2"/>
      <c r="BL10" s="71" t="s">
        <v>21</v>
      </c>
      <c r="BM10" s="72"/>
      <c r="BN10" s="13" t="s">
        <v>22</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2">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x14ac:dyDescent="0.2">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1" t="s">
        <v>109</v>
      </c>
      <c r="BM16" s="62"/>
      <c r="BN16" s="62"/>
      <c r="BO16" s="62"/>
      <c r="BP16" s="62"/>
      <c r="BQ16" s="62"/>
      <c r="BR16" s="62"/>
      <c r="BS16" s="62"/>
      <c r="BT16" s="62"/>
      <c r="BU16" s="62"/>
      <c r="BV16" s="62"/>
      <c r="BW16" s="62"/>
      <c r="BX16" s="62"/>
      <c r="BY16" s="62"/>
      <c r="BZ16" s="63"/>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1"/>
      <c r="BM17" s="62"/>
      <c r="BN17" s="62"/>
      <c r="BO17" s="62"/>
      <c r="BP17" s="62"/>
      <c r="BQ17" s="62"/>
      <c r="BR17" s="62"/>
      <c r="BS17" s="62"/>
      <c r="BT17" s="62"/>
      <c r="BU17" s="62"/>
      <c r="BV17" s="62"/>
      <c r="BW17" s="62"/>
      <c r="BX17" s="62"/>
      <c r="BY17" s="62"/>
      <c r="BZ17" s="63"/>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1"/>
      <c r="BM18" s="62"/>
      <c r="BN18" s="62"/>
      <c r="BO18" s="62"/>
      <c r="BP18" s="62"/>
      <c r="BQ18" s="62"/>
      <c r="BR18" s="62"/>
      <c r="BS18" s="62"/>
      <c r="BT18" s="62"/>
      <c r="BU18" s="62"/>
      <c r="BV18" s="62"/>
      <c r="BW18" s="62"/>
      <c r="BX18" s="62"/>
      <c r="BY18" s="62"/>
      <c r="BZ18" s="63"/>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1"/>
      <c r="BM19" s="62"/>
      <c r="BN19" s="62"/>
      <c r="BO19" s="62"/>
      <c r="BP19" s="62"/>
      <c r="BQ19" s="62"/>
      <c r="BR19" s="62"/>
      <c r="BS19" s="62"/>
      <c r="BT19" s="62"/>
      <c r="BU19" s="62"/>
      <c r="BV19" s="62"/>
      <c r="BW19" s="62"/>
      <c r="BX19" s="62"/>
      <c r="BY19" s="62"/>
      <c r="BZ19" s="63"/>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1"/>
      <c r="BM20" s="62"/>
      <c r="BN20" s="62"/>
      <c r="BO20" s="62"/>
      <c r="BP20" s="62"/>
      <c r="BQ20" s="62"/>
      <c r="BR20" s="62"/>
      <c r="BS20" s="62"/>
      <c r="BT20" s="62"/>
      <c r="BU20" s="62"/>
      <c r="BV20" s="62"/>
      <c r="BW20" s="62"/>
      <c r="BX20" s="62"/>
      <c r="BY20" s="62"/>
      <c r="BZ20" s="63"/>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1"/>
      <c r="BM21" s="62"/>
      <c r="BN21" s="62"/>
      <c r="BO21" s="62"/>
      <c r="BP21" s="62"/>
      <c r="BQ21" s="62"/>
      <c r="BR21" s="62"/>
      <c r="BS21" s="62"/>
      <c r="BT21" s="62"/>
      <c r="BU21" s="62"/>
      <c r="BV21" s="62"/>
      <c r="BW21" s="62"/>
      <c r="BX21" s="62"/>
      <c r="BY21" s="62"/>
      <c r="BZ21" s="63"/>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1"/>
      <c r="BM22" s="62"/>
      <c r="BN22" s="62"/>
      <c r="BO22" s="62"/>
      <c r="BP22" s="62"/>
      <c r="BQ22" s="62"/>
      <c r="BR22" s="62"/>
      <c r="BS22" s="62"/>
      <c r="BT22" s="62"/>
      <c r="BU22" s="62"/>
      <c r="BV22" s="62"/>
      <c r="BW22" s="62"/>
      <c r="BX22" s="62"/>
      <c r="BY22" s="62"/>
      <c r="BZ22" s="63"/>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1"/>
      <c r="BM23" s="62"/>
      <c r="BN23" s="62"/>
      <c r="BO23" s="62"/>
      <c r="BP23" s="62"/>
      <c r="BQ23" s="62"/>
      <c r="BR23" s="62"/>
      <c r="BS23" s="62"/>
      <c r="BT23" s="62"/>
      <c r="BU23" s="62"/>
      <c r="BV23" s="62"/>
      <c r="BW23" s="62"/>
      <c r="BX23" s="62"/>
      <c r="BY23" s="62"/>
      <c r="BZ23" s="63"/>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1"/>
      <c r="BM24" s="62"/>
      <c r="BN24" s="62"/>
      <c r="BO24" s="62"/>
      <c r="BP24" s="62"/>
      <c r="BQ24" s="62"/>
      <c r="BR24" s="62"/>
      <c r="BS24" s="62"/>
      <c r="BT24" s="62"/>
      <c r="BU24" s="62"/>
      <c r="BV24" s="62"/>
      <c r="BW24" s="62"/>
      <c r="BX24" s="62"/>
      <c r="BY24" s="62"/>
      <c r="BZ24" s="63"/>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1"/>
      <c r="BM25" s="62"/>
      <c r="BN25" s="62"/>
      <c r="BO25" s="62"/>
      <c r="BP25" s="62"/>
      <c r="BQ25" s="62"/>
      <c r="BR25" s="62"/>
      <c r="BS25" s="62"/>
      <c r="BT25" s="62"/>
      <c r="BU25" s="62"/>
      <c r="BV25" s="62"/>
      <c r="BW25" s="62"/>
      <c r="BX25" s="62"/>
      <c r="BY25" s="62"/>
      <c r="BZ25" s="63"/>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1"/>
      <c r="BM26" s="62"/>
      <c r="BN26" s="62"/>
      <c r="BO26" s="62"/>
      <c r="BP26" s="62"/>
      <c r="BQ26" s="62"/>
      <c r="BR26" s="62"/>
      <c r="BS26" s="62"/>
      <c r="BT26" s="62"/>
      <c r="BU26" s="62"/>
      <c r="BV26" s="62"/>
      <c r="BW26" s="62"/>
      <c r="BX26" s="62"/>
      <c r="BY26" s="62"/>
      <c r="BZ26" s="63"/>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1"/>
      <c r="BM27" s="62"/>
      <c r="BN27" s="62"/>
      <c r="BO27" s="62"/>
      <c r="BP27" s="62"/>
      <c r="BQ27" s="62"/>
      <c r="BR27" s="62"/>
      <c r="BS27" s="62"/>
      <c r="BT27" s="62"/>
      <c r="BU27" s="62"/>
      <c r="BV27" s="62"/>
      <c r="BW27" s="62"/>
      <c r="BX27" s="62"/>
      <c r="BY27" s="62"/>
      <c r="BZ27" s="63"/>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1"/>
      <c r="BM28" s="62"/>
      <c r="BN28" s="62"/>
      <c r="BO28" s="62"/>
      <c r="BP28" s="62"/>
      <c r="BQ28" s="62"/>
      <c r="BR28" s="62"/>
      <c r="BS28" s="62"/>
      <c r="BT28" s="62"/>
      <c r="BU28" s="62"/>
      <c r="BV28" s="62"/>
      <c r="BW28" s="62"/>
      <c r="BX28" s="62"/>
      <c r="BY28" s="62"/>
      <c r="BZ28" s="63"/>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1"/>
      <c r="BM29" s="62"/>
      <c r="BN29" s="62"/>
      <c r="BO29" s="62"/>
      <c r="BP29" s="62"/>
      <c r="BQ29" s="62"/>
      <c r="BR29" s="62"/>
      <c r="BS29" s="62"/>
      <c r="BT29" s="62"/>
      <c r="BU29" s="62"/>
      <c r="BV29" s="62"/>
      <c r="BW29" s="62"/>
      <c r="BX29" s="62"/>
      <c r="BY29" s="62"/>
      <c r="BZ29" s="63"/>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1"/>
      <c r="BM30" s="62"/>
      <c r="BN30" s="62"/>
      <c r="BO30" s="62"/>
      <c r="BP30" s="62"/>
      <c r="BQ30" s="62"/>
      <c r="BR30" s="62"/>
      <c r="BS30" s="62"/>
      <c r="BT30" s="62"/>
      <c r="BU30" s="62"/>
      <c r="BV30" s="62"/>
      <c r="BW30" s="62"/>
      <c r="BX30" s="62"/>
      <c r="BY30" s="62"/>
      <c r="BZ30" s="63"/>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1"/>
      <c r="BM31" s="62"/>
      <c r="BN31" s="62"/>
      <c r="BO31" s="62"/>
      <c r="BP31" s="62"/>
      <c r="BQ31" s="62"/>
      <c r="BR31" s="62"/>
      <c r="BS31" s="62"/>
      <c r="BT31" s="62"/>
      <c r="BU31" s="62"/>
      <c r="BV31" s="62"/>
      <c r="BW31" s="62"/>
      <c r="BX31" s="62"/>
      <c r="BY31" s="62"/>
      <c r="BZ31" s="63"/>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1"/>
      <c r="BM32" s="62"/>
      <c r="BN32" s="62"/>
      <c r="BO32" s="62"/>
      <c r="BP32" s="62"/>
      <c r="BQ32" s="62"/>
      <c r="BR32" s="62"/>
      <c r="BS32" s="62"/>
      <c r="BT32" s="62"/>
      <c r="BU32" s="62"/>
      <c r="BV32" s="62"/>
      <c r="BW32" s="62"/>
      <c r="BX32" s="62"/>
      <c r="BY32" s="62"/>
      <c r="BZ32" s="63"/>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1"/>
      <c r="BM33" s="62"/>
      <c r="BN33" s="62"/>
      <c r="BO33" s="62"/>
      <c r="BP33" s="62"/>
      <c r="BQ33" s="62"/>
      <c r="BR33" s="62"/>
      <c r="BS33" s="62"/>
      <c r="BT33" s="62"/>
      <c r="BU33" s="62"/>
      <c r="BV33" s="62"/>
      <c r="BW33" s="62"/>
      <c r="BX33" s="62"/>
      <c r="BY33" s="62"/>
      <c r="BZ33" s="63"/>
    </row>
    <row r="34" spans="1:78" ht="13.5" customHeight="1" x14ac:dyDescent="0.2">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61"/>
      <c r="BM34" s="62"/>
      <c r="BN34" s="62"/>
      <c r="BO34" s="62"/>
      <c r="BP34" s="62"/>
      <c r="BQ34" s="62"/>
      <c r="BR34" s="62"/>
      <c r="BS34" s="62"/>
      <c r="BT34" s="62"/>
      <c r="BU34" s="62"/>
      <c r="BV34" s="62"/>
      <c r="BW34" s="62"/>
      <c r="BX34" s="62"/>
      <c r="BY34" s="62"/>
      <c r="BZ34" s="63"/>
    </row>
    <row r="35" spans="1:78" ht="13.5" customHeight="1" x14ac:dyDescent="0.2">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61"/>
      <c r="BM35" s="62"/>
      <c r="BN35" s="62"/>
      <c r="BO35" s="62"/>
      <c r="BP35" s="62"/>
      <c r="BQ35" s="62"/>
      <c r="BR35" s="62"/>
      <c r="BS35" s="62"/>
      <c r="BT35" s="62"/>
      <c r="BU35" s="62"/>
      <c r="BV35" s="62"/>
      <c r="BW35" s="62"/>
      <c r="BX35" s="62"/>
      <c r="BY35" s="62"/>
      <c r="BZ35" s="63"/>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1"/>
      <c r="BM36" s="62"/>
      <c r="BN36" s="62"/>
      <c r="BO36" s="62"/>
      <c r="BP36" s="62"/>
      <c r="BQ36" s="62"/>
      <c r="BR36" s="62"/>
      <c r="BS36" s="62"/>
      <c r="BT36" s="62"/>
      <c r="BU36" s="62"/>
      <c r="BV36" s="62"/>
      <c r="BW36" s="62"/>
      <c r="BX36" s="62"/>
      <c r="BY36" s="62"/>
      <c r="BZ36" s="63"/>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1"/>
      <c r="BM37" s="62"/>
      <c r="BN37" s="62"/>
      <c r="BO37" s="62"/>
      <c r="BP37" s="62"/>
      <c r="BQ37" s="62"/>
      <c r="BR37" s="62"/>
      <c r="BS37" s="62"/>
      <c r="BT37" s="62"/>
      <c r="BU37" s="62"/>
      <c r="BV37" s="62"/>
      <c r="BW37" s="62"/>
      <c r="BX37" s="62"/>
      <c r="BY37" s="62"/>
      <c r="BZ37" s="63"/>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1"/>
      <c r="BM38" s="62"/>
      <c r="BN38" s="62"/>
      <c r="BO38" s="62"/>
      <c r="BP38" s="62"/>
      <c r="BQ38" s="62"/>
      <c r="BR38" s="62"/>
      <c r="BS38" s="62"/>
      <c r="BT38" s="62"/>
      <c r="BU38" s="62"/>
      <c r="BV38" s="62"/>
      <c r="BW38" s="62"/>
      <c r="BX38" s="62"/>
      <c r="BY38" s="62"/>
      <c r="BZ38" s="63"/>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1"/>
      <c r="BM39" s="62"/>
      <c r="BN39" s="62"/>
      <c r="BO39" s="62"/>
      <c r="BP39" s="62"/>
      <c r="BQ39" s="62"/>
      <c r="BR39" s="62"/>
      <c r="BS39" s="62"/>
      <c r="BT39" s="62"/>
      <c r="BU39" s="62"/>
      <c r="BV39" s="62"/>
      <c r="BW39" s="62"/>
      <c r="BX39" s="62"/>
      <c r="BY39" s="62"/>
      <c r="BZ39" s="63"/>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1"/>
      <c r="BM40" s="62"/>
      <c r="BN40" s="62"/>
      <c r="BO40" s="62"/>
      <c r="BP40" s="62"/>
      <c r="BQ40" s="62"/>
      <c r="BR40" s="62"/>
      <c r="BS40" s="62"/>
      <c r="BT40" s="62"/>
      <c r="BU40" s="62"/>
      <c r="BV40" s="62"/>
      <c r="BW40" s="62"/>
      <c r="BX40" s="62"/>
      <c r="BY40" s="62"/>
      <c r="BZ40" s="63"/>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1"/>
      <c r="BM41" s="62"/>
      <c r="BN41" s="62"/>
      <c r="BO41" s="62"/>
      <c r="BP41" s="62"/>
      <c r="BQ41" s="62"/>
      <c r="BR41" s="62"/>
      <c r="BS41" s="62"/>
      <c r="BT41" s="62"/>
      <c r="BU41" s="62"/>
      <c r="BV41" s="62"/>
      <c r="BW41" s="62"/>
      <c r="BX41" s="62"/>
      <c r="BY41" s="62"/>
      <c r="BZ41" s="63"/>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1"/>
      <c r="BM42" s="62"/>
      <c r="BN42" s="62"/>
      <c r="BO42" s="62"/>
      <c r="BP42" s="62"/>
      <c r="BQ42" s="62"/>
      <c r="BR42" s="62"/>
      <c r="BS42" s="62"/>
      <c r="BT42" s="62"/>
      <c r="BU42" s="62"/>
      <c r="BV42" s="62"/>
      <c r="BW42" s="62"/>
      <c r="BX42" s="62"/>
      <c r="BY42" s="62"/>
      <c r="BZ42" s="63"/>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1"/>
      <c r="BM43" s="62"/>
      <c r="BN43" s="62"/>
      <c r="BO43" s="62"/>
      <c r="BP43" s="62"/>
      <c r="BQ43" s="62"/>
      <c r="BR43" s="62"/>
      <c r="BS43" s="62"/>
      <c r="BT43" s="62"/>
      <c r="BU43" s="62"/>
      <c r="BV43" s="62"/>
      <c r="BW43" s="62"/>
      <c r="BX43" s="62"/>
      <c r="BY43" s="62"/>
      <c r="BZ43" s="63"/>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4"/>
      <c r="BM44" s="65"/>
      <c r="BN44" s="65"/>
      <c r="BO44" s="65"/>
      <c r="BP44" s="65"/>
      <c r="BQ44" s="65"/>
      <c r="BR44" s="65"/>
      <c r="BS44" s="65"/>
      <c r="BT44" s="65"/>
      <c r="BU44" s="65"/>
      <c r="BV44" s="65"/>
      <c r="BW44" s="65"/>
      <c r="BX44" s="65"/>
      <c r="BY44" s="65"/>
      <c r="BZ44" s="66"/>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110</v>
      </c>
      <c r="BM47" s="47"/>
      <c r="BN47" s="47"/>
      <c r="BO47" s="47"/>
      <c r="BP47" s="47"/>
      <c r="BQ47" s="47"/>
      <c r="BR47" s="47"/>
      <c r="BS47" s="47"/>
      <c r="BT47" s="47"/>
      <c r="BU47" s="47"/>
      <c r="BV47" s="47"/>
      <c r="BW47" s="47"/>
      <c r="BX47" s="47"/>
      <c r="BY47" s="47"/>
      <c r="BZ47" s="48"/>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x14ac:dyDescent="0.2">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x14ac:dyDescent="0.2">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x14ac:dyDescent="0.2">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x14ac:dyDescent="0.2">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x14ac:dyDescent="0.2">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x14ac:dyDescent="0.2">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108</v>
      </c>
      <c r="BM66" s="47"/>
      <c r="BN66" s="47"/>
      <c r="BO66" s="47"/>
      <c r="BP66" s="47"/>
      <c r="BQ66" s="47"/>
      <c r="BR66" s="47"/>
      <c r="BS66" s="47"/>
      <c r="BT66" s="47"/>
      <c r="BU66" s="47"/>
      <c r="BV66" s="47"/>
      <c r="BW66" s="47"/>
      <c r="BX66" s="47"/>
      <c r="BY66" s="47"/>
      <c r="BZ66" s="48"/>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x14ac:dyDescent="0.2">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x14ac:dyDescent="0.2">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x14ac:dyDescent="0.2">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x14ac:dyDescent="0.2">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x14ac:dyDescent="0.2">
      <c r="C83" s="2" t="s">
        <v>40</v>
      </c>
    </row>
    <row r="84" spans="1:78" x14ac:dyDescent="0.2">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2" x14ac:dyDescent="0.2"/>
  <cols>
    <col min="2" max="143" width="11.88671875" customWidth="1"/>
  </cols>
  <sheetData>
    <row r="1" spans="1:144" x14ac:dyDescent="0.2">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x14ac:dyDescent="0.2">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x14ac:dyDescent="0.2">
      <c r="A3" s="26" t="s">
        <v>44</v>
      </c>
      <c r="B3" s="27" t="s">
        <v>45</v>
      </c>
      <c r="C3" s="27" t="s">
        <v>46</v>
      </c>
      <c r="D3" s="27" t="s">
        <v>47</v>
      </c>
      <c r="E3" s="27" t="s">
        <v>48</v>
      </c>
      <c r="F3" s="27" t="s">
        <v>49</v>
      </c>
      <c r="G3" s="27" t="s">
        <v>50</v>
      </c>
      <c r="H3" s="80" t="s">
        <v>51</v>
      </c>
      <c r="I3" s="81"/>
      <c r="J3" s="81"/>
      <c r="K3" s="81"/>
      <c r="L3" s="81"/>
      <c r="M3" s="81"/>
      <c r="N3" s="81"/>
      <c r="O3" s="81"/>
      <c r="P3" s="81"/>
      <c r="Q3" s="81"/>
      <c r="R3" s="81"/>
      <c r="S3" s="81"/>
      <c r="T3" s="81"/>
      <c r="U3" s="81"/>
      <c r="V3" s="81"/>
      <c r="W3" s="82"/>
      <c r="X3" s="86" t="s">
        <v>52</v>
      </c>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t="s">
        <v>53</v>
      </c>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row>
    <row r="4" spans="1:144" x14ac:dyDescent="0.2">
      <c r="A4" s="26" t="s">
        <v>54</v>
      </c>
      <c r="B4" s="28"/>
      <c r="C4" s="28"/>
      <c r="D4" s="28"/>
      <c r="E4" s="28"/>
      <c r="F4" s="28"/>
      <c r="G4" s="28"/>
      <c r="H4" s="83"/>
      <c r="I4" s="84"/>
      <c r="J4" s="84"/>
      <c r="K4" s="84"/>
      <c r="L4" s="84"/>
      <c r="M4" s="84"/>
      <c r="N4" s="84"/>
      <c r="O4" s="84"/>
      <c r="P4" s="84"/>
      <c r="Q4" s="84"/>
      <c r="R4" s="84"/>
      <c r="S4" s="84"/>
      <c r="T4" s="84"/>
      <c r="U4" s="84"/>
      <c r="V4" s="84"/>
      <c r="W4" s="85"/>
      <c r="X4" s="79" t="s">
        <v>55</v>
      </c>
      <c r="Y4" s="79"/>
      <c r="Z4" s="79"/>
      <c r="AA4" s="79"/>
      <c r="AB4" s="79"/>
      <c r="AC4" s="79"/>
      <c r="AD4" s="79"/>
      <c r="AE4" s="79"/>
      <c r="AF4" s="79"/>
      <c r="AG4" s="79"/>
      <c r="AH4" s="79"/>
      <c r="AI4" s="79" t="s">
        <v>56</v>
      </c>
      <c r="AJ4" s="79"/>
      <c r="AK4" s="79"/>
      <c r="AL4" s="79"/>
      <c r="AM4" s="79"/>
      <c r="AN4" s="79"/>
      <c r="AO4" s="79"/>
      <c r="AP4" s="79"/>
      <c r="AQ4" s="79"/>
      <c r="AR4" s="79"/>
      <c r="AS4" s="79"/>
      <c r="AT4" s="79" t="s">
        <v>57</v>
      </c>
      <c r="AU4" s="79"/>
      <c r="AV4" s="79"/>
      <c r="AW4" s="79"/>
      <c r="AX4" s="79"/>
      <c r="AY4" s="79"/>
      <c r="AZ4" s="79"/>
      <c r="BA4" s="79"/>
      <c r="BB4" s="79"/>
      <c r="BC4" s="79"/>
      <c r="BD4" s="79"/>
      <c r="BE4" s="79" t="s">
        <v>58</v>
      </c>
      <c r="BF4" s="79"/>
      <c r="BG4" s="79"/>
      <c r="BH4" s="79"/>
      <c r="BI4" s="79"/>
      <c r="BJ4" s="79"/>
      <c r="BK4" s="79"/>
      <c r="BL4" s="79"/>
      <c r="BM4" s="79"/>
      <c r="BN4" s="79"/>
      <c r="BO4" s="79"/>
      <c r="BP4" s="79" t="s">
        <v>59</v>
      </c>
      <c r="BQ4" s="79"/>
      <c r="BR4" s="79"/>
      <c r="BS4" s="79"/>
      <c r="BT4" s="79"/>
      <c r="BU4" s="79"/>
      <c r="BV4" s="79"/>
      <c r="BW4" s="79"/>
      <c r="BX4" s="79"/>
      <c r="BY4" s="79"/>
      <c r="BZ4" s="79"/>
      <c r="CA4" s="79" t="s">
        <v>60</v>
      </c>
      <c r="CB4" s="79"/>
      <c r="CC4" s="79"/>
      <c r="CD4" s="79"/>
      <c r="CE4" s="79"/>
      <c r="CF4" s="79"/>
      <c r="CG4" s="79"/>
      <c r="CH4" s="79"/>
      <c r="CI4" s="79"/>
      <c r="CJ4" s="79"/>
      <c r="CK4" s="79"/>
      <c r="CL4" s="79" t="s">
        <v>61</v>
      </c>
      <c r="CM4" s="79"/>
      <c r="CN4" s="79"/>
      <c r="CO4" s="79"/>
      <c r="CP4" s="79"/>
      <c r="CQ4" s="79"/>
      <c r="CR4" s="79"/>
      <c r="CS4" s="79"/>
      <c r="CT4" s="79"/>
      <c r="CU4" s="79"/>
      <c r="CV4" s="79"/>
      <c r="CW4" s="79" t="s">
        <v>62</v>
      </c>
      <c r="CX4" s="79"/>
      <c r="CY4" s="79"/>
      <c r="CZ4" s="79"/>
      <c r="DA4" s="79"/>
      <c r="DB4" s="79"/>
      <c r="DC4" s="79"/>
      <c r="DD4" s="79"/>
      <c r="DE4" s="79"/>
      <c r="DF4" s="79"/>
      <c r="DG4" s="79"/>
      <c r="DH4" s="79" t="s">
        <v>63</v>
      </c>
      <c r="DI4" s="79"/>
      <c r="DJ4" s="79"/>
      <c r="DK4" s="79"/>
      <c r="DL4" s="79"/>
      <c r="DM4" s="79"/>
      <c r="DN4" s="79"/>
      <c r="DO4" s="79"/>
      <c r="DP4" s="79"/>
      <c r="DQ4" s="79"/>
      <c r="DR4" s="79"/>
      <c r="DS4" s="79" t="s">
        <v>64</v>
      </c>
      <c r="DT4" s="79"/>
      <c r="DU4" s="79"/>
      <c r="DV4" s="79"/>
      <c r="DW4" s="79"/>
      <c r="DX4" s="79"/>
      <c r="DY4" s="79"/>
      <c r="DZ4" s="79"/>
      <c r="EA4" s="79"/>
      <c r="EB4" s="79"/>
      <c r="EC4" s="79"/>
      <c r="ED4" s="79" t="s">
        <v>65</v>
      </c>
      <c r="EE4" s="79"/>
      <c r="EF4" s="79"/>
      <c r="EG4" s="79"/>
      <c r="EH4" s="79"/>
      <c r="EI4" s="79"/>
      <c r="EJ4" s="79"/>
      <c r="EK4" s="79"/>
      <c r="EL4" s="79"/>
      <c r="EM4" s="79"/>
      <c r="EN4" s="79"/>
    </row>
    <row r="5" spans="1:144" x14ac:dyDescent="0.2">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x14ac:dyDescent="0.2">
      <c r="A6" s="26" t="s">
        <v>95</v>
      </c>
      <c r="B6" s="31">
        <f>B7</f>
        <v>2015</v>
      </c>
      <c r="C6" s="31">
        <f t="shared" ref="C6:W6" si="3">C7</f>
        <v>200000</v>
      </c>
      <c r="D6" s="31">
        <f t="shared" si="3"/>
        <v>47</v>
      </c>
      <c r="E6" s="31">
        <f t="shared" si="3"/>
        <v>17</v>
      </c>
      <c r="F6" s="31">
        <f t="shared" si="3"/>
        <v>3</v>
      </c>
      <c r="G6" s="31">
        <f t="shared" si="3"/>
        <v>0</v>
      </c>
      <c r="H6" s="31" t="str">
        <f t="shared" si="3"/>
        <v>長野県</v>
      </c>
      <c r="I6" s="31" t="str">
        <f t="shared" si="3"/>
        <v>法非適用</v>
      </c>
      <c r="J6" s="31" t="str">
        <f t="shared" si="3"/>
        <v>下水道事業</v>
      </c>
      <c r="K6" s="31" t="str">
        <f t="shared" si="3"/>
        <v>流域下水道</v>
      </c>
      <c r="L6" s="31" t="str">
        <f t="shared" si="3"/>
        <v>E1</v>
      </c>
      <c r="M6" s="32" t="str">
        <f t="shared" si="3"/>
        <v>-</v>
      </c>
      <c r="N6" s="32" t="str">
        <f t="shared" si="3"/>
        <v>該当数値なし</v>
      </c>
      <c r="O6" s="32">
        <f t="shared" si="3"/>
        <v>74.05</v>
      </c>
      <c r="P6" s="32">
        <f t="shared" si="3"/>
        <v>83.46</v>
      </c>
      <c r="Q6" s="32">
        <f t="shared" si="3"/>
        <v>0</v>
      </c>
      <c r="R6" s="32">
        <f t="shared" si="3"/>
        <v>2137666</v>
      </c>
      <c r="S6" s="32">
        <f t="shared" si="3"/>
        <v>13561.56</v>
      </c>
      <c r="T6" s="32">
        <f t="shared" si="3"/>
        <v>157.63</v>
      </c>
      <c r="U6" s="32">
        <f t="shared" si="3"/>
        <v>616334</v>
      </c>
      <c r="V6" s="32">
        <f t="shared" si="3"/>
        <v>198.74</v>
      </c>
      <c r="W6" s="32">
        <f t="shared" si="3"/>
        <v>3101.21</v>
      </c>
      <c r="X6" s="33">
        <f>IF(X7="",NA(),X7)</f>
        <v>66.58</v>
      </c>
      <c r="Y6" s="33">
        <f t="shared" ref="Y6:AG6" si="4">IF(Y7="",NA(),Y7)</f>
        <v>64.27</v>
      </c>
      <c r="Z6" s="33">
        <f t="shared" si="4"/>
        <v>59.99</v>
      </c>
      <c r="AA6" s="33">
        <f t="shared" si="4"/>
        <v>69.97</v>
      </c>
      <c r="AB6" s="33">
        <f t="shared" si="4"/>
        <v>69.91</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575.25</v>
      </c>
      <c r="BF6" s="33">
        <f t="shared" ref="BF6:BN6" si="7">IF(BF7="",NA(),BF7)</f>
        <v>561.55999999999995</v>
      </c>
      <c r="BG6" s="33">
        <f t="shared" si="7"/>
        <v>528.44000000000005</v>
      </c>
      <c r="BH6" s="33">
        <f t="shared" si="7"/>
        <v>477.33</v>
      </c>
      <c r="BI6" s="33">
        <f t="shared" si="7"/>
        <v>580.97</v>
      </c>
      <c r="BJ6" s="33">
        <f t="shared" si="7"/>
        <v>484.53</v>
      </c>
      <c r="BK6" s="33">
        <f t="shared" si="7"/>
        <v>469.84</v>
      </c>
      <c r="BL6" s="33">
        <f t="shared" si="7"/>
        <v>438.59</v>
      </c>
      <c r="BM6" s="33">
        <f t="shared" si="7"/>
        <v>407.62</v>
      </c>
      <c r="BN6" s="33">
        <f t="shared" si="7"/>
        <v>359.02</v>
      </c>
      <c r="BO6" s="32" t="str">
        <f>IF(BO7="","",IF(BO7="-","【-】","【"&amp;SUBSTITUTE(TEXT(BO7,"#,##0.00"),"-","△")&amp;"】"))</f>
        <v>【357.84】</v>
      </c>
      <c r="BP6" s="32">
        <f>IF(BP7="",NA(),BP7)</f>
        <v>0</v>
      </c>
      <c r="BQ6" s="32">
        <f t="shared" ref="BQ6:BY6" si="8">IF(BQ7="",NA(),BQ7)</f>
        <v>0</v>
      </c>
      <c r="BR6" s="32">
        <f t="shared" si="8"/>
        <v>0</v>
      </c>
      <c r="BS6" s="32">
        <f t="shared" si="8"/>
        <v>0</v>
      </c>
      <c r="BT6" s="32">
        <f t="shared" si="8"/>
        <v>0</v>
      </c>
      <c r="BU6" s="32">
        <f t="shared" si="8"/>
        <v>0</v>
      </c>
      <c r="BV6" s="32">
        <f t="shared" si="8"/>
        <v>0</v>
      </c>
      <c r="BW6" s="32">
        <f t="shared" si="8"/>
        <v>0</v>
      </c>
      <c r="BX6" s="32">
        <f t="shared" si="8"/>
        <v>0</v>
      </c>
      <c r="BY6" s="32">
        <f t="shared" si="8"/>
        <v>0</v>
      </c>
      <c r="BZ6" s="32" t="str">
        <f>IF(BZ7="","",IF(BZ7="-","【-】","【"&amp;SUBSTITUTE(TEXT(BZ7,"#,##0.00"),"-","△")&amp;"】"))</f>
        <v>【0.00】</v>
      </c>
      <c r="CA6" s="33">
        <f>IF(CA7="",NA(),CA7)</f>
        <v>92.53</v>
      </c>
      <c r="CB6" s="33">
        <f t="shared" ref="CB6:CJ6" si="9">IF(CB7="",NA(),CB7)</f>
        <v>96.75</v>
      </c>
      <c r="CC6" s="33">
        <f t="shared" si="9"/>
        <v>109.9</v>
      </c>
      <c r="CD6" s="33">
        <f t="shared" si="9"/>
        <v>92.82</v>
      </c>
      <c r="CE6" s="33">
        <f t="shared" si="9"/>
        <v>92.76</v>
      </c>
      <c r="CF6" s="33">
        <f t="shared" si="9"/>
        <v>58.63</v>
      </c>
      <c r="CG6" s="33">
        <f t="shared" si="9"/>
        <v>62.17</v>
      </c>
      <c r="CH6" s="33">
        <f t="shared" si="9"/>
        <v>61.27</v>
      </c>
      <c r="CI6" s="33">
        <f t="shared" si="9"/>
        <v>66.680000000000007</v>
      </c>
      <c r="CJ6" s="33">
        <f t="shared" si="9"/>
        <v>60.18</v>
      </c>
      <c r="CK6" s="32" t="str">
        <f>IF(CK7="","",IF(CK7="-","【-】","【"&amp;SUBSTITUTE(TEXT(CK7,"#,##0.00"),"-","△")&amp;"】"))</f>
        <v>【63.19】</v>
      </c>
      <c r="CL6" s="33">
        <f>IF(CL7="",NA(),CL7)</f>
        <v>62.56</v>
      </c>
      <c r="CM6" s="33">
        <f t="shared" ref="CM6:CU6" si="10">IF(CM7="",NA(),CM7)</f>
        <v>61.91</v>
      </c>
      <c r="CN6" s="33">
        <f t="shared" si="10"/>
        <v>62.97</v>
      </c>
      <c r="CO6" s="33">
        <f t="shared" si="10"/>
        <v>64.180000000000007</v>
      </c>
      <c r="CP6" s="33">
        <f t="shared" si="10"/>
        <v>63.89</v>
      </c>
      <c r="CQ6" s="33">
        <f t="shared" si="10"/>
        <v>64.88</v>
      </c>
      <c r="CR6" s="33">
        <f t="shared" si="10"/>
        <v>71.87</v>
      </c>
      <c r="CS6" s="33">
        <f t="shared" si="10"/>
        <v>65.430000000000007</v>
      </c>
      <c r="CT6" s="33">
        <f t="shared" si="10"/>
        <v>64.930000000000007</v>
      </c>
      <c r="CU6" s="33">
        <f t="shared" si="10"/>
        <v>66.02</v>
      </c>
      <c r="CV6" s="32" t="str">
        <f>IF(CV7="","",IF(CV7="-","【-】","【"&amp;SUBSTITUTE(TEXT(CV7,"#,##0.00"),"-","△")&amp;"】"))</f>
        <v>【65.79】</v>
      </c>
      <c r="CW6" s="33">
        <f>IF(CW7="",NA(),CW7)</f>
        <v>92.41</v>
      </c>
      <c r="CX6" s="33">
        <f t="shared" ref="CX6:DF6" si="11">IF(CX7="",NA(),CX7)</f>
        <v>92.71</v>
      </c>
      <c r="CY6" s="33">
        <f t="shared" si="11"/>
        <v>92.57</v>
      </c>
      <c r="CZ6" s="33">
        <f t="shared" si="11"/>
        <v>86.43</v>
      </c>
      <c r="DA6" s="33">
        <f t="shared" si="11"/>
        <v>91.39</v>
      </c>
      <c r="DB6" s="33">
        <f t="shared" si="11"/>
        <v>92.42</v>
      </c>
      <c r="DC6" s="33">
        <f t="shared" si="11"/>
        <v>92.39</v>
      </c>
      <c r="DD6" s="33">
        <f t="shared" si="11"/>
        <v>92.51</v>
      </c>
      <c r="DE6" s="33">
        <f t="shared" si="11"/>
        <v>92.69</v>
      </c>
      <c r="DF6" s="33">
        <f t="shared" si="11"/>
        <v>92.96</v>
      </c>
      <c r="DG6" s="32" t="str">
        <f>IF(DG7="","",IF(DG7="-","【-】","【"&amp;SUBSTITUTE(TEXT(DG7,"#,##0.00"),"-","△")&amp;"】"))</f>
        <v>【92.37】</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3">
        <f>IF(ED7="",NA(),ED7)</f>
        <v>0.16</v>
      </c>
      <c r="EE6" s="33">
        <f t="shared" ref="EE6:EM6" si="14">IF(EE7="",NA(),EE7)</f>
        <v>0.1</v>
      </c>
      <c r="EF6" s="33">
        <f t="shared" si="14"/>
        <v>0.05</v>
      </c>
      <c r="EG6" s="32">
        <f t="shared" si="14"/>
        <v>0</v>
      </c>
      <c r="EH6" s="33">
        <f t="shared" si="14"/>
        <v>0.01</v>
      </c>
      <c r="EI6" s="33">
        <f t="shared" si="14"/>
        <v>0.13</v>
      </c>
      <c r="EJ6" s="33">
        <f t="shared" si="14"/>
        <v>0.13</v>
      </c>
      <c r="EK6" s="33">
        <f t="shared" si="14"/>
        <v>0.09</v>
      </c>
      <c r="EL6" s="33">
        <f t="shared" si="14"/>
        <v>0.12</v>
      </c>
      <c r="EM6" s="33">
        <f t="shared" si="14"/>
        <v>7.0000000000000007E-2</v>
      </c>
      <c r="EN6" s="32" t="str">
        <f>IF(EN7="","",IF(EN7="-","【-】","【"&amp;SUBSTITUTE(TEXT(EN7,"#,##0.00"),"-","△")&amp;"】"))</f>
        <v>【0.07】</v>
      </c>
    </row>
    <row r="7" spans="1:144" s="34" customFormat="1" x14ac:dyDescent="0.2">
      <c r="A7" s="26"/>
      <c r="B7" s="35">
        <v>2015</v>
      </c>
      <c r="C7" s="35">
        <v>200000</v>
      </c>
      <c r="D7" s="35">
        <v>47</v>
      </c>
      <c r="E7" s="35">
        <v>17</v>
      </c>
      <c r="F7" s="35">
        <v>3</v>
      </c>
      <c r="G7" s="35">
        <v>0</v>
      </c>
      <c r="H7" s="35" t="s">
        <v>96</v>
      </c>
      <c r="I7" s="35" t="s">
        <v>97</v>
      </c>
      <c r="J7" s="35" t="s">
        <v>98</v>
      </c>
      <c r="K7" s="35" t="s">
        <v>99</v>
      </c>
      <c r="L7" s="35" t="s">
        <v>100</v>
      </c>
      <c r="M7" s="36" t="s">
        <v>101</v>
      </c>
      <c r="N7" s="36" t="s">
        <v>102</v>
      </c>
      <c r="O7" s="36">
        <v>74.05</v>
      </c>
      <c r="P7" s="36">
        <v>83.46</v>
      </c>
      <c r="Q7" s="36">
        <v>0</v>
      </c>
      <c r="R7" s="36">
        <v>2137666</v>
      </c>
      <c r="S7" s="36">
        <v>13561.56</v>
      </c>
      <c r="T7" s="36">
        <v>157.63</v>
      </c>
      <c r="U7" s="36">
        <v>616334</v>
      </c>
      <c r="V7" s="36">
        <v>198.74</v>
      </c>
      <c r="W7" s="36">
        <v>3101.21</v>
      </c>
      <c r="X7" s="36">
        <v>66.58</v>
      </c>
      <c r="Y7" s="36">
        <v>64.27</v>
      </c>
      <c r="Z7" s="36">
        <v>59.99</v>
      </c>
      <c r="AA7" s="36">
        <v>69.97</v>
      </c>
      <c r="AB7" s="36">
        <v>69.91</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575.25</v>
      </c>
      <c r="BF7" s="36">
        <v>561.55999999999995</v>
      </c>
      <c r="BG7" s="36">
        <v>528.44000000000005</v>
      </c>
      <c r="BH7" s="36">
        <v>477.33</v>
      </c>
      <c r="BI7" s="36">
        <v>580.97</v>
      </c>
      <c r="BJ7" s="36">
        <v>484.53</v>
      </c>
      <c r="BK7" s="36">
        <v>469.84</v>
      </c>
      <c r="BL7" s="36">
        <v>438.59</v>
      </c>
      <c r="BM7" s="36">
        <v>407.62</v>
      </c>
      <c r="BN7" s="36">
        <v>359.02</v>
      </c>
      <c r="BO7" s="36">
        <v>357.84</v>
      </c>
      <c r="BP7" s="36">
        <v>0</v>
      </c>
      <c r="BQ7" s="36">
        <v>0</v>
      </c>
      <c r="BR7" s="36">
        <v>0</v>
      </c>
      <c r="BS7" s="36">
        <v>0</v>
      </c>
      <c r="BT7" s="36">
        <v>0</v>
      </c>
      <c r="BU7" s="36">
        <v>0</v>
      </c>
      <c r="BV7" s="36">
        <v>0</v>
      </c>
      <c r="BW7" s="36">
        <v>0</v>
      </c>
      <c r="BX7" s="36">
        <v>0</v>
      </c>
      <c r="BY7" s="36">
        <v>0</v>
      </c>
      <c r="BZ7" s="36">
        <v>0</v>
      </c>
      <c r="CA7" s="36">
        <v>92.53</v>
      </c>
      <c r="CB7" s="36">
        <v>96.75</v>
      </c>
      <c r="CC7" s="36">
        <v>109.9</v>
      </c>
      <c r="CD7" s="36">
        <v>92.82</v>
      </c>
      <c r="CE7" s="36">
        <v>92.76</v>
      </c>
      <c r="CF7" s="36">
        <v>58.63</v>
      </c>
      <c r="CG7" s="36">
        <v>62.17</v>
      </c>
      <c r="CH7" s="36">
        <v>61.27</v>
      </c>
      <c r="CI7" s="36">
        <v>66.680000000000007</v>
      </c>
      <c r="CJ7" s="36">
        <v>60.18</v>
      </c>
      <c r="CK7" s="36">
        <v>63.19</v>
      </c>
      <c r="CL7" s="36">
        <v>62.56</v>
      </c>
      <c r="CM7" s="36">
        <v>61.91</v>
      </c>
      <c r="CN7" s="36">
        <v>62.97</v>
      </c>
      <c r="CO7" s="36">
        <v>64.180000000000007</v>
      </c>
      <c r="CP7" s="36">
        <v>63.89</v>
      </c>
      <c r="CQ7" s="36">
        <v>64.88</v>
      </c>
      <c r="CR7" s="36">
        <v>71.87</v>
      </c>
      <c r="CS7" s="36">
        <v>65.430000000000007</v>
      </c>
      <c r="CT7" s="36">
        <v>64.930000000000007</v>
      </c>
      <c r="CU7" s="36">
        <v>66.02</v>
      </c>
      <c r="CV7" s="36">
        <v>65.790000000000006</v>
      </c>
      <c r="CW7" s="36">
        <v>92.41</v>
      </c>
      <c r="CX7" s="36">
        <v>92.71</v>
      </c>
      <c r="CY7" s="36">
        <v>92.57</v>
      </c>
      <c r="CZ7" s="36">
        <v>86.43</v>
      </c>
      <c r="DA7" s="36">
        <v>91.39</v>
      </c>
      <c r="DB7" s="36">
        <v>92.42</v>
      </c>
      <c r="DC7" s="36">
        <v>92.39</v>
      </c>
      <c r="DD7" s="36">
        <v>92.51</v>
      </c>
      <c r="DE7" s="36">
        <v>92.69</v>
      </c>
      <c r="DF7" s="36">
        <v>92.96</v>
      </c>
      <c r="DG7" s="36">
        <v>92.37</v>
      </c>
      <c r="DH7" s="36"/>
      <c r="DI7" s="36"/>
      <c r="DJ7" s="36"/>
      <c r="DK7" s="36"/>
      <c r="DL7" s="36"/>
      <c r="DM7" s="36"/>
      <c r="DN7" s="36"/>
      <c r="DO7" s="36"/>
      <c r="DP7" s="36"/>
      <c r="DQ7" s="36"/>
      <c r="DR7" s="36"/>
      <c r="DS7" s="36"/>
      <c r="DT7" s="36"/>
      <c r="DU7" s="36"/>
      <c r="DV7" s="36"/>
      <c r="DW7" s="36"/>
      <c r="DX7" s="36"/>
      <c r="DY7" s="36"/>
      <c r="DZ7" s="36"/>
      <c r="EA7" s="36"/>
      <c r="EB7" s="36"/>
      <c r="EC7" s="36"/>
      <c r="ED7" s="36">
        <v>0.16</v>
      </c>
      <c r="EE7" s="36">
        <v>0.1</v>
      </c>
      <c r="EF7" s="36">
        <v>0.05</v>
      </c>
      <c r="EG7" s="36">
        <v>0</v>
      </c>
      <c r="EH7" s="36">
        <v>0.01</v>
      </c>
      <c r="EI7" s="36">
        <v>0.13</v>
      </c>
      <c r="EJ7" s="36">
        <v>0.13</v>
      </c>
      <c r="EK7" s="36">
        <v>0.09</v>
      </c>
      <c r="EL7" s="36">
        <v>0.12</v>
      </c>
      <c r="EM7" s="36">
        <v>7.0000000000000007E-2</v>
      </c>
      <c r="EN7" s="36">
        <v>7.0000000000000007E-2</v>
      </c>
    </row>
    <row r="8" spans="1:144" x14ac:dyDescent="0.2">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x14ac:dyDescent="0.2">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x14ac:dyDescent="0.2">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dcterms:created xsi:type="dcterms:W3CDTF">2017-02-08T02:56:31Z</dcterms:created>
  <dcterms:modified xsi:type="dcterms:W3CDTF">2017-02-27T05:32:03Z</dcterms:modified>
  <cp:category/>
</cp:coreProperties>
</file>