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2静岡県（都道府県）\"/>
    </mc:Choice>
  </mc:AlternateContent>
  <workbookProtection workbookAlgorithmName="SHA-512" workbookHashValue="50RQDau5oANGVe1+yWNTrf5pb7mNoNMqWtKW0PNJun1ygvgWVJmPS1lq3a/PTN9y98TZP5kr0QoqazrCdWgPBw==" workbookSaltValue="SaAasDjAZhqwRrqGnCOgHQ=="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c r="T6" i="5"/>
  <c r="AI10" i="4" s="1"/>
  <c r="S6" i="5"/>
  <c r="R6" i="5"/>
  <c r="Q6" i="5"/>
  <c r="AI8" i="4" s="1"/>
  <c r="P6" i="5"/>
  <c r="O6" i="5"/>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AY8" i="4"/>
  <c r="AQ8" i="4"/>
  <c r="Z8" i="4"/>
  <c r="B6" i="4"/>
  <c r="C10" i="5"/>
  <c r="E10" i="5"/>
  <c r="B10" i="5"/>
  <c r="D10" i="5" l="1"/>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<sst xmlns="http://schemas.openxmlformats.org/spreadsheetml/2006/main" count="217" uniqueCount="107">
  <si>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</si>
  <si>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</si>
  <si>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</si>
  <si>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</si>
  <si>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</si>
  <si>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</si>
  <si>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</si>
  <si>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</si>
  <si>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</si>
  <si>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</si>
  <si>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</si>
  <si>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</si>
  <si>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</si>
  <si>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</si>
  <si>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</si>
  <si>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現在給水人口(人)</t>
    <phoneticPr fontId="4"/>
  </si>
  <si>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4"/>
  </si>
  <si>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</si>
  <si>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</si>
  <si>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</si>
  <si>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</si>
  <si>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</si>
  <si>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</si>
  <si>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</si>
  <si>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</si>
  <si>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</si>
  <si>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</si>
  <si>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</si>
  <si>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</si>
  <si>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</si>
  <si>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</si>
  <si>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</si>
  <si>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</si>
  <si>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</si>
  <si>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</si>
  <si>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</si>
  <si>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</si>
  <si>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</si>
  <si>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</si>
  <si>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</si>
  <si>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</si>
  <si>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</si>
  <si>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</si>
  <si>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</si>
  <si>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</si>
  <si>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</si>
  <si>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</si>
  <si>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</si>
  <si>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</si>
  <si>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</si>
  <si>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</si>
  <si>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</si>
  <si>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</si>
  <si>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</si>
  <si>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</si>
  <si>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</si>
  <si>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</si>
  <si>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</si>
  <si>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</si>
  <si>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</si>
  <si>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</si>
  <si>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</si>
  <si>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</si>
  <si>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</si>
  <si>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</si>
  <si>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</si>
  <si>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</si>
  <si>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</si>
  <si>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</si>
  <si>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</si>
  <si>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</si>
  <si>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</si>
  <si>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</si>
  <si>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</si>
  <si>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</si>
  <si>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</si>
  <si>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</si>
  <si>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</si>
  <si>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</si>
  <si>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</si>
  <si>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</si>
  <si>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</si>
  <si>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</si>
  <si>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</si>
  <si>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</si>
  <si>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</si>
  <si>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</si>
  <si>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</si>
  <si>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</si>
  <si>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</si>
  <si>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</si>
  <si>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</si>
  <si>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</si>
  <si>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</si>
  <si>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</si>
  <si>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</si>
  <si>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</si>
  <si>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</si>
  <si>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</si>
  <si>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</si>
  <si>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</si>
  <si>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</si>
  <si>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</si>
  <si>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</si>
  <si>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の健全性については、①経常収支比率（％）から⑥給水原価（円）までの各指標について、類似団体平均値と同等もしくは同等以上の値となっており、概ね健全な経営を維持しているものと判断する。とりわけ平成27年度は、維持管理費の節減により、経常収支比率が改善している。
・一方、経営の効率性については、⑦施設利用率（％）が類似団体平均値を下回っているため、今後の施設更新では、将来の使用見込水量を適切に算定した上で、施設能力の適正化を進め、施設の効率性を高めていくことが必要である。
・なお、⑧有収率（％）は、類似団体平均値を下回っており、この原因として収益を得ない洗管作業に要する水量の影響等が考えられるが、数値は98％を超えているため、特段問題はないと考える。
</t>
    <rPh sb="14" eb="16">
      <t>ケイジョウ</t>
    </rPh>
    <rPh sb="16" eb="18">
      <t>シュウシ</t>
    </rPh>
    <rPh sb="18" eb="20">
      <t>ヒリツ</t>
    </rPh>
    <rPh sb="26" eb="28">
      <t>キュウスイ</t>
    </rPh>
    <rPh sb="28" eb="30">
      <t>ゲンカ</t>
    </rPh>
    <rPh sb="31" eb="32">
      <t>エン</t>
    </rPh>
    <rPh sb="36" eb="39">
      <t>カクシヒョウ</t>
    </rPh>
    <rPh sb="71" eb="72">
      <t>オオム</t>
    </rPh>
    <rPh sb="88" eb="90">
      <t>ハンダン</t>
    </rPh>
    <rPh sb="97" eb="99">
      <t>ヘイセイ</t>
    </rPh>
    <rPh sb="101" eb="103">
      <t>ネンド</t>
    </rPh>
    <rPh sb="105" eb="107">
      <t>イジ</t>
    </rPh>
    <rPh sb="107" eb="109">
      <t>カンリ</t>
    </rPh>
    <rPh sb="109" eb="110">
      <t>ヒ</t>
    </rPh>
    <rPh sb="111" eb="113">
      <t>セツゲン</t>
    </rPh>
    <rPh sb="117" eb="119">
      <t>ケイジョウ</t>
    </rPh>
    <rPh sb="119" eb="121">
      <t>シュウシ</t>
    </rPh>
    <rPh sb="121" eb="123">
      <t>ヒリツ</t>
    </rPh>
    <rPh sb="124" eb="126">
      <t>カイゼン</t>
    </rPh>
    <rPh sb="192" eb="194">
      <t>スイリョウ</t>
    </rPh>
    <rPh sb="195" eb="197">
      <t>テキセツ</t>
    </rPh>
    <rPh sb="198" eb="200">
      <t>サンテイ</t>
    </rPh>
    <rPh sb="202" eb="203">
      <t>ウエ</t>
    </rPh>
    <rPh sb="207" eb="209">
      <t>ノウリョク</t>
    </rPh>
    <rPh sb="217" eb="219">
      <t>シセツ</t>
    </rPh>
    <rPh sb="222" eb="223">
      <t>セイ</t>
    </rPh>
    <rPh sb="224" eb="225">
      <t>タカ</t>
    </rPh>
    <rPh sb="232" eb="234">
      <t>ヒツヨウ</t>
    </rPh>
    <rPh sb="260" eb="262">
      <t>シタマワ</t>
    </rPh>
    <rPh sb="269" eb="271">
      <t>ゲンイン</t>
    </rPh>
    <rPh sb="274" eb="276">
      <t>シュウエキ</t>
    </rPh>
    <rPh sb="277" eb="278">
      <t>エ</t>
    </rPh>
    <rPh sb="280" eb="282">
      <t>センカン</t>
    </rPh>
    <rPh sb="285" eb="286">
      <t>ヨウ</t>
    </rPh>
    <rPh sb="295" eb="296">
      <t>カンガ</t>
    </rPh>
    <rPh sb="302" eb="304">
      <t>スウチ</t>
    </rPh>
    <rPh sb="309" eb="310">
      <t>コ</t>
    </rPh>
    <rPh sb="317" eb="319">
      <t>トクダン</t>
    </rPh>
    <rPh sb="319" eb="321">
      <t>モンダイ</t>
    </rPh>
    <rPh sb="325" eb="326">
      <t>カンガ</t>
    </rPh>
    <phoneticPr fontId="4"/>
  </si>
  <si>
    <t xml:space="preserve">・②管路経年化率（％）をみると、類似団体平均値と比較して法定耐用年数40年を超過した管路が増加しているが、本県では、管路管体調査により健全度を把握し、計画的に管路の延命化を図っているところである。
・その一方、更新が必要な区間については、計画的に管路更新を進めているところである。
・③管路更新率（％）については、計画的に管路更新を行っているが、率の算定上、管路供用開始の時期が年度更新率に反映するため、管路更新率に増減が見られる。なお平成27年度は榛南水道で、送水管布設替工事が完了したことから、前年度に比べ更新率が上昇している。
</t>
    <rPh sb="2" eb="4">
      <t>カンロ</t>
    </rPh>
    <rPh sb="4" eb="6">
      <t>ケイネン</t>
    </rPh>
    <rPh sb="6" eb="7">
      <t>カ</t>
    </rPh>
    <rPh sb="7" eb="8">
      <t>リツ</t>
    </rPh>
    <rPh sb="16" eb="18">
      <t>ルイジ</t>
    </rPh>
    <rPh sb="18" eb="20">
      <t>ダンタイ</t>
    </rPh>
    <rPh sb="20" eb="22">
      <t>ヘイキン</t>
    </rPh>
    <rPh sb="22" eb="23">
      <t>アタイ</t>
    </rPh>
    <rPh sb="24" eb="26">
      <t>ヒカク</t>
    </rPh>
    <rPh sb="28" eb="30">
      <t>ホウテイ</t>
    </rPh>
    <rPh sb="30" eb="32">
      <t>タイヨウ</t>
    </rPh>
    <rPh sb="32" eb="34">
      <t>ネンスウ</t>
    </rPh>
    <rPh sb="36" eb="37">
      <t>ネン</t>
    </rPh>
    <rPh sb="38" eb="40">
      <t>チョウカ</t>
    </rPh>
    <rPh sb="42" eb="44">
      <t>カンロ</t>
    </rPh>
    <rPh sb="45" eb="47">
      <t>ゾウカ</t>
    </rPh>
    <rPh sb="53" eb="54">
      <t>ホン</t>
    </rPh>
    <rPh sb="54" eb="55">
      <t>ケン</t>
    </rPh>
    <rPh sb="58" eb="60">
      <t>カンロ</t>
    </rPh>
    <rPh sb="60" eb="61">
      <t>カン</t>
    </rPh>
    <rPh sb="61" eb="62">
      <t>タイ</t>
    </rPh>
    <rPh sb="62" eb="64">
      <t>チョウサ</t>
    </rPh>
    <rPh sb="67" eb="69">
      <t>ケンゼン</t>
    </rPh>
    <rPh sb="69" eb="70">
      <t>ド</t>
    </rPh>
    <rPh sb="71" eb="73">
      <t>ハアク</t>
    </rPh>
    <rPh sb="75" eb="77">
      <t>ケイカク</t>
    </rPh>
    <rPh sb="77" eb="78">
      <t>テキ</t>
    </rPh>
    <rPh sb="79" eb="81">
      <t>カンロ</t>
    </rPh>
    <rPh sb="82" eb="84">
      <t>エンメイ</t>
    </rPh>
    <rPh sb="84" eb="85">
      <t>カ</t>
    </rPh>
    <rPh sb="86" eb="87">
      <t>ハカ</t>
    </rPh>
    <rPh sb="102" eb="104">
      <t>イッポウ</t>
    </rPh>
    <rPh sb="105" eb="107">
      <t>コウシン</t>
    </rPh>
    <rPh sb="108" eb="110">
      <t>ヒツヨウ</t>
    </rPh>
    <rPh sb="111" eb="113">
      <t>クカン</t>
    </rPh>
    <rPh sb="119" eb="122">
      <t>ケイカクテキ</t>
    </rPh>
    <rPh sb="123" eb="125">
      <t>カンロ</t>
    </rPh>
    <rPh sb="125" eb="127">
      <t>コウシン</t>
    </rPh>
    <rPh sb="128" eb="129">
      <t>スス</t>
    </rPh>
    <rPh sb="143" eb="145">
      <t>カンロ</t>
    </rPh>
    <rPh sb="145" eb="147">
      <t>コウシン</t>
    </rPh>
    <rPh sb="147" eb="148">
      <t>リツ</t>
    </rPh>
    <rPh sb="157" eb="159">
      <t>ケイカク</t>
    </rPh>
    <rPh sb="159" eb="160">
      <t>テキ</t>
    </rPh>
    <rPh sb="161" eb="163">
      <t>カンロ</t>
    </rPh>
    <rPh sb="163" eb="165">
      <t>コウシン</t>
    </rPh>
    <rPh sb="166" eb="167">
      <t>オコナ</t>
    </rPh>
    <rPh sb="173" eb="174">
      <t>リツ</t>
    </rPh>
    <rPh sb="175" eb="177">
      <t>サンテイ</t>
    </rPh>
    <rPh sb="177" eb="178">
      <t>ジョウ</t>
    </rPh>
    <rPh sb="179" eb="181">
      <t>カンロ</t>
    </rPh>
    <rPh sb="181" eb="183">
      <t>キョウヨウ</t>
    </rPh>
    <rPh sb="183" eb="185">
      <t>カイシ</t>
    </rPh>
    <rPh sb="186" eb="188">
      <t>ジキ</t>
    </rPh>
    <rPh sb="189" eb="191">
      <t>ネンド</t>
    </rPh>
    <rPh sb="191" eb="193">
      <t>コウシン</t>
    </rPh>
    <rPh sb="193" eb="194">
      <t>リツ</t>
    </rPh>
    <rPh sb="195" eb="197">
      <t>ハンエイ</t>
    </rPh>
    <rPh sb="202" eb="204">
      <t>カンロ</t>
    </rPh>
    <rPh sb="204" eb="206">
      <t>コウシン</t>
    </rPh>
    <rPh sb="206" eb="207">
      <t>リツ</t>
    </rPh>
    <rPh sb="208" eb="210">
      <t>ゾウゲン</t>
    </rPh>
    <rPh sb="211" eb="212">
      <t>ミ</t>
    </rPh>
    <rPh sb="218" eb="220">
      <t>ヘイセイ</t>
    </rPh>
    <rPh sb="222" eb="224">
      <t>ネンド</t>
    </rPh>
    <rPh sb="225" eb="227">
      <t>ハイナン</t>
    </rPh>
    <rPh sb="227" eb="229">
      <t>スイドウ</t>
    </rPh>
    <rPh sb="231" eb="233">
      <t>ソウスイ</t>
    </rPh>
    <rPh sb="233" eb="234">
      <t>カン</t>
    </rPh>
    <rPh sb="234" eb="237">
      <t>フセツガエ</t>
    </rPh>
    <rPh sb="237" eb="239">
      <t>コウジ</t>
    </rPh>
    <rPh sb="240" eb="242">
      <t>カンリョウ</t>
    </rPh>
    <rPh sb="249" eb="252">
      <t>ゼンネンド</t>
    </rPh>
    <rPh sb="253" eb="254">
      <t>クラ</t>
    </rPh>
    <rPh sb="255" eb="257">
      <t>コウシン</t>
    </rPh>
    <rPh sb="257" eb="258">
      <t>リツ</t>
    </rPh>
    <rPh sb="259" eb="261">
      <t>ジョウショウ</t>
    </rPh>
    <phoneticPr fontId="4"/>
  </si>
  <si>
    <t xml:space="preserve">・本県企業局は、３水道を経営しており、平成28年度末までに将来の水需要に見合った適切な施設規模への更新を目的とした基本計画であるマスタープランを作成し、平成29年度末までに投資と財源を均衡させた収支計画を中心とする経営戦略を策定する予定である。
　今後は、施設の全面更新に向け、各水道の状況に応じた施設能力への見直しと、一層の経営改善に取り組むとともに、更新財源確保のために料金見直し等も行っていく。
・榛南水道については、給水区域の一部が重複する大井川広域水道企業団との統合に向け、協議を継続する。
</t>
    <rPh sb="19" eb="21">
      <t>ヘイセイ</t>
    </rPh>
    <rPh sb="23" eb="26">
      <t>ネンドマツ</t>
    </rPh>
    <rPh sb="29" eb="31">
      <t>ショウライ</t>
    </rPh>
    <rPh sb="32" eb="33">
      <t>ミズ</t>
    </rPh>
    <rPh sb="33" eb="35">
      <t>ジュヨウ</t>
    </rPh>
    <rPh sb="36" eb="38">
      <t>ミア</t>
    </rPh>
    <rPh sb="40" eb="42">
      <t>テキセツ</t>
    </rPh>
    <rPh sb="43" eb="45">
      <t>シセツ</t>
    </rPh>
    <rPh sb="45" eb="47">
      <t>キボ</t>
    </rPh>
    <rPh sb="49" eb="51">
      <t>コウシン</t>
    </rPh>
    <rPh sb="52" eb="54">
      <t>モクテキ</t>
    </rPh>
    <rPh sb="57" eb="59">
      <t>キホン</t>
    </rPh>
    <rPh sb="59" eb="61">
      <t>ケイカク</t>
    </rPh>
    <rPh sb="72" eb="74">
      <t>サクセイ</t>
    </rPh>
    <rPh sb="76" eb="78">
      <t>ヘイセイ</t>
    </rPh>
    <rPh sb="80" eb="82">
      <t>ネンド</t>
    </rPh>
    <rPh sb="82" eb="83">
      <t>マツ</t>
    </rPh>
    <rPh sb="86" eb="88">
      <t>トウシ</t>
    </rPh>
    <rPh sb="89" eb="91">
      <t>ザイゲン</t>
    </rPh>
    <rPh sb="92" eb="94">
      <t>キンコウ</t>
    </rPh>
    <rPh sb="97" eb="99">
      <t>シュウシ</t>
    </rPh>
    <rPh sb="99" eb="101">
      <t>ケイカク</t>
    </rPh>
    <rPh sb="102" eb="104">
      <t>チュウシン</t>
    </rPh>
    <rPh sb="109" eb="111">
      <t>センリャク</t>
    </rPh>
    <rPh sb="124" eb="126">
      <t>コンゴ</t>
    </rPh>
    <rPh sb="139" eb="140">
      <t>カク</t>
    </rPh>
    <rPh sb="140" eb="142">
      <t>スイドウ</t>
    </rPh>
    <rPh sb="143" eb="145">
      <t>ジョウキョウ</t>
    </rPh>
    <rPh sb="146" eb="147">
      <t>オウ</t>
    </rPh>
    <rPh sb="160" eb="162">
      <t>イッソウ</t>
    </rPh>
    <rPh sb="163" eb="165">
      <t>ケイエイ</t>
    </rPh>
    <rPh sb="165" eb="167">
      <t>カイゼン</t>
    </rPh>
    <rPh sb="168" eb="169">
      <t>ト</t>
    </rPh>
    <rPh sb="170" eb="171">
      <t>ク</t>
    </rPh>
    <rPh sb="177" eb="179">
      <t>コウシン</t>
    </rPh>
    <rPh sb="187" eb="189">
      <t>リョウキン</t>
    </rPh>
    <rPh sb="189" eb="191">
      <t>ミナオ</t>
    </rPh>
    <rPh sb="192" eb="193">
      <t>トウ</t>
    </rPh>
    <rPh sb="194" eb="195">
      <t>オコナ</t>
    </rPh>
    <rPh sb="217" eb="219">
      <t>イチブ</t>
    </rPh>
    <rPh sb="220" eb="222">
      <t>ジュウフク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</si>
</sst>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411]ge"/>
  </numFmts>
  <fonts count="23">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9"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xf numFmtId="0" fontId="19" fillId="0" borderId="0">
      <alignment vertical="center"/>
    </xf>
    <xf numFmtId="0" fontId="17" fillId="0" borderId="0"/>
    <xf numFmtId="0" fontId="22" fillId="0" borderId="0">
      <alignment vertical="center"/>
    </xf>
    <xf numFmtId="0" fontId="18"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4" borderId="9" xfId="0" applyFill="1" applyBorder="1">
      <alignment vertical="center"/>
    </xf>
    <xf numFmtId="180" fontId="0" fillId="0" borderId="9" xfId="0" applyNumberFormat="1" applyBorder="1">
      <alignmen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0" applyFont="1" applyBorder="1" applyAlignment="1">
      <alignment horizontal="center" vertical="center"/>
    </xf>
    <xf numFmtId="176" fontId="5" fillId="0" borderId="9" xfId="0" applyNumberFormat="1" applyFont="1" applyBorder="1" applyAlignment="1" applyProtection="1">
      <alignment horizontal="center" vertical="center"/>
      <protection hidden="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177" fontId="5" fillId="0" borderId="9" xfId="0" applyNumberFormat="1" applyFont="1" applyBorder="1" applyAlignment="1" applyProtection="1">
      <alignment horizontal="center" vertical="center"/>
      <protection hidden="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176" fontId="5" fillId="0" borderId="13" xfId="0" applyNumberFormat="1" applyFont="1" applyBorder="1" applyAlignment="1" applyProtection="1">
      <alignment horizontal="center" vertical="center"/>
      <protection hidden="1"/>
    </xf>
    <xf numFmtId="176" fontId="5" fillId="0" borderId="14" xfId="0" applyNumberFormat="1" applyFont="1" applyBorder="1" applyAlignment="1" applyProtection="1">
      <alignment horizontal="center" vertical="center"/>
      <protection hidden="1"/>
    </xf>
    <xf numFmtId="176" fontId="5" fillId="0" borderId="15" xfId="0" applyNumberFormat="1" applyFont="1" applyBorder="1" applyAlignment="1" applyProtection="1">
      <alignment horizontal="center" vertical="center"/>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3" fillId="4" borderId="9"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protection hidden="1"/>
    </xf>
    <xf numFmtId="0" fontId="5" fillId="0" borderId="14" xfId="0" applyNumberFormat="1" applyFont="1" applyBorder="1" applyAlignment="1" applyProtection="1">
      <alignment horizontal="center" vertical="center"/>
      <protection hidden="1"/>
    </xf>
    <xf numFmtId="0" fontId="5" fillId="0" borderId="15"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3" fillId="4" borderId="13"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4337387127099"/>
          <c:y val="0.15340914410994932"/>
          <c:w val="0.8513090573777605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データ!$EC$6:$EG$6</c:f>
              <c:numCache>
                <c:formatCode>#,##0.00;"△"#,##0.00;"-"</c:formatCode>
                <c:ptCount val="5"/>
                <c:pt idx="0">
                  <c:v>0.34</c:v>
                </c:pt>
                <c:pt idx="1">
                  <c:v>0.3</c:v>
                </c:pt>
                <c:pt idx="2">
                  <c:v>1.65</c:v>
                </c:pt>
                <c:pt idx="3">
                  <c:v>0.3</c:v>
                </c:pt>
                <c:pt idx="4">
                  <c:v>0.81</c:v>
                </c:pt>
              </c:numCache>
            </c:numRef>
          </c:val>
        </c:ser>
        <c:dLbls>
          <c:showLegendKey val="0"/>
          <c:showVal val="0"/>
          <c:showCatName val="0"/>
          <c:showSerName val="0"/>
          <c:showPercent val="0"/>
          <c:showBubbleSize val="0"/>
        </c:dLbls>
        <c:gapWidth val="150"/>
        <c:axId val="141540480"/>
        <c:axId val="1415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1540480"/>
        <c:axId val="141540864"/>
      </c:lineChart>
      <c:dateAx>
        <c:axId val="141540480"/>
        <c:scaling>
          <c:orientation val="minMax"/>
        </c:scaling>
        <c:delete val="1"/>
        <c:axPos val="b"/>
        <c:numFmt formatCode="[$-411]ge" sourceLinked="1"/>
        <c:majorTickMark val="out"/>
        <c:minorTickMark val="none"/>
        <c:tickLblPos val="nextTo"/>
        <c:crossAx val="141540864"/>
        <c:crosses val="autoZero"/>
        <c:auto val="1"/>
        <c:lblOffset val="100"/>
        <c:baseTimeUnit val="years"/>
      </c:dateAx>
      <c:valAx>
        <c:axId val="141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データ!$W$6:$AA$6</c:f>
              <c:numCache>
                <c:formatCode>#,##0.00;"△"#,##0.00;"-"</c:formatCode>
                <c:ptCount val="5"/>
                <c:pt idx="0">
                  <c:v>112.44</c:v>
                </c:pt>
                <c:pt idx="1">
                  <c:v>113</c:v>
                </c:pt>
                <c:pt idx="2">
                  <c:v>114.23</c:v>
                </c:pt>
                <c:pt idx="3">
                  <c:v>115.78</c:v>
                </c:pt>
                <c:pt idx="4">
                  <c:v>119.24</c:v>
                </c:pt>
              </c:numCache>
            </c:numRef>
          </c:val>
        </c:ser>
        <c:dLbls>
          <c:showLegendKey val="0"/>
          <c:showVal val="0"/>
          <c:showCatName val="0"/>
          <c:showSerName val="0"/>
          <c:showPercent val="0"/>
          <c:showBubbleSize val="0"/>
        </c:dLbls>
        <c:gapWidth val="150"/>
        <c:axId val="244120008"/>
        <c:axId val="24412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44120008"/>
        <c:axId val="244121416"/>
      </c:lineChart>
      <c:dateAx>
        <c:axId val="244120008"/>
        <c:scaling>
          <c:orientation val="minMax"/>
        </c:scaling>
        <c:delete val="1"/>
        <c:axPos val="b"/>
        <c:numFmt formatCode="[$-411]ge" sourceLinked="1"/>
        <c:majorTickMark val="out"/>
        <c:minorTickMark val="none"/>
        <c:tickLblPos val="nextTo"/>
        <c:crossAx val="244121416"/>
        <c:crosses val="autoZero"/>
        <c:auto val="1"/>
        <c:lblOffset val="100"/>
        <c:baseTimeUnit val="years"/>
      </c:dateAx>
      <c:valAx>
        <c:axId val="244121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1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0938335806993"/>
          <c:y val="0.15340914410994932"/>
          <c:w val="0.8529430478909614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データ!$DG$6:$DK$6</c:f>
              <c:numCache>
                <c:formatCode>#,##0.00;"△"#,##0.00;"-"</c:formatCode>
                <c:ptCount val="5"/>
                <c:pt idx="0">
                  <c:v>33.770000000000003</c:v>
                </c:pt>
                <c:pt idx="1">
                  <c:v>35.090000000000003</c:v>
                </c:pt>
                <c:pt idx="2">
                  <c:v>36.04</c:v>
                </c:pt>
                <c:pt idx="3">
                  <c:v>45.6</c:v>
                </c:pt>
                <c:pt idx="4">
                  <c:v>46.89</c:v>
                </c:pt>
              </c:numCache>
            </c:numRef>
          </c:val>
        </c:ser>
        <c:dLbls>
          <c:showLegendKey val="0"/>
          <c:showVal val="0"/>
          <c:showCatName val="0"/>
          <c:showSerName val="0"/>
          <c:showPercent val="0"/>
          <c:showBubbleSize val="0"/>
        </c:dLbls>
        <c:gapWidth val="150"/>
        <c:axId val="244226864"/>
        <c:axId val="24422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44226864"/>
        <c:axId val="244227248"/>
      </c:lineChart>
      <c:dateAx>
        <c:axId val="244226864"/>
        <c:scaling>
          <c:orientation val="minMax"/>
        </c:scaling>
        <c:delete val="1"/>
        <c:axPos val="b"/>
        <c:numFmt formatCode="[$-411]ge" sourceLinked="1"/>
        <c:majorTickMark val="out"/>
        <c:minorTickMark val="none"/>
        <c:tickLblPos val="nextTo"/>
        <c:crossAx val="244227248"/>
        <c:crosses val="autoZero"/>
        <c:auto val="1"/>
        <c:lblOffset val="100"/>
        <c:baseTimeUnit val="years"/>
      </c:dateAx>
      <c:valAx>
        <c:axId val="24422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0938335806993"/>
          <c:y val="0.15340914410994932"/>
          <c:w val="0.8529430478909614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データ!$DR$6:$DV$6</c:f>
              <c:numCache>
                <c:formatCode>#,##0.00;"△"#,##0.00;"-"</c:formatCode>
                <c:ptCount val="5"/>
                <c:pt idx="0">
                  <c:v>7.57</c:v>
                </c:pt>
                <c:pt idx="1">
                  <c:v>29.88</c:v>
                </c:pt>
                <c:pt idx="2">
                  <c:v>32.67</c:v>
                </c:pt>
                <c:pt idx="3">
                  <c:v>34.78</c:v>
                </c:pt>
                <c:pt idx="4">
                  <c:v>36.06</c:v>
                </c:pt>
              </c:numCache>
            </c:numRef>
          </c:val>
        </c:ser>
        <c:dLbls>
          <c:showLegendKey val="0"/>
          <c:showVal val="0"/>
          <c:showCatName val="0"/>
          <c:showSerName val="0"/>
          <c:showPercent val="0"/>
          <c:showBubbleSize val="0"/>
        </c:dLbls>
        <c:gapWidth val="150"/>
        <c:axId val="244207856"/>
        <c:axId val="24420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44207856"/>
        <c:axId val="244208240"/>
      </c:lineChart>
      <c:dateAx>
        <c:axId val="244207856"/>
        <c:scaling>
          <c:orientation val="minMax"/>
        </c:scaling>
        <c:delete val="1"/>
        <c:axPos val="b"/>
        <c:numFmt formatCode="[$-411]ge" sourceLinked="1"/>
        <c:majorTickMark val="out"/>
        <c:minorTickMark val="none"/>
        <c:tickLblPos val="nextTo"/>
        <c:crossAx val="244208240"/>
        <c:crosses val="autoZero"/>
        <c:auto val="1"/>
        <c:lblOffset val="100"/>
        <c:baseTimeUnit val="years"/>
      </c:dateAx>
      <c:valAx>
        <c:axId val="24420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0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711296"/>
        <c:axId val="24271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42711296"/>
        <c:axId val="242711688"/>
      </c:lineChart>
      <c:dateAx>
        <c:axId val="242711296"/>
        <c:scaling>
          <c:orientation val="minMax"/>
        </c:scaling>
        <c:delete val="1"/>
        <c:axPos val="b"/>
        <c:numFmt formatCode="[$-411]ge" sourceLinked="1"/>
        <c:majorTickMark val="out"/>
        <c:minorTickMark val="none"/>
        <c:tickLblPos val="nextTo"/>
        <c:crossAx val="242711688"/>
        <c:crosses val="autoZero"/>
        <c:auto val="1"/>
        <c:lblOffset val="100"/>
        <c:baseTimeUnit val="years"/>
      </c:dateAx>
      <c:valAx>
        <c:axId val="242711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25240146966843"/>
          <c:y val="0.15775401069518719"/>
          <c:w val="0.85294314510782865"/>
          <c:h val="0.5668449197860961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データ!$AS$6:$AW$6</c:f>
              <c:numCache>
                <c:formatCode>#,##0.00;"△"#,##0.00;"-"</c:formatCode>
                <c:ptCount val="5"/>
                <c:pt idx="0">
                  <c:v>1118.4100000000001</c:v>
                </c:pt>
                <c:pt idx="1">
                  <c:v>1071.79</c:v>
                </c:pt>
                <c:pt idx="2">
                  <c:v>1096.28</c:v>
                </c:pt>
                <c:pt idx="3">
                  <c:v>486.16</c:v>
                </c:pt>
                <c:pt idx="4">
                  <c:v>531.26</c:v>
                </c:pt>
              </c:numCache>
            </c:numRef>
          </c:val>
        </c:ser>
        <c:dLbls>
          <c:showLegendKey val="0"/>
          <c:showVal val="0"/>
          <c:showCatName val="0"/>
          <c:showSerName val="0"/>
          <c:showPercent val="0"/>
          <c:showBubbleSize val="0"/>
        </c:dLbls>
        <c:gapWidth val="150"/>
        <c:axId val="244406088"/>
        <c:axId val="24440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44406088"/>
        <c:axId val="244406480"/>
      </c:lineChart>
      <c:dateAx>
        <c:axId val="244406088"/>
        <c:scaling>
          <c:orientation val="minMax"/>
        </c:scaling>
        <c:delete val="1"/>
        <c:axPos val="b"/>
        <c:numFmt formatCode="[$-411]ge" sourceLinked="1"/>
        <c:majorTickMark val="out"/>
        <c:minorTickMark val="none"/>
        <c:tickLblPos val="nextTo"/>
        <c:crossAx val="244406480"/>
        <c:crosses val="autoZero"/>
        <c:auto val="1"/>
        <c:lblOffset val="100"/>
        <c:baseTimeUnit val="years"/>
      </c:dateAx>
      <c:valAx>
        <c:axId val="24440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40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データ!$BD$6:$BH$6</c:f>
              <c:numCache>
                <c:formatCode>#,##0.00;"△"#,##0.00;"-"</c:formatCode>
                <c:ptCount val="5"/>
                <c:pt idx="0">
                  <c:v>367.19</c:v>
                </c:pt>
                <c:pt idx="1">
                  <c:v>340.79</c:v>
                </c:pt>
                <c:pt idx="2">
                  <c:v>317.20999999999998</c:v>
                </c:pt>
                <c:pt idx="3">
                  <c:v>298.91000000000003</c:v>
                </c:pt>
                <c:pt idx="4">
                  <c:v>283.3</c:v>
                </c:pt>
              </c:numCache>
            </c:numRef>
          </c:val>
        </c:ser>
        <c:dLbls>
          <c:showLegendKey val="0"/>
          <c:showVal val="0"/>
          <c:showCatName val="0"/>
          <c:showSerName val="0"/>
          <c:showPercent val="0"/>
          <c:showBubbleSize val="0"/>
        </c:dLbls>
        <c:gapWidth val="150"/>
        <c:axId val="242710512"/>
        <c:axId val="24271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42710512"/>
        <c:axId val="242710120"/>
      </c:lineChart>
      <c:dateAx>
        <c:axId val="242710512"/>
        <c:scaling>
          <c:orientation val="minMax"/>
        </c:scaling>
        <c:delete val="1"/>
        <c:axPos val="b"/>
        <c:numFmt formatCode="[$-411]ge" sourceLinked="1"/>
        <c:majorTickMark val="out"/>
        <c:minorTickMark val="none"/>
        <c:tickLblPos val="nextTo"/>
        <c:crossAx val="242710120"/>
        <c:crosses val="autoZero"/>
        <c:auto val="1"/>
        <c:lblOffset val="100"/>
        <c:baseTimeUnit val="years"/>
      </c:dateAx>
      <c:valAx>
        <c:axId val="242710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1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データ!$BO$6:$BS$6</c:f>
              <c:numCache>
                <c:formatCode>#,##0.00;"△"#,##0.00;"-"</c:formatCode>
                <c:ptCount val="5"/>
                <c:pt idx="0">
                  <c:v>110.62</c:v>
                </c:pt>
                <c:pt idx="1">
                  <c:v>111.31</c:v>
                </c:pt>
                <c:pt idx="2">
                  <c:v>112.83</c:v>
                </c:pt>
                <c:pt idx="3">
                  <c:v>115.61</c:v>
                </c:pt>
                <c:pt idx="4">
                  <c:v>119.19</c:v>
                </c:pt>
              </c:numCache>
            </c:numRef>
          </c:val>
        </c:ser>
        <c:dLbls>
          <c:showLegendKey val="0"/>
          <c:showVal val="0"/>
          <c:showCatName val="0"/>
          <c:showSerName val="0"/>
          <c:showPercent val="0"/>
          <c:showBubbleSize val="0"/>
        </c:dLbls>
        <c:gapWidth val="150"/>
        <c:axId val="244407656"/>
        <c:axId val="24440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44407656"/>
        <c:axId val="244408048"/>
      </c:lineChart>
      <c:dateAx>
        <c:axId val="244407656"/>
        <c:scaling>
          <c:orientation val="minMax"/>
        </c:scaling>
        <c:delete val="1"/>
        <c:axPos val="b"/>
        <c:numFmt formatCode="[$-411]ge" sourceLinked="1"/>
        <c:majorTickMark val="out"/>
        <c:minorTickMark val="none"/>
        <c:tickLblPos val="nextTo"/>
        <c:crossAx val="244408048"/>
        <c:crosses val="autoZero"/>
        <c:auto val="1"/>
        <c:lblOffset val="100"/>
        <c:baseTimeUnit val="years"/>
      </c:dateAx>
      <c:valAx>
        <c:axId val="24440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0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データ!$BZ$6:$CD$6</c:f>
              <c:numCache>
                <c:formatCode>#,##0.00;"△"#,##0.00;"-"</c:formatCode>
                <c:ptCount val="5"/>
                <c:pt idx="0">
                  <c:v>63.68</c:v>
                </c:pt>
                <c:pt idx="1">
                  <c:v>63.14</c:v>
                </c:pt>
                <c:pt idx="2">
                  <c:v>63.75</c:v>
                </c:pt>
                <c:pt idx="3">
                  <c:v>63.82</c:v>
                </c:pt>
                <c:pt idx="4">
                  <c:v>61.87</c:v>
                </c:pt>
              </c:numCache>
            </c:numRef>
          </c:val>
        </c:ser>
        <c:dLbls>
          <c:showLegendKey val="0"/>
          <c:showVal val="0"/>
          <c:showCatName val="0"/>
          <c:showSerName val="0"/>
          <c:showPercent val="0"/>
          <c:showBubbleSize val="0"/>
        </c:dLbls>
        <c:gapWidth val="150"/>
        <c:axId val="242710904"/>
        <c:axId val="24460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42710904"/>
        <c:axId val="244600552"/>
      </c:lineChart>
      <c:dateAx>
        <c:axId val="242710904"/>
        <c:scaling>
          <c:orientation val="minMax"/>
        </c:scaling>
        <c:delete val="1"/>
        <c:axPos val="b"/>
        <c:numFmt formatCode="[$-411]ge" sourceLinked="1"/>
        <c:majorTickMark val="out"/>
        <c:minorTickMark val="none"/>
        <c:tickLblPos val="nextTo"/>
        <c:crossAx val="244600552"/>
        <c:crosses val="autoZero"/>
        <c:auto val="1"/>
        <c:lblOffset val="100"/>
        <c:baseTimeUnit val="years"/>
      </c:dateAx>
      <c:valAx>
        <c:axId val="24460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1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データ!$CK$6:$CO$6</c:f>
              <c:numCache>
                <c:formatCode>#,##0.00;"△"#,##0.00;"-"</c:formatCode>
                <c:ptCount val="5"/>
                <c:pt idx="0">
                  <c:v>55.43</c:v>
                </c:pt>
                <c:pt idx="1">
                  <c:v>58.49</c:v>
                </c:pt>
                <c:pt idx="2">
                  <c:v>55.23</c:v>
                </c:pt>
                <c:pt idx="3">
                  <c:v>53.48</c:v>
                </c:pt>
                <c:pt idx="4">
                  <c:v>53.35</c:v>
                </c:pt>
              </c:numCache>
            </c:numRef>
          </c:val>
        </c:ser>
        <c:dLbls>
          <c:showLegendKey val="0"/>
          <c:showVal val="0"/>
          <c:showCatName val="0"/>
          <c:showSerName val="0"/>
          <c:showPercent val="0"/>
          <c:showBubbleSize val="0"/>
        </c:dLbls>
        <c:gapWidth val="150"/>
        <c:axId val="244602120"/>
        <c:axId val="24460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44602120"/>
        <c:axId val="244602512"/>
      </c:lineChart>
      <c:dateAx>
        <c:axId val="244602120"/>
        <c:scaling>
          <c:orientation val="minMax"/>
        </c:scaling>
        <c:delete val="1"/>
        <c:axPos val="b"/>
        <c:numFmt formatCode="[$-411]ge" sourceLinked="1"/>
        <c:majorTickMark val="out"/>
        <c:minorTickMark val="none"/>
        <c:tickLblPos val="nextTo"/>
        <c:crossAx val="244602512"/>
        <c:crosses val="autoZero"/>
        <c:auto val="1"/>
        <c:lblOffset val="100"/>
        <c:baseTimeUnit val="years"/>
      </c:dateAx>
      <c:valAx>
        <c:axId val="24460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0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データ!$CV$6:$CZ$6</c:f>
              <c:numCache>
                <c:formatCode>#,##0.00;"△"#,##0.00;"-"</c:formatCode>
                <c:ptCount val="5"/>
                <c:pt idx="0">
                  <c:v>96.43</c:v>
                </c:pt>
                <c:pt idx="1">
                  <c:v>93.89</c:v>
                </c:pt>
                <c:pt idx="2">
                  <c:v>98.41</c:v>
                </c:pt>
                <c:pt idx="3">
                  <c:v>98.46</c:v>
                </c:pt>
                <c:pt idx="4">
                  <c:v>98.62</c:v>
                </c:pt>
              </c:numCache>
            </c:numRef>
          </c:val>
        </c:ser>
        <c:dLbls>
          <c:showLegendKey val="0"/>
          <c:showVal val="0"/>
          <c:showCatName val="0"/>
          <c:showSerName val="0"/>
          <c:showPercent val="0"/>
          <c:showBubbleSize val="0"/>
        </c:dLbls>
        <c:gapWidth val="150"/>
        <c:axId val="244603688"/>
        <c:axId val="24460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44603688"/>
        <c:axId val="244604080"/>
      </c:lineChart>
      <c:dateAx>
        <c:axId val="244603688"/>
        <c:scaling>
          <c:orientation val="minMax"/>
        </c:scaling>
        <c:delete val="1"/>
        <c:axPos val="b"/>
        <c:numFmt formatCode="[$-411]ge" sourceLinked="1"/>
        <c:majorTickMark val="out"/>
        <c:minorTickMark val="none"/>
        <c:tickLblPos val="nextTo"/>
        <c:crossAx val="244604080"/>
        <c:crosses val="autoZero"/>
        <c:auto val="1"/>
        <c:lblOffset val="100"/>
        <c:baseTimeUnit val="years"/>
      </c:dateAx>
      <c:valAx>
        <c:axId val="24460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0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80263</xdr:colOff>
      <xdr:row>17</xdr:row>
      <xdr:rowOff>0</xdr:rowOff>
    </xdr:from>
    <xdr:to>
      <xdr:col>16</xdr:col>
      <xdr:colOff>80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F3AF6235-6D74-4DBA-AB60-62CA7F48DC88}" type="TxLink">
            <a:rPr lang="ja-JP" altLang="en-US" sz="900" b="0" i="0" u="none" strike="noStrike" baseline="0">
              <a:solidFill>
                <a:srgbClr val="000000"/>
              </a:solidFill>
              <a:latin typeface="ＭＳ ゴシック"/>
              <a:ea typeface="ＭＳ ゴシック"/>
            </a:rPr>
            <a:pPr algn="r" rtl="0">
              <a:defRPr sz="1000"/>
            </a:pPr>
            <a:t>【113.33】</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28</xdr:col>
      <xdr:colOff>80263</xdr:colOff>
      <xdr:row>17</xdr:row>
      <xdr:rowOff>0</xdr:rowOff>
    </xdr:from>
    <xdr:to>
      <xdr:col>31</xdr:col>
      <xdr:colOff>80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3B9337B0-2FE4-4D0E-8922-24EEF40F0E7A}" type="TxLink">
            <a:rPr lang="ja-JP" altLang="en-US" sz="900" b="0" i="0" u="none" strike="noStrike" baseline="0">
              <a:solidFill>
                <a:srgbClr val="000000"/>
              </a:solidFill>
              <a:latin typeface="ＭＳ ゴシック"/>
              <a:ea typeface="ＭＳ ゴシック"/>
            </a:rPr>
            <a:pPr algn="r" rtl="0">
              <a:defRPr sz="1000"/>
            </a:pPr>
            <a:t>【17.39】</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43</xdr:col>
      <xdr:colOff>80263</xdr:colOff>
      <xdr:row>17</xdr:row>
      <xdr:rowOff>0</xdr:rowOff>
    </xdr:from>
    <xdr:to>
      <xdr:col>46</xdr:col>
      <xdr:colOff>80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4762398D-5EB1-4CF8-AF77-D2ECC4625038}" type="TxLink">
            <a:rPr lang="ja-JP" altLang="en-US" sz="900" b="0" i="0" u="none" strike="noStrike" baseline="0">
              <a:solidFill>
                <a:srgbClr val="000000"/>
              </a:solidFill>
              <a:latin typeface="ＭＳ ゴシック"/>
              <a:ea typeface="ＭＳ ゴシック"/>
            </a:rPr>
            <a:pPr algn="r" rtl="0">
              <a:defRPr sz="1000"/>
            </a:pPr>
            <a:t>【212.95】</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58</xdr:col>
      <xdr:colOff>80263</xdr:colOff>
      <xdr:row>17</xdr:row>
      <xdr:rowOff>0</xdr:rowOff>
    </xdr:from>
    <xdr:to>
      <xdr:col>61</xdr:col>
      <xdr:colOff>80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DFA40910-AD8A-46B6-85C9-6B79F5D3A838}" type="TxLink">
            <a:rPr lang="ja-JP" altLang="en-US" sz="900" b="0" i="0" u="none" strike="noStrike" baseline="0">
              <a:solidFill>
                <a:srgbClr val="000000"/>
              </a:solidFill>
              <a:latin typeface="ＭＳ ゴシック"/>
              <a:ea typeface="ＭＳ ゴシック"/>
            </a:rPr>
            <a:pPr algn="r" rtl="0">
              <a:defRPr sz="1000"/>
            </a:pPr>
            <a:t>【333.48】</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58</xdr:col>
      <xdr:colOff>80263</xdr:colOff>
      <xdr:row>39</xdr:row>
      <xdr:rowOff>0</xdr:rowOff>
    </xdr:from>
    <xdr:to>
      <xdr:col>61</xdr:col>
      <xdr:colOff>80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033AB933-2F5D-4D40-96BE-817234B6CE3B}" type="TxLink">
            <a:rPr lang="ja-JP" altLang="en-US" sz="900" b="0" i="0" u="none" strike="noStrike" baseline="0">
              <a:solidFill>
                <a:srgbClr val="000000"/>
              </a:solidFill>
              <a:latin typeface="ＭＳ ゴシック"/>
              <a:ea typeface="ＭＳ ゴシック"/>
            </a:rPr>
            <a:pPr algn="r" rtl="0">
              <a:defRPr sz="1000"/>
            </a:pPr>
            <a:t>【100.03】</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43</xdr:col>
      <xdr:colOff>80263</xdr:colOff>
      <xdr:row>39</xdr:row>
      <xdr:rowOff>9525</xdr:rowOff>
    </xdr:from>
    <xdr:to>
      <xdr:col>46</xdr:col>
      <xdr:colOff>80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AC55B413-7083-4EB0-B482-EEEFA5CC1544}" type="TxLink">
            <a:rPr lang="ja-JP" altLang="en-US" sz="900" b="0" i="0" u="none" strike="noStrike" baseline="0">
              <a:solidFill>
                <a:srgbClr val="000000"/>
              </a:solidFill>
              <a:latin typeface="ＭＳ ゴシック"/>
              <a:ea typeface="ＭＳ ゴシック"/>
            </a:rPr>
            <a:pPr algn="r" rtl="0">
              <a:defRPr sz="1000"/>
            </a:pPr>
            <a:t>【61.82】</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28</xdr:col>
      <xdr:colOff>80263</xdr:colOff>
      <xdr:row>39</xdr:row>
      <xdr:rowOff>0</xdr:rowOff>
    </xdr:from>
    <xdr:to>
      <xdr:col>31</xdr:col>
      <xdr:colOff>80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12D1E39D-B652-469F-A814-997AD6DF8526}" type="TxLink">
            <a:rPr lang="ja-JP" altLang="en-US" sz="900" b="0" i="0" u="none" strike="noStrike" baseline="0">
              <a:solidFill>
                <a:srgbClr val="000000"/>
              </a:solidFill>
              <a:latin typeface="ＭＳ ゴシック"/>
              <a:ea typeface="ＭＳ ゴシック"/>
            </a:rPr>
            <a:pPr algn="r" rtl="0">
              <a:defRPr sz="1000"/>
            </a:pPr>
            <a:t>【75.30】</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13</xdr:col>
      <xdr:colOff>80263</xdr:colOff>
      <xdr:row>39</xdr:row>
      <xdr:rowOff>0</xdr:rowOff>
    </xdr:from>
    <xdr:to>
      <xdr:col>16</xdr:col>
      <xdr:colOff>80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D78F689A-3DE2-4A51-941F-1CBA02C7903E}" type="TxLink">
            <a:rPr lang="ja-JP" altLang="en-US" sz="900" b="0" i="0" u="none" strike="noStrike" baseline="0">
              <a:solidFill>
                <a:srgbClr val="000000"/>
              </a:solidFill>
              <a:latin typeface="ＭＳ ゴシック"/>
              <a:ea typeface="ＭＳ ゴシック"/>
            </a:rPr>
            <a:pPr algn="r" rtl="0">
              <a:defRPr sz="1000"/>
            </a:pPr>
            <a:t>【112.81】</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17</xdr:col>
      <xdr:colOff>80263</xdr:colOff>
      <xdr:row>63</xdr:row>
      <xdr:rowOff>0</xdr:rowOff>
    </xdr:from>
    <xdr:to>
      <xdr:col>20</xdr:col>
      <xdr:colOff>80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09C4AD2-DFB7-433F-B9B4-741D275EA00C}" type="TxLink">
            <a:rPr lang="ja-JP" altLang="en-US" sz="900" b="0" i="0" u="none" strike="noStrike" baseline="0">
              <a:solidFill>
                <a:srgbClr val="000000"/>
              </a:solidFill>
              <a:latin typeface="ＭＳ ゴシック"/>
              <a:ea typeface="ＭＳ ゴシック"/>
            </a:rPr>
            <a:pPr algn="r" rtl="0">
              <a:defRPr sz="1000"/>
            </a:pPr>
            <a:t>【52.40】</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37</xdr:col>
      <xdr:colOff>105006</xdr:colOff>
      <xdr:row>63</xdr:row>
      <xdr:rowOff>0</xdr:rowOff>
    </xdr:from>
    <xdr:to>
      <xdr:col>40</xdr:col>
      <xdr:colOff>9503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C9835BDB-2D1D-4A8D-BFD3-41345CA6D8E8}" type="TxLink">
            <a:rPr lang="ja-JP" altLang="en-US" sz="900" b="0" i="0" u="none" strike="noStrike" baseline="0">
              <a:solidFill>
                <a:srgbClr val="000000"/>
              </a:solidFill>
              <a:latin typeface="ＭＳ ゴシック"/>
              <a:ea typeface="ＭＳ ゴシック"/>
            </a:rPr>
            <a:pPr algn="r" rtl="0">
              <a:defRPr sz="1000"/>
            </a:pPr>
            <a:t>【18.05】</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57</xdr:col>
      <xdr:colOff>80263</xdr:colOff>
      <xdr:row>63</xdr:row>
      <xdr:rowOff>0</xdr:rowOff>
    </xdr:from>
    <xdr:to>
      <xdr:col>60</xdr:col>
      <xdr:colOff>80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C1BC18D-6FF5-4B1B-9420-2430A8C114BA}" type="TxLink">
            <a:rPr lang="ja-JP" altLang="en-US" sz="900" b="0" i="0" u="none" strike="noStrike" baseline="0">
              <a:solidFill>
                <a:srgbClr val="000000"/>
              </a:solidFill>
              <a:latin typeface="ＭＳ ゴシック"/>
              <a:ea typeface="ＭＳ ゴシック"/>
            </a:rPr>
            <a:pPr algn="r" rtl="0">
              <a:defRPr sz="1000"/>
            </a:pPr>
            <a:t>【0.26】</a:t>
          </a:fld>
          <a:endParaRPr lang="ja-JP" altLang="en-US" sz="9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14" sqref="B14:BJ15"/>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68">
        <f>データ!Q6</f>
        <v>3770619</v>
      </c>
      <c r="AJ8" s="69"/>
      <c r="AK8" s="69"/>
      <c r="AL8" s="69"/>
      <c r="AM8" s="69"/>
      <c r="AN8" s="69"/>
      <c r="AO8" s="69"/>
      <c r="AP8" s="70"/>
      <c r="AQ8" s="58">
        <f>データ!R6</f>
        <v>7777.42</v>
      </c>
      <c r="AR8" s="58"/>
      <c r="AS8" s="58"/>
      <c r="AT8" s="58"/>
      <c r="AU8" s="58"/>
      <c r="AV8" s="58"/>
      <c r="AW8" s="58"/>
      <c r="AX8" s="58"/>
      <c r="AY8" s="58">
        <f>データ!S6</f>
        <v>484.82</v>
      </c>
      <c r="AZ8" s="58"/>
      <c r="BA8" s="58"/>
      <c r="BB8" s="58"/>
      <c r="BC8" s="58"/>
      <c r="BD8" s="58"/>
      <c r="BE8" s="58"/>
      <c r="BF8" s="58"/>
      <c r="BG8" s="3"/>
      <c r="BH8" s="3"/>
      <c r="BI8" s="3"/>
      <c r="BJ8" s="3"/>
      <c r="BK8" s="3"/>
      <c r="BL8" s="66" t="s">
        <v>9</v>
      </c>
      <c r="BM8" s="67"/>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1" t="s">
        <v>18</v>
      </c>
      <c r="BM9" s="72"/>
      <c r="BN9" s="10" t="s">
        <v>19</v>
      </c>
      <c r="BO9" s="11"/>
      <c r="BP9" s="11"/>
      <c r="BQ9" s="11"/>
      <c r="BR9" s="11"/>
      <c r="BS9" s="11"/>
      <c r="BT9" s="11"/>
      <c r="BU9" s="11"/>
      <c r="BV9" s="11"/>
      <c r="BW9" s="11"/>
      <c r="BX9" s="11"/>
      <c r="BY9" s="12"/>
    </row>
    <row r="10" spans="1:78" ht="18.75" customHeight="1">
      <c r="A10" s="2"/>
      <c r="B10" s="58" t="str">
        <f>データ!M6</f>
        <v>-</v>
      </c>
      <c r="C10" s="58"/>
      <c r="D10" s="58"/>
      <c r="E10" s="58"/>
      <c r="F10" s="58"/>
      <c r="G10" s="58"/>
      <c r="H10" s="58"/>
      <c r="I10" s="58"/>
      <c r="J10" s="58">
        <f>データ!N6</f>
        <v>72.38</v>
      </c>
      <c r="K10" s="58"/>
      <c r="L10" s="58"/>
      <c r="M10" s="58"/>
      <c r="N10" s="58"/>
      <c r="O10" s="58"/>
      <c r="P10" s="58"/>
      <c r="Q10" s="58"/>
      <c r="R10" s="58">
        <f>データ!O6</f>
        <v>95.5</v>
      </c>
      <c r="S10" s="58"/>
      <c r="T10" s="58"/>
      <c r="U10" s="58"/>
      <c r="V10" s="58"/>
      <c r="W10" s="58"/>
      <c r="X10" s="58"/>
      <c r="Y10" s="58"/>
      <c r="Z10" s="48">
        <f>データ!P6</f>
        <v>0</v>
      </c>
      <c r="AA10" s="48"/>
      <c r="AB10" s="48"/>
      <c r="AC10" s="48"/>
      <c r="AD10" s="48"/>
      <c r="AE10" s="48"/>
      <c r="AF10" s="48"/>
      <c r="AG10" s="48"/>
      <c r="AH10" s="2"/>
      <c r="AI10" s="48">
        <f>データ!T6</f>
        <v>1327602</v>
      </c>
      <c r="AJ10" s="48"/>
      <c r="AK10" s="48"/>
      <c r="AL10" s="48"/>
      <c r="AM10" s="48"/>
      <c r="AN10" s="48"/>
      <c r="AO10" s="48"/>
      <c r="AP10" s="48"/>
      <c r="AQ10" s="58">
        <f>データ!U6</f>
        <v>1341.6</v>
      </c>
      <c r="AR10" s="58"/>
      <c r="AS10" s="58"/>
      <c r="AT10" s="58"/>
      <c r="AU10" s="58"/>
      <c r="AV10" s="58"/>
      <c r="AW10" s="58"/>
      <c r="AX10" s="58"/>
      <c r="AY10" s="58">
        <f>データ!V6</f>
        <v>989.57</v>
      </c>
      <c r="AZ10" s="58"/>
      <c r="BA10" s="58"/>
      <c r="BB10" s="58"/>
      <c r="BC10" s="58"/>
      <c r="BD10" s="58"/>
      <c r="BE10" s="58"/>
      <c r="BF10" s="58"/>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9" t="s">
        <v>24</v>
      </c>
      <c r="BM14" s="50"/>
      <c r="BN14" s="50"/>
      <c r="BO14" s="50"/>
      <c r="BP14" s="50"/>
      <c r="BQ14" s="50"/>
      <c r="BR14" s="50"/>
      <c r="BS14" s="50"/>
      <c r="BT14" s="50"/>
      <c r="BU14" s="50"/>
      <c r="BV14" s="50"/>
      <c r="BW14" s="50"/>
      <c r="BX14" s="50"/>
      <c r="BY14" s="50"/>
      <c r="BZ14" s="51"/>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52"/>
      <c r="BM15" s="53"/>
      <c r="BN15" s="53"/>
      <c r="BO15" s="53"/>
      <c r="BP15" s="53"/>
      <c r="BQ15" s="53"/>
      <c r="BR15" s="53"/>
      <c r="BS15" s="53"/>
      <c r="BT15" s="53"/>
      <c r="BU15" s="53"/>
      <c r="BV15" s="53"/>
      <c r="BW15" s="53"/>
      <c r="BX15" s="53"/>
      <c r="BY15" s="53"/>
      <c r="BZ15" s="5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1" t="s">
        <v>104</v>
      </c>
      <c r="BM16" s="42"/>
      <c r="BN16" s="42"/>
      <c r="BO16" s="42"/>
      <c r="BP16" s="42"/>
      <c r="BQ16" s="42"/>
      <c r="BR16" s="42"/>
      <c r="BS16" s="42"/>
      <c r="BT16" s="42"/>
      <c r="BU16" s="42"/>
      <c r="BV16" s="42"/>
      <c r="BW16" s="42"/>
      <c r="BX16" s="42"/>
      <c r="BY16" s="42"/>
      <c r="BZ16" s="4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1"/>
      <c r="BM17" s="42"/>
      <c r="BN17" s="42"/>
      <c r="BO17" s="42"/>
      <c r="BP17" s="42"/>
      <c r="BQ17" s="42"/>
      <c r="BR17" s="42"/>
      <c r="BS17" s="42"/>
      <c r="BT17" s="42"/>
      <c r="BU17" s="42"/>
      <c r="BV17" s="42"/>
      <c r="BW17" s="42"/>
      <c r="BX17" s="42"/>
      <c r="BY17" s="42"/>
      <c r="BZ17" s="4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1"/>
      <c r="BM18" s="42"/>
      <c r="BN18" s="42"/>
      <c r="BO18" s="42"/>
      <c r="BP18" s="42"/>
      <c r="BQ18" s="42"/>
      <c r="BR18" s="42"/>
      <c r="BS18" s="42"/>
      <c r="BT18" s="42"/>
      <c r="BU18" s="42"/>
      <c r="BV18" s="42"/>
      <c r="BW18" s="42"/>
      <c r="BX18" s="42"/>
      <c r="BY18" s="42"/>
      <c r="BZ18" s="4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1"/>
      <c r="BM19" s="42"/>
      <c r="BN19" s="42"/>
      <c r="BO19" s="42"/>
      <c r="BP19" s="42"/>
      <c r="BQ19" s="42"/>
      <c r="BR19" s="42"/>
      <c r="BS19" s="42"/>
      <c r="BT19" s="42"/>
      <c r="BU19" s="42"/>
      <c r="BV19" s="42"/>
      <c r="BW19" s="42"/>
      <c r="BX19" s="42"/>
      <c r="BY19" s="42"/>
      <c r="BZ19" s="4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1"/>
      <c r="BM20" s="42"/>
      <c r="BN20" s="42"/>
      <c r="BO20" s="42"/>
      <c r="BP20" s="42"/>
      <c r="BQ20" s="42"/>
      <c r="BR20" s="42"/>
      <c r="BS20" s="42"/>
      <c r="BT20" s="42"/>
      <c r="BU20" s="42"/>
      <c r="BV20" s="42"/>
      <c r="BW20" s="42"/>
      <c r="BX20" s="42"/>
      <c r="BY20" s="42"/>
      <c r="BZ20" s="4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1"/>
      <c r="BM21" s="42"/>
      <c r="BN21" s="42"/>
      <c r="BO21" s="42"/>
      <c r="BP21" s="42"/>
      <c r="BQ21" s="42"/>
      <c r="BR21" s="42"/>
      <c r="BS21" s="42"/>
      <c r="BT21" s="42"/>
      <c r="BU21" s="42"/>
      <c r="BV21" s="42"/>
      <c r="BW21" s="42"/>
      <c r="BX21" s="42"/>
      <c r="BY21" s="42"/>
      <c r="BZ21" s="4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1"/>
      <c r="BM22" s="42"/>
      <c r="BN22" s="42"/>
      <c r="BO22" s="42"/>
      <c r="BP22" s="42"/>
      <c r="BQ22" s="42"/>
      <c r="BR22" s="42"/>
      <c r="BS22" s="42"/>
      <c r="BT22" s="42"/>
      <c r="BU22" s="42"/>
      <c r="BV22" s="42"/>
      <c r="BW22" s="42"/>
      <c r="BX22" s="42"/>
      <c r="BY22" s="42"/>
      <c r="BZ22" s="4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1"/>
      <c r="BM23" s="42"/>
      <c r="BN23" s="42"/>
      <c r="BO23" s="42"/>
      <c r="BP23" s="42"/>
      <c r="BQ23" s="42"/>
      <c r="BR23" s="42"/>
      <c r="BS23" s="42"/>
      <c r="BT23" s="42"/>
      <c r="BU23" s="42"/>
      <c r="BV23" s="42"/>
      <c r="BW23" s="42"/>
      <c r="BX23" s="42"/>
      <c r="BY23" s="42"/>
      <c r="BZ23" s="4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1"/>
      <c r="BM24" s="42"/>
      <c r="BN24" s="42"/>
      <c r="BO24" s="42"/>
      <c r="BP24" s="42"/>
      <c r="BQ24" s="42"/>
      <c r="BR24" s="42"/>
      <c r="BS24" s="42"/>
      <c r="BT24" s="42"/>
      <c r="BU24" s="42"/>
      <c r="BV24" s="42"/>
      <c r="BW24" s="42"/>
      <c r="BX24" s="42"/>
      <c r="BY24" s="42"/>
      <c r="BZ24" s="4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1"/>
      <c r="BM25" s="42"/>
      <c r="BN25" s="42"/>
      <c r="BO25" s="42"/>
      <c r="BP25" s="42"/>
      <c r="BQ25" s="42"/>
      <c r="BR25" s="42"/>
      <c r="BS25" s="42"/>
      <c r="BT25" s="42"/>
      <c r="BU25" s="42"/>
      <c r="BV25" s="42"/>
      <c r="BW25" s="42"/>
      <c r="BX25" s="42"/>
      <c r="BY25" s="42"/>
      <c r="BZ25" s="4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1"/>
      <c r="BM26" s="42"/>
      <c r="BN26" s="42"/>
      <c r="BO26" s="42"/>
      <c r="BP26" s="42"/>
      <c r="BQ26" s="42"/>
      <c r="BR26" s="42"/>
      <c r="BS26" s="42"/>
      <c r="BT26" s="42"/>
      <c r="BU26" s="42"/>
      <c r="BV26" s="42"/>
      <c r="BW26" s="42"/>
      <c r="BX26" s="42"/>
      <c r="BY26" s="42"/>
      <c r="BZ26" s="4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1"/>
      <c r="BM27" s="42"/>
      <c r="BN27" s="42"/>
      <c r="BO27" s="42"/>
      <c r="BP27" s="42"/>
      <c r="BQ27" s="42"/>
      <c r="BR27" s="42"/>
      <c r="BS27" s="42"/>
      <c r="BT27" s="42"/>
      <c r="BU27" s="42"/>
      <c r="BV27" s="42"/>
      <c r="BW27" s="42"/>
      <c r="BX27" s="42"/>
      <c r="BY27" s="42"/>
      <c r="BZ27" s="4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1"/>
      <c r="BM28" s="42"/>
      <c r="BN28" s="42"/>
      <c r="BO28" s="42"/>
      <c r="BP28" s="42"/>
      <c r="BQ28" s="42"/>
      <c r="BR28" s="42"/>
      <c r="BS28" s="42"/>
      <c r="BT28" s="42"/>
      <c r="BU28" s="42"/>
      <c r="BV28" s="42"/>
      <c r="BW28" s="42"/>
      <c r="BX28" s="42"/>
      <c r="BY28" s="42"/>
      <c r="BZ28" s="4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1"/>
      <c r="BM29" s="42"/>
      <c r="BN29" s="42"/>
      <c r="BO29" s="42"/>
      <c r="BP29" s="42"/>
      <c r="BQ29" s="42"/>
      <c r="BR29" s="42"/>
      <c r="BS29" s="42"/>
      <c r="BT29" s="42"/>
      <c r="BU29" s="42"/>
      <c r="BV29" s="42"/>
      <c r="BW29" s="42"/>
      <c r="BX29" s="42"/>
      <c r="BY29" s="42"/>
      <c r="BZ29" s="4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1"/>
      <c r="BM30" s="42"/>
      <c r="BN30" s="42"/>
      <c r="BO30" s="42"/>
      <c r="BP30" s="42"/>
      <c r="BQ30" s="42"/>
      <c r="BR30" s="42"/>
      <c r="BS30" s="42"/>
      <c r="BT30" s="42"/>
      <c r="BU30" s="42"/>
      <c r="BV30" s="42"/>
      <c r="BW30" s="42"/>
      <c r="BX30" s="42"/>
      <c r="BY30" s="42"/>
      <c r="BZ30" s="4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1"/>
      <c r="BM31" s="42"/>
      <c r="BN31" s="42"/>
      <c r="BO31" s="42"/>
      <c r="BP31" s="42"/>
      <c r="BQ31" s="42"/>
      <c r="BR31" s="42"/>
      <c r="BS31" s="42"/>
      <c r="BT31" s="42"/>
      <c r="BU31" s="42"/>
      <c r="BV31" s="42"/>
      <c r="BW31" s="42"/>
      <c r="BX31" s="42"/>
      <c r="BY31" s="42"/>
      <c r="BZ31" s="4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1"/>
      <c r="BM32" s="42"/>
      <c r="BN32" s="42"/>
      <c r="BO32" s="42"/>
      <c r="BP32" s="42"/>
      <c r="BQ32" s="42"/>
      <c r="BR32" s="42"/>
      <c r="BS32" s="42"/>
      <c r="BT32" s="42"/>
      <c r="BU32" s="42"/>
      <c r="BV32" s="42"/>
      <c r="BW32" s="42"/>
      <c r="BX32" s="42"/>
      <c r="BY32" s="42"/>
      <c r="BZ32" s="4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1"/>
      <c r="BM33" s="42"/>
      <c r="BN33" s="42"/>
      <c r="BO33" s="42"/>
      <c r="BP33" s="42"/>
      <c r="BQ33" s="42"/>
      <c r="BR33" s="42"/>
      <c r="BS33" s="42"/>
      <c r="BT33" s="42"/>
      <c r="BU33" s="42"/>
      <c r="BV33" s="42"/>
      <c r="BW33" s="42"/>
      <c r="BX33" s="42"/>
      <c r="BY33" s="42"/>
      <c r="BZ33" s="43"/>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41"/>
      <c r="BM34" s="42"/>
      <c r="BN34" s="42"/>
      <c r="BO34" s="42"/>
      <c r="BP34" s="42"/>
      <c r="BQ34" s="42"/>
      <c r="BR34" s="42"/>
      <c r="BS34" s="42"/>
      <c r="BT34" s="42"/>
      <c r="BU34" s="42"/>
      <c r="BV34" s="42"/>
      <c r="BW34" s="42"/>
      <c r="BX34" s="42"/>
      <c r="BY34" s="42"/>
      <c r="BZ34" s="43"/>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1"/>
      <c r="BM35" s="42"/>
      <c r="BN35" s="42"/>
      <c r="BO35" s="42"/>
      <c r="BP35" s="42"/>
      <c r="BQ35" s="42"/>
      <c r="BR35" s="42"/>
      <c r="BS35" s="42"/>
      <c r="BT35" s="42"/>
      <c r="BU35" s="42"/>
      <c r="BV35" s="42"/>
      <c r="BW35" s="42"/>
      <c r="BX35" s="42"/>
      <c r="BY35" s="42"/>
      <c r="BZ35" s="4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1"/>
      <c r="BM36" s="42"/>
      <c r="BN36" s="42"/>
      <c r="BO36" s="42"/>
      <c r="BP36" s="42"/>
      <c r="BQ36" s="42"/>
      <c r="BR36" s="42"/>
      <c r="BS36" s="42"/>
      <c r="BT36" s="42"/>
      <c r="BU36" s="42"/>
      <c r="BV36" s="42"/>
      <c r="BW36" s="42"/>
      <c r="BX36" s="42"/>
      <c r="BY36" s="42"/>
      <c r="BZ36" s="4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1"/>
      <c r="BM37" s="42"/>
      <c r="BN37" s="42"/>
      <c r="BO37" s="42"/>
      <c r="BP37" s="42"/>
      <c r="BQ37" s="42"/>
      <c r="BR37" s="42"/>
      <c r="BS37" s="42"/>
      <c r="BT37" s="42"/>
      <c r="BU37" s="42"/>
      <c r="BV37" s="42"/>
      <c r="BW37" s="42"/>
      <c r="BX37" s="42"/>
      <c r="BY37" s="42"/>
      <c r="BZ37" s="4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1"/>
      <c r="BM38" s="42"/>
      <c r="BN38" s="42"/>
      <c r="BO38" s="42"/>
      <c r="BP38" s="42"/>
      <c r="BQ38" s="42"/>
      <c r="BR38" s="42"/>
      <c r="BS38" s="42"/>
      <c r="BT38" s="42"/>
      <c r="BU38" s="42"/>
      <c r="BV38" s="42"/>
      <c r="BW38" s="42"/>
      <c r="BX38" s="42"/>
      <c r="BY38" s="42"/>
      <c r="BZ38" s="4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1"/>
      <c r="BM39" s="42"/>
      <c r="BN39" s="42"/>
      <c r="BO39" s="42"/>
      <c r="BP39" s="42"/>
      <c r="BQ39" s="42"/>
      <c r="BR39" s="42"/>
      <c r="BS39" s="42"/>
      <c r="BT39" s="42"/>
      <c r="BU39" s="42"/>
      <c r="BV39" s="42"/>
      <c r="BW39" s="42"/>
      <c r="BX39" s="42"/>
      <c r="BY39" s="42"/>
      <c r="BZ39" s="4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1"/>
      <c r="BM40" s="42"/>
      <c r="BN40" s="42"/>
      <c r="BO40" s="42"/>
      <c r="BP40" s="42"/>
      <c r="BQ40" s="42"/>
      <c r="BR40" s="42"/>
      <c r="BS40" s="42"/>
      <c r="BT40" s="42"/>
      <c r="BU40" s="42"/>
      <c r="BV40" s="42"/>
      <c r="BW40" s="42"/>
      <c r="BX40" s="42"/>
      <c r="BY40" s="42"/>
      <c r="BZ40" s="4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1"/>
      <c r="BM41" s="42"/>
      <c r="BN41" s="42"/>
      <c r="BO41" s="42"/>
      <c r="BP41" s="42"/>
      <c r="BQ41" s="42"/>
      <c r="BR41" s="42"/>
      <c r="BS41" s="42"/>
      <c r="BT41" s="42"/>
      <c r="BU41" s="42"/>
      <c r="BV41" s="42"/>
      <c r="BW41" s="42"/>
      <c r="BX41" s="42"/>
      <c r="BY41" s="42"/>
      <c r="BZ41" s="4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1"/>
      <c r="BM42" s="42"/>
      <c r="BN42" s="42"/>
      <c r="BO42" s="42"/>
      <c r="BP42" s="42"/>
      <c r="BQ42" s="42"/>
      <c r="BR42" s="42"/>
      <c r="BS42" s="42"/>
      <c r="BT42" s="42"/>
      <c r="BU42" s="42"/>
      <c r="BV42" s="42"/>
      <c r="BW42" s="42"/>
      <c r="BX42" s="42"/>
      <c r="BY42" s="42"/>
      <c r="BZ42" s="4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1"/>
      <c r="BM43" s="42"/>
      <c r="BN43" s="42"/>
      <c r="BO43" s="42"/>
      <c r="BP43" s="42"/>
      <c r="BQ43" s="42"/>
      <c r="BR43" s="42"/>
      <c r="BS43" s="42"/>
      <c r="BT43" s="42"/>
      <c r="BU43" s="42"/>
      <c r="BV43" s="42"/>
      <c r="BW43" s="42"/>
      <c r="BX43" s="42"/>
      <c r="BY43" s="42"/>
      <c r="BZ43" s="4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1"/>
      <c r="BM44" s="42"/>
      <c r="BN44" s="42"/>
      <c r="BO44" s="42"/>
      <c r="BP44" s="42"/>
      <c r="BQ44" s="42"/>
      <c r="BR44" s="42"/>
      <c r="BS44" s="42"/>
      <c r="BT44" s="42"/>
      <c r="BU44" s="42"/>
      <c r="BV44" s="42"/>
      <c r="BW44" s="42"/>
      <c r="BX44" s="42"/>
      <c r="BY44" s="42"/>
      <c r="BZ44" s="4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29</v>
      </c>
      <c r="BM45" s="50"/>
      <c r="BN45" s="50"/>
      <c r="BO45" s="50"/>
      <c r="BP45" s="50"/>
      <c r="BQ45" s="50"/>
      <c r="BR45" s="50"/>
      <c r="BS45" s="50"/>
      <c r="BT45" s="50"/>
      <c r="BU45" s="50"/>
      <c r="BV45" s="50"/>
      <c r="BW45" s="50"/>
      <c r="BX45" s="50"/>
      <c r="BY45" s="50"/>
      <c r="BZ45" s="5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1" t="s">
        <v>105</v>
      </c>
      <c r="BM47" s="42"/>
      <c r="BN47" s="42"/>
      <c r="BO47" s="42"/>
      <c r="BP47" s="42"/>
      <c r="BQ47" s="42"/>
      <c r="BR47" s="42"/>
      <c r="BS47" s="42"/>
      <c r="BT47" s="42"/>
      <c r="BU47" s="42"/>
      <c r="BV47" s="42"/>
      <c r="BW47" s="42"/>
      <c r="BX47" s="42"/>
      <c r="BY47" s="42"/>
      <c r="BZ47" s="4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1"/>
      <c r="BM48" s="42"/>
      <c r="BN48" s="42"/>
      <c r="BO48" s="42"/>
      <c r="BP48" s="42"/>
      <c r="BQ48" s="42"/>
      <c r="BR48" s="42"/>
      <c r="BS48" s="42"/>
      <c r="BT48" s="42"/>
      <c r="BU48" s="42"/>
      <c r="BV48" s="42"/>
      <c r="BW48" s="42"/>
      <c r="BX48" s="42"/>
      <c r="BY48" s="42"/>
      <c r="BZ48" s="4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1"/>
      <c r="BM49" s="42"/>
      <c r="BN49" s="42"/>
      <c r="BO49" s="42"/>
      <c r="BP49" s="42"/>
      <c r="BQ49" s="42"/>
      <c r="BR49" s="42"/>
      <c r="BS49" s="42"/>
      <c r="BT49" s="42"/>
      <c r="BU49" s="42"/>
      <c r="BV49" s="42"/>
      <c r="BW49" s="42"/>
      <c r="BX49" s="42"/>
      <c r="BY49" s="42"/>
      <c r="BZ49" s="4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1"/>
      <c r="BM50" s="42"/>
      <c r="BN50" s="42"/>
      <c r="BO50" s="42"/>
      <c r="BP50" s="42"/>
      <c r="BQ50" s="42"/>
      <c r="BR50" s="42"/>
      <c r="BS50" s="42"/>
      <c r="BT50" s="42"/>
      <c r="BU50" s="42"/>
      <c r="BV50" s="42"/>
      <c r="BW50" s="42"/>
      <c r="BX50" s="42"/>
      <c r="BY50" s="42"/>
      <c r="BZ50" s="4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1"/>
      <c r="BM51" s="42"/>
      <c r="BN51" s="42"/>
      <c r="BO51" s="42"/>
      <c r="BP51" s="42"/>
      <c r="BQ51" s="42"/>
      <c r="BR51" s="42"/>
      <c r="BS51" s="42"/>
      <c r="BT51" s="42"/>
      <c r="BU51" s="42"/>
      <c r="BV51" s="42"/>
      <c r="BW51" s="42"/>
      <c r="BX51" s="42"/>
      <c r="BY51" s="42"/>
      <c r="BZ51" s="4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1"/>
      <c r="BM52" s="42"/>
      <c r="BN52" s="42"/>
      <c r="BO52" s="42"/>
      <c r="BP52" s="42"/>
      <c r="BQ52" s="42"/>
      <c r="BR52" s="42"/>
      <c r="BS52" s="42"/>
      <c r="BT52" s="42"/>
      <c r="BU52" s="42"/>
      <c r="BV52" s="42"/>
      <c r="BW52" s="42"/>
      <c r="BX52" s="42"/>
      <c r="BY52" s="42"/>
      <c r="BZ52" s="4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1"/>
      <c r="BM53" s="42"/>
      <c r="BN53" s="42"/>
      <c r="BO53" s="42"/>
      <c r="BP53" s="42"/>
      <c r="BQ53" s="42"/>
      <c r="BR53" s="42"/>
      <c r="BS53" s="42"/>
      <c r="BT53" s="42"/>
      <c r="BU53" s="42"/>
      <c r="BV53" s="42"/>
      <c r="BW53" s="42"/>
      <c r="BX53" s="42"/>
      <c r="BY53" s="42"/>
      <c r="BZ53" s="4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1"/>
      <c r="BM54" s="42"/>
      <c r="BN54" s="42"/>
      <c r="BO54" s="42"/>
      <c r="BP54" s="42"/>
      <c r="BQ54" s="42"/>
      <c r="BR54" s="42"/>
      <c r="BS54" s="42"/>
      <c r="BT54" s="42"/>
      <c r="BU54" s="42"/>
      <c r="BV54" s="42"/>
      <c r="BW54" s="42"/>
      <c r="BX54" s="42"/>
      <c r="BY54" s="42"/>
      <c r="BZ54" s="4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1"/>
      <c r="BM55" s="42"/>
      <c r="BN55" s="42"/>
      <c r="BO55" s="42"/>
      <c r="BP55" s="42"/>
      <c r="BQ55" s="42"/>
      <c r="BR55" s="42"/>
      <c r="BS55" s="42"/>
      <c r="BT55" s="42"/>
      <c r="BU55" s="42"/>
      <c r="BV55" s="42"/>
      <c r="BW55" s="42"/>
      <c r="BX55" s="42"/>
      <c r="BY55" s="42"/>
      <c r="BZ55" s="43"/>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41"/>
      <c r="BM56" s="42"/>
      <c r="BN56" s="42"/>
      <c r="BO56" s="42"/>
      <c r="BP56" s="42"/>
      <c r="BQ56" s="42"/>
      <c r="BR56" s="42"/>
      <c r="BS56" s="42"/>
      <c r="BT56" s="42"/>
      <c r="BU56" s="42"/>
      <c r="BV56" s="42"/>
      <c r="BW56" s="42"/>
      <c r="BX56" s="42"/>
      <c r="BY56" s="42"/>
      <c r="BZ56" s="43"/>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1"/>
      <c r="BM57" s="42"/>
      <c r="BN57" s="42"/>
      <c r="BO57" s="42"/>
      <c r="BP57" s="42"/>
      <c r="BQ57" s="42"/>
      <c r="BR57" s="42"/>
      <c r="BS57" s="42"/>
      <c r="BT57" s="42"/>
      <c r="BU57" s="42"/>
      <c r="BV57" s="42"/>
      <c r="BW57" s="42"/>
      <c r="BX57" s="42"/>
      <c r="BY57" s="42"/>
      <c r="BZ57" s="4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1"/>
      <c r="BM58" s="42"/>
      <c r="BN58" s="42"/>
      <c r="BO58" s="42"/>
      <c r="BP58" s="42"/>
      <c r="BQ58" s="42"/>
      <c r="BR58" s="42"/>
      <c r="BS58" s="42"/>
      <c r="BT58" s="42"/>
      <c r="BU58" s="42"/>
      <c r="BV58" s="42"/>
      <c r="BW58" s="42"/>
      <c r="BX58" s="42"/>
      <c r="BY58" s="42"/>
      <c r="BZ58" s="4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1"/>
      <c r="BM59" s="42"/>
      <c r="BN59" s="42"/>
      <c r="BO59" s="42"/>
      <c r="BP59" s="42"/>
      <c r="BQ59" s="42"/>
      <c r="BR59" s="42"/>
      <c r="BS59" s="42"/>
      <c r="BT59" s="42"/>
      <c r="BU59" s="42"/>
      <c r="BV59" s="42"/>
      <c r="BW59" s="42"/>
      <c r="BX59" s="42"/>
      <c r="BY59" s="42"/>
      <c r="BZ59" s="43"/>
    </row>
    <row r="60" spans="1:78" ht="13.5" customHeight="1">
      <c r="A60" s="2"/>
      <c r="B60" s="55" t="s">
        <v>34</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1"/>
      <c r="BM60" s="42"/>
      <c r="BN60" s="42"/>
      <c r="BO60" s="42"/>
      <c r="BP60" s="42"/>
      <c r="BQ60" s="42"/>
      <c r="BR60" s="42"/>
      <c r="BS60" s="42"/>
      <c r="BT60" s="42"/>
      <c r="BU60" s="42"/>
      <c r="BV60" s="42"/>
      <c r="BW60" s="42"/>
      <c r="BX60" s="42"/>
      <c r="BY60" s="42"/>
      <c r="BZ60" s="43"/>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1"/>
      <c r="BM61" s="42"/>
      <c r="BN61" s="42"/>
      <c r="BO61" s="42"/>
      <c r="BP61" s="42"/>
      <c r="BQ61" s="42"/>
      <c r="BR61" s="42"/>
      <c r="BS61" s="42"/>
      <c r="BT61" s="42"/>
      <c r="BU61" s="42"/>
      <c r="BV61" s="42"/>
      <c r="BW61" s="42"/>
      <c r="BX61" s="42"/>
      <c r="BY61" s="42"/>
      <c r="BZ61" s="4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1"/>
      <c r="BM62" s="42"/>
      <c r="BN62" s="42"/>
      <c r="BO62" s="42"/>
      <c r="BP62" s="42"/>
      <c r="BQ62" s="42"/>
      <c r="BR62" s="42"/>
      <c r="BS62" s="42"/>
      <c r="BT62" s="42"/>
      <c r="BU62" s="42"/>
      <c r="BV62" s="42"/>
      <c r="BW62" s="42"/>
      <c r="BX62" s="42"/>
      <c r="BY62" s="42"/>
      <c r="BZ62" s="4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1"/>
      <c r="BM63" s="42"/>
      <c r="BN63" s="42"/>
      <c r="BO63" s="42"/>
      <c r="BP63" s="42"/>
      <c r="BQ63" s="42"/>
      <c r="BR63" s="42"/>
      <c r="BS63" s="42"/>
      <c r="BT63" s="42"/>
      <c r="BU63" s="42"/>
      <c r="BV63" s="42"/>
      <c r="BW63" s="42"/>
      <c r="BX63" s="42"/>
      <c r="BY63" s="42"/>
      <c r="BZ63" s="4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35</v>
      </c>
      <c r="BM64" s="50"/>
      <c r="BN64" s="50"/>
      <c r="BO64" s="50"/>
      <c r="BP64" s="50"/>
      <c r="BQ64" s="50"/>
      <c r="BR64" s="50"/>
      <c r="BS64" s="50"/>
      <c r="BT64" s="50"/>
      <c r="BU64" s="50"/>
      <c r="BV64" s="50"/>
      <c r="BW64" s="50"/>
      <c r="BX64" s="50"/>
      <c r="BY64" s="50"/>
      <c r="BZ64" s="5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1" t="s">
        <v>106</v>
      </c>
      <c r="BM66" s="42"/>
      <c r="BN66" s="42"/>
      <c r="BO66" s="42"/>
      <c r="BP66" s="42"/>
      <c r="BQ66" s="42"/>
      <c r="BR66" s="42"/>
      <c r="BS66" s="42"/>
      <c r="BT66" s="42"/>
      <c r="BU66" s="42"/>
      <c r="BV66" s="42"/>
      <c r="BW66" s="42"/>
      <c r="BX66" s="42"/>
      <c r="BY66" s="42"/>
      <c r="BZ66" s="4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1"/>
      <c r="BM67" s="42"/>
      <c r="BN67" s="42"/>
      <c r="BO67" s="42"/>
      <c r="BP67" s="42"/>
      <c r="BQ67" s="42"/>
      <c r="BR67" s="42"/>
      <c r="BS67" s="42"/>
      <c r="BT67" s="42"/>
      <c r="BU67" s="42"/>
      <c r="BV67" s="42"/>
      <c r="BW67" s="42"/>
      <c r="BX67" s="42"/>
      <c r="BY67" s="42"/>
      <c r="BZ67" s="4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1"/>
      <c r="BM68" s="42"/>
      <c r="BN68" s="42"/>
      <c r="BO68" s="42"/>
      <c r="BP68" s="42"/>
      <c r="BQ68" s="42"/>
      <c r="BR68" s="42"/>
      <c r="BS68" s="42"/>
      <c r="BT68" s="42"/>
      <c r="BU68" s="42"/>
      <c r="BV68" s="42"/>
      <c r="BW68" s="42"/>
      <c r="BX68" s="42"/>
      <c r="BY68" s="42"/>
      <c r="BZ68" s="4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1"/>
      <c r="BM69" s="42"/>
      <c r="BN69" s="42"/>
      <c r="BO69" s="42"/>
      <c r="BP69" s="42"/>
      <c r="BQ69" s="42"/>
      <c r="BR69" s="42"/>
      <c r="BS69" s="42"/>
      <c r="BT69" s="42"/>
      <c r="BU69" s="42"/>
      <c r="BV69" s="42"/>
      <c r="BW69" s="42"/>
      <c r="BX69" s="42"/>
      <c r="BY69" s="42"/>
      <c r="BZ69" s="4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1"/>
      <c r="BM70" s="42"/>
      <c r="BN70" s="42"/>
      <c r="BO70" s="42"/>
      <c r="BP70" s="42"/>
      <c r="BQ70" s="42"/>
      <c r="BR70" s="42"/>
      <c r="BS70" s="42"/>
      <c r="BT70" s="42"/>
      <c r="BU70" s="42"/>
      <c r="BV70" s="42"/>
      <c r="BW70" s="42"/>
      <c r="BX70" s="42"/>
      <c r="BY70" s="42"/>
      <c r="BZ70" s="4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1"/>
      <c r="BM71" s="42"/>
      <c r="BN71" s="42"/>
      <c r="BO71" s="42"/>
      <c r="BP71" s="42"/>
      <c r="BQ71" s="42"/>
      <c r="BR71" s="42"/>
      <c r="BS71" s="42"/>
      <c r="BT71" s="42"/>
      <c r="BU71" s="42"/>
      <c r="BV71" s="42"/>
      <c r="BW71" s="42"/>
      <c r="BX71" s="42"/>
      <c r="BY71" s="42"/>
      <c r="BZ71" s="4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1"/>
      <c r="BM72" s="42"/>
      <c r="BN72" s="42"/>
      <c r="BO72" s="42"/>
      <c r="BP72" s="42"/>
      <c r="BQ72" s="42"/>
      <c r="BR72" s="42"/>
      <c r="BS72" s="42"/>
      <c r="BT72" s="42"/>
      <c r="BU72" s="42"/>
      <c r="BV72" s="42"/>
      <c r="BW72" s="42"/>
      <c r="BX72" s="42"/>
      <c r="BY72" s="42"/>
      <c r="BZ72" s="4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1"/>
      <c r="BM73" s="42"/>
      <c r="BN73" s="42"/>
      <c r="BO73" s="42"/>
      <c r="BP73" s="42"/>
      <c r="BQ73" s="42"/>
      <c r="BR73" s="42"/>
      <c r="BS73" s="42"/>
      <c r="BT73" s="42"/>
      <c r="BU73" s="42"/>
      <c r="BV73" s="42"/>
      <c r="BW73" s="42"/>
      <c r="BX73" s="42"/>
      <c r="BY73" s="42"/>
      <c r="BZ73" s="4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1"/>
      <c r="BM74" s="42"/>
      <c r="BN74" s="42"/>
      <c r="BO74" s="42"/>
      <c r="BP74" s="42"/>
      <c r="BQ74" s="42"/>
      <c r="BR74" s="42"/>
      <c r="BS74" s="42"/>
      <c r="BT74" s="42"/>
      <c r="BU74" s="42"/>
      <c r="BV74" s="42"/>
      <c r="BW74" s="42"/>
      <c r="BX74" s="42"/>
      <c r="BY74" s="42"/>
      <c r="BZ74" s="4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1"/>
      <c r="BM75" s="42"/>
      <c r="BN75" s="42"/>
      <c r="BO75" s="42"/>
      <c r="BP75" s="42"/>
      <c r="BQ75" s="42"/>
      <c r="BR75" s="42"/>
      <c r="BS75" s="42"/>
      <c r="BT75" s="42"/>
      <c r="BU75" s="42"/>
      <c r="BV75" s="42"/>
      <c r="BW75" s="42"/>
      <c r="BX75" s="42"/>
      <c r="BY75" s="42"/>
      <c r="BZ75" s="4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1"/>
      <c r="BM76" s="42"/>
      <c r="BN76" s="42"/>
      <c r="BO76" s="42"/>
      <c r="BP76" s="42"/>
      <c r="BQ76" s="42"/>
      <c r="BR76" s="42"/>
      <c r="BS76" s="42"/>
      <c r="BT76" s="42"/>
      <c r="BU76" s="42"/>
      <c r="BV76" s="42"/>
      <c r="BW76" s="42"/>
      <c r="BX76" s="42"/>
      <c r="BY76" s="42"/>
      <c r="BZ76" s="4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1"/>
      <c r="BM77" s="42"/>
      <c r="BN77" s="42"/>
      <c r="BO77" s="42"/>
      <c r="BP77" s="42"/>
      <c r="BQ77" s="42"/>
      <c r="BR77" s="42"/>
      <c r="BS77" s="42"/>
      <c r="BT77" s="42"/>
      <c r="BU77" s="42"/>
      <c r="BV77" s="42"/>
      <c r="BW77" s="42"/>
      <c r="BX77" s="42"/>
      <c r="BY77" s="42"/>
      <c r="BZ77" s="4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1"/>
      <c r="BM78" s="42"/>
      <c r="BN78" s="42"/>
      <c r="BO78" s="42"/>
      <c r="BP78" s="42"/>
      <c r="BQ78" s="42"/>
      <c r="BR78" s="42"/>
      <c r="BS78" s="42"/>
      <c r="BT78" s="42"/>
      <c r="BU78" s="42"/>
      <c r="BV78" s="42"/>
      <c r="BW78" s="42"/>
      <c r="BX78" s="42"/>
      <c r="BY78" s="42"/>
      <c r="BZ78" s="43"/>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41"/>
      <c r="BM79" s="42"/>
      <c r="BN79" s="42"/>
      <c r="BO79" s="42"/>
      <c r="BP79" s="42"/>
      <c r="BQ79" s="42"/>
      <c r="BR79" s="42"/>
      <c r="BS79" s="42"/>
      <c r="BT79" s="42"/>
      <c r="BU79" s="42"/>
      <c r="BV79" s="42"/>
      <c r="BW79" s="42"/>
      <c r="BX79" s="42"/>
      <c r="BY79" s="42"/>
      <c r="BZ79" s="43"/>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1"/>
      <c r="BM80" s="42"/>
      <c r="BN80" s="42"/>
      <c r="BO80" s="42"/>
      <c r="BP80" s="42"/>
      <c r="BQ80" s="42"/>
      <c r="BR80" s="42"/>
      <c r="BS80" s="42"/>
      <c r="BT80" s="42"/>
      <c r="BU80" s="42"/>
      <c r="BV80" s="42"/>
      <c r="BW80" s="42"/>
      <c r="BX80" s="42"/>
      <c r="BY80" s="42"/>
      <c r="BZ80" s="4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1"/>
      <c r="BM81" s="42"/>
      <c r="BN81" s="42"/>
      <c r="BO81" s="42"/>
      <c r="BP81" s="42"/>
      <c r="BQ81" s="42"/>
      <c r="BR81" s="42"/>
      <c r="BS81" s="42"/>
      <c r="BT81" s="42"/>
      <c r="BU81" s="42"/>
      <c r="BV81" s="42"/>
      <c r="BW81" s="42"/>
      <c r="BX81" s="42"/>
      <c r="BY81" s="42"/>
      <c r="BZ81" s="4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4"/>
      <c r="BM82" s="45"/>
      <c r="BN82" s="45"/>
      <c r="BO82" s="45"/>
      <c r="BP82" s="45"/>
      <c r="BQ82" s="45"/>
      <c r="BR82" s="45"/>
      <c r="BS82" s="45"/>
      <c r="BT82" s="45"/>
      <c r="BU82" s="45"/>
      <c r="BV82" s="45"/>
      <c r="BW82" s="45"/>
      <c r="BX82" s="45"/>
      <c r="BY82" s="45"/>
      <c r="BZ82" s="46"/>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B8:I8"/>
    <mergeCell ref="J8:Q8"/>
    <mergeCell ref="R8:Y8"/>
    <mergeCell ref="Z8:AG8"/>
    <mergeCell ref="B9:I9"/>
    <mergeCell ref="J9:Q9"/>
    <mergeCell ref="R9:Y9"/>
    <mergeCell ref="Z9:AG9"/>
    <mergeCell ref="BL10:BM10"/>
    <mergeCell ref="BL11:BZ13"/>
    <mergeCell ref="AI10:AP10"/>
    <mergeCell ref="BL8:BM8"/>
    <mergeCell ref="AI8:AP8"/>
    <mergeCell ref="AQ8:AX8"/>
    <mergeCell ref="BL9:BM9"/>
    <mergeCell ref="AQ10:AX10"/>
    <mergeCell ref="AY8:BF8"/>
    <mergeCell ref="AI9:AP9"/>
    <mergeCell ref="AY9:BF9"/>
    <mergeCell ref="AQ9:AX9"/>
    <mergeCell ref="AV34:BI35"/>
    <mergeCell ref="AY10:BF10"/>
    <mergeCell ref="B14:BJ15"/>
    <mergeCell ref="C34:P35"/>
    <mergeCell ref="R34:AE35"/>
    <mergeCell ref="B10:I10"/>
    <mergeCell ref="J10:Q10"/>
    <mergeCell ref="R10:Y10"/>
    <mergeCell ref="BL66:BZ82"/>
    <mergeCell ref="C79:T80"/>
    <mergeCell ref="W79:AN80"/>
    <mergeCell ref="AQ79:BH80"/>
    <mergeCell ref="Z10:AG10"/>
    <mergeCell ref="BL14:BZ15"/>
    <mergeCell ref="AV56:BI57"/>
    <mergeCell ref="BL64:BZ65"/>
    <mergeCell ref="B60:BJ61"/>
    <mergeCell ref="BL47:BZ63"/>
    <mergeCell ref="C56:P57"/>
    <mergeCell ref="R56:AE57"/>
    <mergeCell ref="BL16:BZ44"/>
    <mergeCell ref="BL45:BZ46"/>
    <mergeCell ref="AG56:AT57"/>
    <mergeCell ref="AG34:AT3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220001</v>
      </c>
      <c r="D6" s="31">
        <f t="shared" si="3"/>
        <v>46</v>
      </c>
      <c r="E6" s="31">
        <f t="shared" si="3"/>
        <v>1</v>
      </c>
      <c r="F6" s="31">
        <f t="shared" si="3"/>
        <v>0</v>
      </c>
      <c r="G6" s="31">
        <f t="shared" si="3"/>
        <v>2</v>
      </c>
      <c r="H6" s="31" t="str">
        <f t="shared" si="3"/>
        <v>静岡県</v>
      </c>
      <c r="I6" s="31" t="str">
        <f t="shared" si="3"/>
        <v>法適用</v>
      </c>
      <c r="J6" s="31" t="str">
        <f t="shared" si="3"/>
        <v>水道事業</v>
      </c>
      <c r="K6" s="31" t="str">
        <f t="shared" si="3"/>
        <v>用水供給事業</v>
      </c>
      <c r="L6" s="31" t="str">
        <f t="shared" si="3"/>
        <v>B</v>
      </c>
      <c r="M6" s="32" t="str">
        <f t="shared" si="3"/>
        <v>-</v>
      </c>
      <c r="N6" s="32">
        <f t="shared" si="3"/>
        <v>72.38</v>
      </c>
      <c r="O6" s="32">
        <f t="shared" si="3"/>
        <v>95.5</v>
      </c>
      <c r="P6" s="32">
        <f t="shared" si="3"/>
        <v>0</v>
      </c>
      <c r="Q6" s="32">
        <f t="shared" si="3"/>
        <v>3770619</v>
      </c>
      <c r="R6" s="32">
        <f t="shared" si="3"/>
        <v>7777.42</v>
      </c>
      <c r="S6" s="32">
        <f t="shared" si="3"/>
        <v>484.82</v>
      </c>
      <c r="T6" s="32">
        <f t="shared" si="3"/>
        <v>1327602</v>
      </c>
      <c r="U6" s="32">
        <f t="shared" si="3"/>
        <v>1341.6</v>
      </c>
      <c r="V6" s="32">
        <f t="shared" si="3"/>
        <v>989.57</v>
      </c>
      <c r="W6" s="33">
        <f>IF(W7="",NA(),W7)</f>
        <v>112.44</v>
      </c>
      <c r="X6" s="33">
        <f t="shared" ref="X6:AF6" si="4">IF(X7="",NA(),X7)</f>
        <v>113</v>
      </c>
      <c r="Y6" s="33">
        <f t="shared" si="4"/>
        <v>114.23</v>
      </c>
      <c r="Z6" s="33">
        <f t="shared" si="4"/>
        <v>115.78</v>
      </c>
      <c r="AA6" s="33">
        <f t="shared" si="4"/>
        <v>119.24</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1118.4100000000001</v>
      </c>
      <c r="AT6" s="33">
        <f t="shared" ref="AT6:BB6" si="6">IF(AT7="",NA(),AT7)</f>
        <v>1071.79</v>
      </c>
      <c r="AU6" s="33">
        <f t="shared" si="6"/>
        <v>1096.28</v>
      </c>
      <c r="AV6" s="33">
        <f t="shared" si="6"/>
        <v>486.16</v>
      </c>
      <c r="AW6" s="33">
        <f t="shared" si="6"/>
        <v>531.26</v>
      </c>
      <c r="AX6" s="33">
        <f t="shared" si="6"/>
        <v>720.62</v>
      </c>
      <c r="AY6" s="33">
        <f t="shared" si="6"/>
        <v>654.97</v>
      </c>
      <c r="AZ6" s="33">
        <f t="shared" si="6"/>
        <v>634.53</v>
      </c>
      <c r="BA6" s="33">
        <f t="shared" si="6"/>
        <v>200.22</v>
      </c>
      <c r="BB6" s="33">
        <f t="shared" si="6"/>
        <v>212.95</v>
      </c>
      <c r="BC6" s="32" t="str">
        <f>IF(BC7="","",IF(BC7="-","【-】","【"&amp;SUBSTITUTE(TEXT(BC7,"#,##0.00"),"-","△")&amp;"】"))</f>
        <v>【212.95】</v>
      </c>
      <c r="BD6" s="33">
        <f>IF(BD7="",NA(),BD7)</f>
        <v>367.19</v>
      </c>
      <c r="BE6" s="33">
        <f t="shared" ref="BE6:BM6" si="7">IF(BE7="",NA(),BE7)</f>
        <v>340.79</v>
      </c>
      <c r="BF6" s="33">
        <f t="shared" si="7"/>
        <v>317.20999999999998</v>
      </c>
      <c r="BG6" s="33">
        <f t="shared" si="7"/>
        <v>298.91000000000003</v>
      </c>
      <c r="BH6" s="33">
        <f t="shared" si="7"/>
        <v>283.3</v>
      </c>
      <c r="BI6" s="33">
        <f t="shared" si="7"/>
        <v>415.99</v>
      </c>
      <c r="BJ6" s="33">
        <f t="shared" si="7"/>
        <v>383.75</v>
      </c>
      <c r="BK6" s="33">
        <f t="shared" si="7"/>
        <v>368.94</v>
      </c>
      <c r="BL6" s="33">
        <f t="shared" si="7"/>
        <v>351.06</v>
      </c>
      <c r="BM6" s="33">
        <f t="shared" si="7"/>
        <v>333.48</v>
      </c>
      <c r="BN6" s="32" t="str">
        <f>IF(BN7="","",IF(BN7="-","【-】","【"&amp;SUBSTITUTE(TEXT(BN7,"#,##0.00"),"-","△")&amp;"】"))</f>
        <v>【333.48】</v>
      </c>
      <c r="BO6" s="33">
        <f>IF(BO7="",NA(),BO7)</f>
        <v>110.62</v>
      </c>
      <c r="BP6" s="33">
        <f t="shared" ref="BP6:BX6" si="8">IF(BP7="",NA(),BP7)</f>
        <v>111.31</v>
      </c>
      <c r="BQ6" s="33">
        <f t="shared" si="8"/>
        <v>112.83</v>
      </c>
      <c r="BR6" s="33">
        <f t="shared" si="8"/>
        <v>115.61</v>
      </c>
      <c r="BS6" s="33">
        <f t="shared" si="8"/>
        <v>119.19</v>
      </c>
      <c r="BT6" s="33">
        <f t="shared" si="8"/>
        <v>108.61</v>
      </c>
      <c r="BU6" s="33">
        <f t="shared" si="8"/>
        <v>110.39</v>
      </c>
      <c r="BV6" s="33">
        <f t="shared" si="8"/>
        <v>111.12</v>
      </c>
      <c r="BW6" s="33">
        <f t="shared" si="8"/>
        <v>112.92</v>
      </c>
      <c r="BX6" s="33">
        <f t="shared" si="8"/>
        <v>112.81</v>
      </c>
      <c r="BY6" s="32" t="str">
        <f>IF(BY7="","",IF(BY7="-","【-】","【"&amp;SUBSTITUTE(TEXT(BY7,"#,##0.00"),"-","△")&amp;"】"))</f>
        <v>【112.81】</v>
      </c>
      <c r="BZ6" s="33">
        <f>IF(BZ7="",NA(),BZ7)</f>
        <v>63.68</v>
      </c>
      <c r="CA6" s="33">
        <f t="shared" ref="CA6:CI6" si="9">IF(CA7="",NA(),CA7)</f>
        <v>63.14</v>
      </c>
      <c r="CB6" s="33">
        <f t="shared" si="9"/>
        <v>63.75</v>
      </c>
      <c r="CC6" s="33">
        <f t="shared" si="9"/>
        <v>63.82</v>
      </c>
      <c r="CD6" s="33">
        <f t="shared" si="9"/>
        <v>61.87</v>
      </c>
      <c r="CE6" s="33">
        <f t="shared" si="9"/>
        <v>78.760000000000005</v>
      </c>
      <c r="CF6" s="33">
        <f t="shared" si="9"/>
        <v>76.81</v>
      </c>
      <c r="CG6" s="33">
        <f t="shared" si="9"/>
        <v>75.75</v>
      </c>
      <c r="CH6" s="33">
        <f t="shared" si="9"/>
        <v>75.3</v>
      </c>
      <c r="CI6" s="33">
        <f t="shared" si="9"/>
        <v>75.3</v>
      </c>
      <c r="CJ6" s="32" t="str">
        <f>IF(CJ7="","",IF(CJ7="-","【-】","【"&amp;SUBSTITUTE(TEXT(CJ7,"#,##0.00"),"-","△")&amp;"】"))</f>
        <v>【75.30】</v>
      </c>
      <c r="CK6" s="33">
        <f>IF(CK7="",NA(),CK7)</f>
        <v>55.43</v>
      </c>
      <c r="CL6" s="33">
        <f t="shared" ref="CL6:CT6" si="10">IF(CL7="",NA(),CL7)</f>
        <v>58.49</v>
      </c>
      <c r="CM6" s="33">
        <f t="shared" si="10"/>
        <v>55.23</v>
      </c>
      <c r="CN6" s="33">
        <f t="shared" si="10"/>
        <v>53.48</v>
      </c>
      <c r="CO6" s="33">
        <f t="shared" si="10"/>
        <v>53.35</v>
      </c>
      <c r="CP6" s="33">
        <f t="shared" si="10"/>
        <v>63.73</v>
      </c>
      <c r="CQ6" s="33">
        <f t="shared" si="10"/>
        <v>64.55</v>
      </c>
      <c r="CR6" s="33">
        <f t="shared" si="10"/>
        <v>64.12</v>
      </c>
      <c r="CS6" s="33">
        <f t="shared" si="10"/>
        <v>62.69</v>
      </c>
      <c r="CT6" s="33">
        <f t="shared" si="10"/>
        <v>61.82</v>
      </c>
      <c r="CU6" s="32" t="str">
        <f>IF(CU7="","",IF(CU7="-","【-】","【"&amp;SUBSTITUTE(TEXT(CU7,"#,##0.00"),"-","△")&amp;"】"))</f>
        <v>【61.82】</v>
      </c>
      <c r="CV6" s="33">
        <f>IF(CV7="",NA(),CV7)</f>
        <v>96.43</v>
      </c>
      <c r="CW6" s="33">
        <f t="shared" ref="CW6:DE6" si="11">IF(CW7="",NA(),CW7)</f>
        <v>93.89</v>
      </c>
      <c r="CX6" s="33">
        <f t="shared" si="11"/>
        <v>98.41</v>
      </c>
      <c r="CY6" s="33">
        <f t="shared" si="11"/>
        <v>98.46</v>
      </c>
      <c r="CZ6" s="33">
        <f t="shared" si="11"/>
        <v>98.62</v>
      </c>
      <c r="DA6" s="33">
        <f t="shared" si="11"/>
        <v>99.96</v>
      </c>
      <c r="DB6" s="33">
        <f t="shared" si="11"/>
        <v>99.93</v>
      </c>
      <c r="DC6" s="33">
        <f t="shared" si="11"/>
        <v>100.12</v>
      </c>
      <c r="DD6" s="33">
        <f t="shared" si="11"/>
        <v>100.12</v>
      </c>
      <c r="DE6" s="33">
        <f t="shared" si="11"/>
        <v>100.03</v>
      </c>
      <c r="DF6" s="32" t="str">
        <f>IF(DF7="","",IF(DF7="-","【-】","【"&amp;SUBSTITUTE(TEXT(DF7,"#,##0.00"),"-","△")&amp;"】"))</f>
        <v>【100.03】</v>
      </c>
      <c r="DG6" s="33">
        <f>IF(DG7="",NA(),DG7)</f>
        <v>33.770000000000003</v>
      </c>
      <c r="DH6" s="33">
        <f t="shared" ref="DH6:DP6" si="12">IF(DH7="",NA(),DH7)</f>
        <v>35.090000000000003</v>
      </c>
      <c r="DI6" s="33">
        <f t="shared" si="12"/>
        <v>36.04</v>
      </c>
      <c r="DJ6" s="33">
        <f t="shared" si="12"/>
        <v>45.6</v>
      </c>
      <c r="DK6" s="33">
        <f t="shared" si="12"/>
        <v>46.89</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7.57</v>
      </c>
      <c r="DS6" s="33">
        <f t="shared" ref="DS6:EA6" si="13">IF(DS7="",NA(),DS7)</f>
        <v>29.88</v>
      </c>
      <c r="DT6" s="33">
        <f t="shared" si="13"/>
        <v>32.67</v>
      </c>
      <c r="DU6" s="33">
        <f t="shared" si="13"/>
        <v>34.78</v>
      </c>
      <c r="DV6" s="33">
        <f t="shared" si="13"/>
        <v>36.06</v>
      </c>
      <c r="DW6" s="33">
        <f t="shared" si="13"/>
        <v>9.98</v>
      </c>
      <c r="DX6" s="33">
        <f t="shared" si="13"/>
        <v>12.13</v>
      </c>
      <c r="DY6" s="33">
        <f t="shared" si="13"/>
        <v>13.72</v>
      </c>
      <c r="DZ6" s="33">
        <f t="shared" si="13"/>
        <v>16.77</v>
      </c>
      <c r="EA6" s="33">
        <f t="shared" si="13"/>
        <v>18.05</v>
      </c>
      <c r="EB6" s="32" t="str">
        <f>IF(EB7="","",IF(EB7="-","【-】","【"&amp;SUBSTITUTE(TEXT(EB7,"#,##0.00"),"-","△")&amp;"】"))</f>
        <v>【18.05】</v>
      </c>
      <c r="EC6" s="33">
        <f>IF(EC7="",NA(),EC7)</f>
        <v>0.34</v>
      </c>
      <c r="ED6" s="33">
        <f t="shared" ref="ED6:EL6" si="14">IF(ED7="",NA(),ED7)</f>
        <v>0.3</v>
      </c>
      <c r="EE6" s="33">
        <f t="shared" si="14"/>
        <v>1.65</v>
      </c>
      <c r="EF6" s="33">
        <f t="shared" si="14"/>
        <v>0.3</v>
      </c>
      <c r="EG6" s="33">
        <f t="shared" si="14"/>
        <v>0.81</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220001</v>
      </c>
      <c r="D7" s="35">
        <v>46</v>
      </c>
      <c r="E7" s="35">
        <v>1</v>
      </c>
      <c r="F7" s="35">
        <v>0</v>
      </c>
      <c r="G7" s="35">
        <v>2</v>
      </c>
      <c r="H7" s="35" t="s">
        <v>93</v>
      </c>
      <c r="I7" s="35" t="s">
        <v>94</v>
      </c>
      <c r="J7" s="35" t="s">
        <v>95</v>
      </c>
      <c r="K7" s="35" t="s">
        <v>96</v>
      </c>
      <c r="L7" s="35" t="s">
        <v>97</v>
      </c>
      <c r="M7" s="36" t="s">
        <v>98</v>
      </c>
      <c r="N7" s="36">
        <v>72.38</v>
      </c>
      <c r="O7" s="36">
        <v>95.5</v>
      </c>
      <c r="P7" s="36">
        <v>0</v>
      </c>
      <c r="Q7" s="36">
        <v>3770619</v>
      </c>
      <c r="R7" s="36">
        <v>7777.42</v>
      </c>
      <c r="S7" s="36">
        <v>484.82</v>
      </c>
      <c r="T7" s="36">
        <v>1327602</v>
      </c>
      <c r="U7" s="36">
        <v>1341.6</v>
      </c>
      <c r="V7" s="36">
        <v>989.57</v>
      </c>
      <c r="W7" s="36">
        <v>112.44</v>
      </c>
      <c r="X7" s="36">
        <v>113</v>
      </c>
      <c r="Y7" s="36">
        <v>114.23</v>
      </c>
      <c r="Z7" s="36">
        <v>115.78</v>
      </c>
      <c r="AA7" s="36">
        <v>119.24</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1118.4100000000001</v>
      </c>
      <c r="AT7" s="36">
        <v>1071.79</v>
      </c>
      <c r="AU7" s="36">
        <v>1096.28</v>
      </c>
      <c r="AV7" s="36">
        <v>486.16</v>
      </c>
      <c r="AW7" s="36">
        <v>531.26</v>
      </c>
      <c r="AX7" s="36">
        <v>720.62</v>
      </c>
      <c r="AY7" s="36">
        <v>654.97</v>
      </c>
      <c r="AZ7" s="36">
        <v>634.53</v>
      </c>
      <c r="BA7" s="36">
        <v>200.22</v>
      </c>
      <c r="BB7" s="36">
        <v>212.95</v>
      </c>
      <c r="BC7" s="36">
        <v>212.95</v>
      </c>
      <c r="BD7" s="36">
        <v>367.19</v>
      </c>
      <c r="BE7" s="36">
        <v>340.79</v>
      </c>
      <c r="BF7" s="36">
        <v>317.20999999999998</v>
      </c>
      <c r="BG7" s="36">
        <v>298.91000000000003</v>
      </c>
      <c r="BH7" s="36">
        <v>283.3</v>
      </c>
      <c r="BI7" s="36">
        <v>415.99</v>
      </c>
      <c r="BJ7" s="36">
        <v>383.75</v>
      </c>
      <c r="BK7" s="36">
        <v>368.94</v>
      </c>
      <c r="BL7" s="36">
        <v>351.06</v>
      </c>
      <c r="BM7" s="36">
        <v>333.48</v>
      </c>
      <c r="BN7" s="36">
        <v>333.48</v>
      </c>
      <c r="BO7" s="36">
        <v>110.62</v>
      </c>
      <c r="BP7" s="36">
        <v>111.31</v>
      </c>
      <c r="BQ7" s="36">
        <v>112.83</v>
      </c>
      <c r="BR7" s="36">
        <v>115.61</v>
      </c>
      <c r="BS7" s="36">
        <v>119.19</v>
      </c>
      <c r="BT7" s="36">
        <v>108.61</v>
      </c>
      <c r="BU7" s="36">
        <v>110.39</v>
      </c>
      <c r="BV7" s="36">
        <v>111.12</v>
      </c>
      <c r="BW7" s="36">
        <v>112.92</v>
      </c>
      <c r="BX7" s="36">
        <v>112.81</v>
      </c>
      <c r="BY7" s="36">
        <v>112.81</v>
      </c>
      <c r="BZ7" s="36">
        <v>63.68</v>
      </c>
      <c r="CA7" s="36">
        <v>63.14</v>
      </c>
      <c r="CB7" s="36">
        <v>63.75</v>
      </c>
      <c r="CC7" s="36">
        <v>63.82</v>
      </c>
      <c r="CD7" s="36">
        <v>61.87</v>
      </c>
      <c r="CE7" s="36">
        <v>78.760000000000005</v>
      </c>
      <c r="CF7" s="36">
        <v>76.81</v>
      </c>
      <c r="CG7" s="36">
        <v>75.75</v>
      </c>
      <c r="CH7" s="36">
        <v>75.3</v>
      </c>
      <c r="CI7" s="36">
        <v>75.3</v>
      </c>
      <c r="CJ7" s="36">
        <v>75.3</v>
      </c>
      <c r="CK7" s="36">
        <v>55.43</v>
      </c>
      <c r="CL7" s="36">
        <v>58.49</v>
      </c>
      <c r="CM7" s="36">
        <v>55.23</v>
      </c>
      <c r="CN7" s="36">
        <v>53.48</v>
      </c>
      <c r="CO7" s="36">
        <v>53.35</v>
      </c>
      <c r="CP7" s="36">
        <v>63.73</v>
      </c>
      <c r="CQ7" s="36">
        <v>64.55</v>
      </c>
      <c r="CR7" s="36">
        <v>64.12</v>
      </c>
      <c r="CS7" s="36">
        <v>62.69</v>
      </c>
      <c r="CT7" s="36">
        <v>61.82</v>
      </c>
      <c r="CU7" s="36">
        <v>61.82</v>
      </c>
      <c r="CV7" s="36">
        <v>96.43</v>
      </c>
      <c r="CW7" s="36">
        <v>93.89</v>
      </c>
      <c r="CX7" s="36">
        <v>98.41</v>
      </c>
      <c r="CY7" s="36">
        <v>98.46</v>
      </c>
      <c r="CZ7" s="36">
        <v>98.62</v>
      </c>
      <c r="DA7" s="36">
        <v>99.96</v>
      </c>
      <c r="DB7" s="36">
        <v>99.93</v>
      </c>
      <c r="DC7" s="36">
        <v>100.12</v>
      </c>
      <c r="DD7" s="36">
        <v>100.12</v>
      </c>
      <c r="DE7" s="36">
        <v>100.03</v>
      </c>
      <c r="DF7" s="36">
        <v>100.03</v>
      </c>
      <c r="DG7" s="36">
        <v>33.770000000000003</v>
      </c>
      <c r="DH7" s="36">
        <v>35.090000000000003</v>
      </c>
      <c r="DI7" s="36">
        <v>36.04</v>
      </c>
      <c r="DJ7" s="36">
        <v>45.6</v>
      </c>
      <c r="DK7" s="36">
        <v>46.89</v>
      </c>
      <c r="DL7" s="36">
        <v>37.549999999999997</v>
      </c>
      <c r="DM7" s="36">
        <v>38.86</v>
      </c>
      <c r="DN7" s="36">
        <v>39.81</v>
      </c>
      <c r="DO7" s="36">
        <v>51.44</v>
      </c>
      <c r="DP7" s="36">
        <v>52.4</v>
      </c>
      <c r="DQ7" s="36">
        <v>52.4</v>
      </c>
      <c r="DR7" s="36">
        <v>7.57</v>
      </c>
      <c r="DS7" s="36">
        <v>29.88</v>
      </c>
      <c r="DT7" s="36">
        <v>32.67</v>
      </c>
      <c r="DU7" s="36">
        <v>34.78</v>
      </c>
      <c r="DV7" s="36">
        <v>36.06</v>
      </c>
      <c r="DW7" s="36">
        <v>9.98</v>
      </c>
      <c r="DX7" s="36">
        <v>12.13</v>
      </c>
      <c r="DY7" s="36">
        <v>13.72</v>
      </c>
      <c r="DZ7" s="36">
        <v>16.77</v>
      </c>
      <c r="EA7" s="36">
        <v>18.05</v>
      </c>
      <c r="EB7" s="36">
        <v>18.05</v>
      </c>
      <c r="EC7" s="36">
        <v>0.34</v>
      </c>
      <c r="ED7" s="36">
        <v>0.3</v>
      </c>
      <c r="EE7" s="36">
        <v>1.65</v>
      </c>
      <c r="EF7" s="36">
        <v>0.3</v>
      </c>
      <c r="EG7" s="36">
        <v>0.81</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DG4:DQ4"/>
    <mergeCell ref="DR4:EB4"/>
    <mergeCell ref="EC4:EM4"/>
    <mergeCell ref="H3:V4"/>
    <mergeCell ref="W3:DF3"/>
    <mergeCell ref="DG3:EM3"/>
    <mergeCell ref="W4:AG4"/>
    <mergeCell ref="AH4:AR4"/>
    <mergeCell ref="AS4:BC4"/>
    <mergeCell ref="BD4:BN4"/>
    <mergeCell ref="BO4:BY4"/>
    <mergeCell ref="BZ4:CJ4"/>
    <mergeCell ref="CK4:CU4"/>
    <mergeCell ref="CV4:DF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2017-02-07T03:41:22Z</cp:lastPrinted>
  <dcterms:created xsi:type="dcterms:W3CDTF">2017-02-01T08:42:15Z</dcterms:created>
  <dcterms:modified xsi:type="dcterms:W3CDTF">2017-02-27T05:24:01Z</dcterms:modified>
  <cp:category/>
</cp:coreProperties>
</file>