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2静岡県浜松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AD10" i="4"/>
  <c r="P6" i="5"/>
  <c r="O6" i="5"/>
  <c r="P10" i="4" s="1"/>
  <c r="N6" i="5"/>
  <c r="M6" i="5"/>
  <c r="B10" i="4" s="1"/>
  <c r="L6" i="5"/>
  <c r="W8" i="4" s="1"/>
  <c r="K6" i="5"/>
  <c r="J6" i="5"/>
  <c r="I6" i="5"/>
  <c r="H6" i="5"/>
  <c r="B6" i="4"/>
  <c r="G6" i="5"/>
  <c r="F6" i="5"/>
  <c r="E6" i="5"/>
  <c r="D6" i="5"/>
  <c r="C6" i="5"/>
  <c r="B6" i="5"/>
  <c r="D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I10" i="4"/>
  <c r="AT8" i="4"/>
  <c r="P8" i="4"/>
  <c r="I8" i="4"/>
  <c r="B8" i="4"/>
  <c r="B10" i="5"/>
  <c r="C10" i="5" l="1"/>
  <c r="F10" i="5"/>
  <c r="E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<sst xmlns="http://schemas.openxmlformats.org/spreadsheetml/2006/main" count="220" uniqueCount="110">
  <si>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</si>
  <si>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</si>
  <si>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</si>
  <si>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</si>
  <si>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</si>
  <si>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</si>
  <si>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</si>
  <si>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</si>
  <si>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</si>
  <si>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</si>
  <si>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</si>
  <si>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</si>
  <si>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</si>
  <si>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</si>
  <si>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</si>
  <si>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</si>
  <si>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</si>
  <si>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</si>
  <si>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</si>
  <si>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</si>
  <si>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</si>
  <si>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</si>
  <si>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</si>
  <si>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</si>
  <si>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</si>
  <si>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</si>
  <si>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</si>
  <si>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</si>
  <si>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</si>
  <si>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</si>
  <si>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</si>
  <si>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</si>
  <si>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</si>
  <si>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</si>
  <si>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</si>
  <si>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</si>
  <si>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</si>
  <si>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</si>
  <si>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</si>
  <si>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</si>
  <si>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</si>
  <si>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</si>
  <si>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</si>
  <si>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</si>
  <si>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</si>
  <si>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</si>
  <si>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</si>
  <si>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</si>
  <si>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</si>
  <si>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</si>
  <si>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</si>
  <si>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</si>
  <si>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</si>
  <si>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</si>
  <si>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</si>
  <si>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</si>
  <si>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</si>
  <si>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</si>
  <si>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</si>
  <si>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</si>
  <si>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</si>
  <si>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</si>
  <si>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</si>
  <si>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</si>
  <si>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</si>
  <si>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</si>
  <si>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</si>
  <si>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</si>
  <si>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</si>
  <si>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</si>
  <si>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</si>
  <si>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</si>
  <si>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</si>
  <si>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</si>
  <si>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</si>
  <si>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</si>
  <si>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</si>
  <si>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</si>
  <si>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</si>
  <si>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</si>
  <si>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</si>
  <si>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</si>
  <si>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</si>
  <si>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</si>
  <si>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</si>
  <si>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</si>
  <si>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</si>
  <si>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</si>
  <si>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</si>
  <si>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</si>
  <si>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</si>
  <si>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</si>
  <si>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</si>
  <si>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</si>
  <si>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</si>
  <si>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</si>
  <si>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浜松市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</si>
  <si>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</si>
  <si>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</si>
  <si>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</si>
  <si>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</si>
  <si>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</si>
  <si>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</si>
  <si>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</si>
  <si>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</si>
  <si>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</si>
  <si>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</si>
  <si>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年間収支が黒字を示す100％超で継続的に推移している。29年度に使用料改定を予定しているものの、人口減少等による使用料収入減少の要因に変化はないため、引き続き費用削減を図っていく必要がある。
②累積欠損金比率
累積欠損は発生していない。
③流動比率
特に企業債の償還額が多く横ばいの推移となっている。
④企業債残高対事業規模比率
普及率や水洗化率の向上に伴う使用料収入増と企業債の縮減を図っている影響から比率は低下している。
⑤経費回収率、⑥汚水処理原価
経費回収率は平均をやや上回り、汚水処理原価は平均を下回って推移している事から効率的かつ安価な処理ができている。
⑦施設利用率
継続的に平均値を上回っていることから適正な施設規模を保っているといえる。
⑧水洗化率
平均を下回り推移している。使用料増収や水質保全の観点からも未接続世帯への接続依頼を継続していく。</t>
    <rPh sb="38" eb="40">
      <t>ネンド</t>
    </rPh>
    <rPh sb="41" eb="43">
      <t>シヨウ</t>
    </rPh>
    <rPh sb="43" eb="44">
      <t>リョウ</t>
    </rPh>
    <rPh sb="44" eb="46">
      <t>カイテイ</t>
    </rPh>
    <rPh sb="47" eb="49">
      <t>ヨテイ</t>
    </rPh>
    <rPh sb="65" eb="67">
      <t>シヨウ</t>
    </rPh>
    <rPh sb="67" eb="68">
      <t>リョウ</t>
    </rPh>
    <rPh sb="68" eb="70">
      <t>シュウニュウ</t>
    </rPh>
    <rPh sb="70" eb="72">
      <t>ゲンショウ</t>
    </rPh>
    <rPh sb="73" eb="75">
      <t>ヨウイン</t>
    </rPh>
    <rPh sb="76" eb="78">
      <t>ヘンカ</t>
    </rPh>
    <rPh sb="84" eb="85">
      <t>ヒ</t>
    </rPh>
    <rPh sb="86" eb="87">
      <t>ツヅ</t>
    </rPh>
    <rPh sb="136" eb="137">
      <t>トク</t>
    </rPh>
    <rPh sb="138" eb="140">
      <t>キギョウ</t>
    </rPh>
    <rPh sb="140" eb="141">
      <t>サイ</t>
    </rPh>
    <rPh sb="142" eb="144">
      <t>ショウカン</t>
    </rPh>
    <rPh sb="144" eb="145">
      <t>ガク</t>
    </rPh>
    <rPh sb="146" eb="147">
      <t>オオ</t>
    </rPh>
    <rPh sb="148" eb="149">
      <t>ヨコ</t>
    </rPh>
    <rPh sb="152" eb="154">
      <t>スイイ</t>
    </rPh>
    <rPh sb="170" eb="172">
      <t>ジギョウ</t>
    </rPh>
    <rPh sb="172" eb="174">
      <t>キボ</t>
    </rPh>
    <rPh sb="189" eb="190">
      <t>トモナ</t>
    </rPh>
    <rPh sb="191" eb="193">
      <t>シヨウ</t>
    </rPh>
    <rPh sb="193" eb="194">
      <t>リョウ</t>
    </rPh>
    <rPh sb="194" eb="196">
      <t>シュウニュウ</t>
    </rPh>
    <rPh sb="196" eb="197">
      <t>ゾウ</t>
    </rPh>
    <rPh sb="227" eb="229">
      <t>ケイヒ</t>
    </rPh>
    <rPh sb="229" eb="231">
      <t>カイシュウ</t>
    </rPh>
    <rPh sb="231" eb="232">
      <t>リツ</t>
    </rPh>
    <rPh sb="234" eb="236">
      <t>オスイ</t>
    </rPh>
    <rPh sb="236" eb="238">
      <t>ショリ</t>
    </rPh>
    <rPh sb="238" eb="240">
      <t>ゲンカ</t>
    </rPh>
    <rPh sb="241" eb="243">
      <t>ケイヒ</t>
    </rPh>
    <rPh sb="252" eb="254">
      <t>ウワマワ</t>
    </rPh>
    <rPh sb="256" eb="258">
      <t>オスイ</t>
    </rPh>
    <rPh sb="258" eb="260">
      <t>ショリ</t>
    </rPh>
    <rPh sb="287" eb="289">
      <t>ショリ</t>
    </rPh>
    <rPh sb="349" eb="351">
      <t>ヘイキン</t>
    </rPh>
    <rPh sb="352" eb="354">
      <t>シタマワ</t>
    </rPh>
    <rPh sb="355" eb="357">
      <t>スイイ</t>
    </rPh>
    <rPh sb="362" eb="364">
      <t>シヨウ</t>
    </rPh>
    <rPh sb="364" eb="365">
      <t>リョウ</t>
    </rPh>
    <rPh sb="365" eb="367">
      <t>ゾウシュウ</t>
    </rPh>
    <rPh sb="368" eb="370">
      <t>スイシツ</t>
    </rPh>
    <rPh sb="370" eb="372">
      <t>ホゼン</t>
    </rPh>
    <rPh sb="373" eb="375">
      <t>カンテン</t>
    </rPh>
    <rPh sb="378" eb="381">
      <t>ミセツゾク</t>
    </rPh>
    <rPh sb="381" eb="383">
      <t>セタイ</t>
    </rPh>
    <rPh sb="385" eb="387">
      <t>セツゾク</t>
    </rPh>
    <rPh sb="387" eb="389">
      <t>イライ</t>
    </rPh>
    <rPh sb="390" eb="392">
      <t>ケイゾク</t>
    </rPh>
    <phoneticPr fontId="4"/>
  </si>
  <si>
    <t>①有形固定資産減価償却率について平均値は下回っているものの施設更新需要は年々増加している。
②管渠老朽化率については現在のところ法定耐用年数を超えた管きょは無いものの、28年度より発生し年々上昇する見込である。
③管渠改善率は、地震対策・老朽化対策として重点的に修繕・改良・更新を進めているものの、今後は②管渠老朽化率が上昇する見込みであり、急激な伸びは一時的なものと考えている。
本市は広大な面積の処理を行っていることから管渠延長が長く、今後は施設・管渠とも更新需要が年々増加していくことから、効率的な更新計画が必要となる。</t>
    <rPh sb="1" eb="3">
      <t>ユウケイ</t>
    </rPh>
    <rPh sb="3" eb="5">
      <t>コテイ</t>
    </rPh>
    <rPh sb="5" eb="7">
      <t>シサン</t>
    </rPh>
    <rPh sb="7" eb="9">
      <t>ゲンカ</t>
    </rPh>
    <rPh sb="9" eb="11">
      <t>ショウキャク</t>
    </rPh>
    <rPh sb="11" eb="12">
      <t>リツ</t>
    </rPh>
    <rPh sb="48" eb="49">
      <t>カン</t>
    </rPh>
    <rPh sb="49" eb="50">
      <t>キョ</t>
    </rPh>
    <rPh sb="59" eb="61">
      <t>ゲンザイ</t>
    </rPh>
    <rPh sb="67" eb="69">
      <t>タイヨウ</t>
    </rPh>
    <rPh sb="69" eb="71">
      <t>ネンスウ</t>
    </rPh>
    <rPh sb="72" eb="73">
      <t>コ</t>
    </rPh>
    <rPh sb="75" eb="76">
      <t>カン</t>
    </rPh>
    <rPh sb="79" eb="80">
      <t>ナ</t>
    </rPh>
    <rPh sb="87" eb="89">
      <t>ネンド</t>
    </rPh>
    <rPh sb="91" eb="93">
      <t>ハッセイ</t>
    </rPh>
    <rPh sb="94" eb="96">
      <t>ネンネン</t>
    </rPh>
    <rPh sb="96" eb="98">
      <t>ジョウショウ</t>
    </rPh>
    <rPh sb="100" eb="102">
      <t>ミコミ</t>
    </rPh>
    <rPh sb="111" eb="113">
      <t>カイゼン</t>
    </rPh>
    <rPh sb="113" eb="114">
      <t>リツ</t>
    </rPh>
    <rPh sb="116" eb="118">
      <t>ジシン</t>
    </rPh>
    <rPh sb="118" eb="120">
      <t>タイサク</t>
    </rPh>
    <rPh sb="121" eb="124">
      <t>ロウキュウカ</t>
    </rPh>
    <rPh sb="124" eb="126">
      <t>タイサク</t>
    </rPh>
    <rPh sb="129" eb="131">
      <t>ジュウテン</t>
    </rPh>
    <rPh sb="131" eb="132">
      <t>テキ</t>
    </rPh>
    <rPh sb="133" eb="135">
      <t>シュウゼン</t>
    </rPh>
    <rPh sb="136" eb="138">
      <t>カイリョウ</t>
    </rPh>
    <rPh sb="151" eb="153">
      <t>コンゴ</t>
    </rPh>
    <rPh sb="157" eb="160">
      <t>ロウキュウカ</t>
    </rPh>
    <rPh sb="160" eb="161">
      <t>リツ</t>
    </rPh>
    <rPh sb="162" eb="164">
      <t>ジョウショウ</t>
    </rPh>
    <rPh sb="166" eb="168">
      <t>ミコ</t>
    </rPh>
    <rPh sb="173" eb="175">
      <t>キュウゲキ</t>
    </rPh>
    <rPh sb="176" eb="177">
      <t>ノ</t>
    </rPh>
    <rPh sb="179" eb="181">
      <t>イチジ</t>
    </rPh>
    <rPh sb="181" eb="182">
      <t>テキ</t>
    </rPh>
    <rPh sb="186" eb="187">
      <t>カンガ</t>
    </rPh>
    <rPh sb="203" eb="205">
      <t>ショリ</t>
    </rPh>
    <rPh sb="216" eb="217">
      <t>キョ</t>
    </rPh>
    <rPh sb="223" eb="225">
      <t>コンゴ</t>
    </rPh>
    <rPh sb="226" eb="228">
      <t>シセツ</t>
    </rPh>
    <rPh sb="229" eb="230">
      <t>カン</t>
    </rPh>
    <rPh sb="230" eb="231">
      <t>キョ</t>
    </rPh>
    <rPh sb="233" eb="235">
      <t>コウシン</t>
    </rPh>
    <rPh sb="235" eb="237">
      <t>ジュヨウ</t>
    </rPh>
    <rPh sb="238" eb="240">
      <t>ネンネン</t>
    </rPh>
    <rPh sb="240" eb="242">
      <t>ゾウカ</t>
    </rPh>
    <rPh sb="251" eb="254">
      <t>コウリツテキ</t>
    </rPh>
    <rPh sb="255" eb="257">
      <t>コウシン</t>
    </rPh>
    <rPh sb="257" eb="259">
      <t>ケイカク</t>
    </rPh>
    <rPh sb="260" eb="262">
      <t>ヒツヨウ</t>
    </rPh>
    <phoneticPr fontId="4"/>
  </si>
  <si>
    <t>経営の観点からは継続的に黒字を確保しつつ企業債の縮減を図れており、効率的かつ安価な処理ができている。しかしながら、過去の投資による企業債償還が多額となっており経営を圧迫している。
また、施設の更新需要は高まっており継続的に安全な処理を行うために大きな課題となっている。
今後、適正な規模を保つため施設の統廃合や汚泥処理の集約化等、計画的で効率的な資産管理に努めていく。</t>
    <rPh sb="0" eb="2">
      <t>ケイエイ</t>
    </rPh>
    <rPh sb="3" eb="5">
      <t>カンテン</t>
    </rPh>
    <rPh sb="8" eb="11">
      <t>ケイゾクテキ</t>
    </rPh>
    <rPh sb="12" eb="14">
      <t>クロジ</t>
    </rPh>
    <rPh sb="15" eb="17">
      <t>カクホ</t>
    </rPh>
    <rPh sb="20" eb="22">
      <t>キギョウ</t>
    </rPh>
    <rPh sb="22" eb="23">
      <t>サイ</t>
    </rPh>
    <rPh sb="24" eb="26">
      <t>シュクゲン</t>
    </rPh>
    <rPh sb="27" eb="28">
      <t>ハカ</t>
    </rPh>
    <rPh sb="33" eb="36">
      <t>コウリツテキ</t>
    </rPh>
    <rPh sb="38" eb="40">
      <t>アンカ</t>
    </rPh>
    <rPh sb="41" eb="43">
      <t>ショリ</t>
    </rPh>
    <rPh sb="57" eb="59">
      <t>カコ</t>
    </rPh>
    <rPh sb="60" eb="62">
      <t>トウシ</t>
    </rPh>
    <rPh sb="65" eb="67">
      <t>キギョウ</t>
    </rPh>
    <rPh sb="67" eb="68">
      <t>サイ</t>
    </rPh>
    <rPh sb="68" eb="70">
      <t>ショウカン</t>
    </rPh>
    <rPh sb="71" eb="73">
      <t>タガク</t>
    </rPh>
    <rPh sb="79" eb="81">
      <t>ケイエイ</t>
    </rPh>
    <rPh sb="82" eb="84">
      <t>アッパク</t>
    </rPh>
    <rPh sb="94" eb="96">
      <t>シセツ</t>
    </rPh>
    <rPh sb="97" eb="99">
      <t>コウシン</t>
    </rPh>
    <rPh sb="99" eb="101">
      <t>ジュヨウ</t>
    </rPh>
    <rPh sb="102" eb="103">
      <t>タカ</t>
    </rPh>
    <rPh sb="108" eb="111">
      <t>ケイゾクテキ</t>
    </rPh>
    <rPh sb="112" eb="114">
      <t>アンゼン</t>
    </rPh>
    <rPh sb="115" eb="117">
      <t>ショリ</t>
    </rPh>
    <rPh sb="118" eb="119">
      <t>オコナ</t>
    </rPh>
    <rPh sb="123" eb="124">
      <t>オオ</t>
    </rPh>
    <rPh sb="126" eb="128">
      <t>カダイ</t>
    </rPh>
    <rPh sb="137" eb="139">
      <t>コンゴ</t>
    </rPh>
    <rPh sb="140" eb="142">
      <t>テキセイ</t>
    </rPh>
    <rPh sb="143" eb="145">
      <t>キボ</t>
    </rPh>
    <rPh sb="146" eb="147">
      <t>タモ</t>
    </rPh>
    <rPh sb="150" eb="152">
      <t>シセツ</t>
    </rPh>
    <rPh sb="153" eb="156">
      <t>トウハイゴウ</t>
    </rPh>
    <rPh sb="157" eb="159">
      <t>オデイ</t>
    </rPh>
    <rPh sb="159" eb="161">
      <t>ショリ</t>
    </rPh>
    <rPh sb="162" eb="165">
      <t>シュウヤクカ</t>
    </rPh>
    <rPh sb="165" eb="166">
      <t>トウ</t>
    </rPh>
    <rPh sb="167" eb="170">
      <t>ケイカクテキ</t>
    </rPh>
    <rPh sb="171" eb="174">
      <t>コウリツテキ</t>
    </rPh>
    <rPh sb="175" eb="177">
      <t>シサン</t>
    </rPh>
    <rPh sb="177" eb="179">
      <t>カンリ</t>
    </rPh>
    <rPh sb="180" eb="18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</si>
</sst>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411]ge"/>
  </numFmts>
  <fonts count="24" x14ac:knownFonts="1">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0"/>
      <color indexed="8"/>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20" fillId="0" borderId="0">
      <alignment vertical="center"/>
    </xf>
    <xf numFmtId="0" fontId="16" fillId="0" borderId="0"/>
    <xf numFmtId="0" fontId="20" fillId="0" borderId="0">
      <alignment vertical="center"/>
    </xf>
    <xf numFmtId="0" fontId="21" fillId="0" borderId="0">
      <alignment vertical="center"/>
    </xf>
    <xf numFmtId="0" fontId="16" fillId="0" borderId="0"/>
    <xf numFmtId="0" fontId="17" fillId="0" borderId="0"/>
    <xf numFmtId="0" fontId="22" fillId="0" borderId="0">
      <alignment vertical="center"/>
    </xf>
    <xf numFmtId="0" fontId="23" fillId="0" borderId="0">
      <alignment vertical="center"/>
    </xf>
    <xf numFmtId="0" fontId="16" fillId="0" borderId="0">
      <alignment vertical="center"/>
    </xf>
    <xf numFmtId="0" fontId="16" fillId="0" borderId="0"/>
    <xf numFmtId="0" fontId="20" fillId="0" borderId="0">
      <alignment vertical="center"/>
    </xf>
    <xf numFmtId="0" fontId="17" fillId="0" borderId="0"/>
    <xf numFmtId="0" fontId="23" fillId="0" borderId="0">
      <alignment vertical="center"/>
    </xf>
    <xf numFmtId="0" fontId="18"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177" fontId="5" fillId="0" borderId="9" xfId="0" applyNumberFormat="1" applyFont="1" applyBorder="1" applyAlignment="1" applyProtection="1">
      <alignment horizontal="center" vertical="center"/>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9" fillId="0" borderId="7"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76" fontId="5" fillId="0" borderId="9"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3" fillId="4" borderId="9" xfId="0" applyFont="1" applyFill="1" applyBorder="1" applyAlignment="1">
      <alignment horizontal="center" vertical="center" shrinkToFit="1"/>
    </xf>
    <xf numFmtId="0" fontId="5" fillId="0" borderId="9"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データ!$ED$6:$EH$6</c:f>
              <c:numCache>
                <c:formatCode>#,##0.00;"△"#,##0.00;"-"</c:formatCode>
                <c:ptCount val="5"/>
                <c:pt idx="0">
                  <c:v>0.06</c:v>
                </c:pt>
                <c:pt idx="1">
                  <c:v>0.06</c:v>
                </c:pt>
                <c:pt idx="2">
                  <c:v>0.11</c:v>
                </c:pt>
                <c:pt idx="3">
                  <c:v>0.1</c:v>
                </c:pt>
                <c:pt idx="4">
                  <c:v>0.42</c:v>
                </c:pt>
              </c:numCache>
            </c:numRef>
          </c:val>
        </c:ser>
        <c:dLbls>
          <c:showLegendKey val="0"/>
          <c:showVal val="0"/>
          <c:showCatName val="0"/>
          <c:showSerName val="0"/>
          <c:showPercent val="0"/>
          <c:showBubbleSize val="0"/>
        </c:dLbls>
        <c:gapWidth val="150"/>
        <c:axId val="637152688"/>
        <c:axId val="63715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37152688"/>
        <c:axId val="637153080"/>
      </c:lineChart>
      <c:dateAx>
        <c:axId val="637152688"/>
        <c:scaling>
          <c:orientation val="minMax"/>
        </c:scaling>
        <c:delete val="1"/>
        <c:axPos val="b"/>
        <c:numFmt formatCode="[$-411]ge" sourceLinked="1"/>
        <c:majorTickMark val="out"/>
        <c:minorTickMark val="none"/>
        <c:tickLblPos val="none"/>
        <c:crossAx val="637153080"/>
        <c:crosses val="autoZero"/>
        <c:auto val="1"/>
        <c:lblOffset val="100"/>
        <c:baseTimeUnit val="years"/>
      </c:dateAx>
      <c:valAx>
        <c:axId val="63715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5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データ!$CL$6:$CP$6</c:f>
              <c:numCache>
                <c:formatCode>#,##0.00;"△"#,##0.00;"-"</c:formatCode>
                <c:ptCount val="5"/>
                <c:pt idx="0">
                  <c:v>72.33</c:v>
                </c:pt>
                <c:pt idx="1">
                  <c:v>72.33</c:v>
                </c:pt>
                <c:pt idx="2">
                  <c:v>72.33</c:v>
                </c:pt>
                <c:pt idx="3">
                  <c:v>72.98</c:v>
                </c:pt>
                <c:pt idx="4">
                  <c:v>72.55</c:v>
                </c:pt>
              </c:numCache>
            </c:numRef>
          </c:val>
        </c:ser>
        <c:dLbls>
          <c:showLegendKey val="0"/>
          <c:showVal val="0"/>
          <c:showCatName val="0"/>
          <c:showSerName val="0"/>
          <c:showPercent val="0"/>
          <c:showBubbleSize val="0"/>
        </c:dLbls>
        <c:gapWidth val="150"/>
        <c:axId val="674117960"/>
        <c:axId val="66534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4117960"/>
        <c:axId val="665347960"/>
      </c:lineChart>
      <c:dateAx>
        <c:axId val="674117960"/>
        <c:scaling>
          <c:orientation val="minMax"/>
        </c:scaling>
        <c:delete val="1"/>
        <c:axPos val="b"/>
        <c:numFmt formatCode="[$-411]ge" sourceLinked="1"/>
        <c:majorTickMark val="out"/>
        <c:minorTickMark val="none"/>
        <c:tickLblPos val="none"/>
        <c:crossAx val="665347960"/>
        <c:crosses val="autoZero"/>
        <c:auto val="1"/>
        <c:lblOffset val="100"/>
        <c:baseTimeUnit val="years"/>
      </c:dateAx>
      <c:valAx>
        <c:axId val="66534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1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データ!$CW$6:$DA$6</c:f>
              <c:numCache>
                <c:formatCode>#,##0.00;"△"#,##0.00;"-"</c:formatCode>
                <c:ptCount val="5"/>
                <c:pt idx="0">
                  <c:v>95.49</c:v>
                </c:pt>
                <c:pt idx="1">
                  <c:v>95.45</c:v>
                </c:pt>
                <c:pt idx="2">
                  <c:v>95.84</c:v>
                </c:pt>
                <c:pt idx="3">
                  <c:v>96.16</c:v>
                </c:pt>
                <c:pt idx="4">
                  <c:v>96.43</c:v>
                </c:pt>
              </c:numCache>
            </c:numRef>
          </c:val>
        </c:ser>
        <c:dLbls>
          <c:showLegendKey val="0"/>
          <c:showVal val="0"/>
          <c:showCatName val="0"/>
          <c:showSerName val="0"/>
          <c:showPercent val="0"/>
          <c:showBubbleSize val="0"/>
        </c:dLbls>
        <c:gapWidth val="150"/>
        <c:axId val="665349136"/>
        <c:axId val="66534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65349136"/>
        <c:axId val="665349528"/>
      </c:lineChart>
      <c:dateAx>
        <c:axId val="665349136"/>
        <c:scaling>
          <c:orientation val="minMax"/>
        </c:scaling>
        <c:delete val="1"/>
        <c:axPos val="b"/>
        <c:numFmt formatCode="[$-411]ge" sourceLinked="1"/>
        <c:majorTickMark val="out"/>
        <c:minorTickMark val="none"/>
        <c:tickLblPos val="none"/>
        <c:crossAx val="665349528"/>
        <c:crosses val="autoZero"/>
        <c:auto val="1"/>
        <c:lblOffset val="100"/>
        <c:baseTimeUnit val="years"/>
      </c:dateAx>
      <c:valAx>
        <c:axId val="66534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34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データ!$X$6:$AB$6</c:f>
              <c:numCache>
                <c:formatCode>#,##0.00;"△"#,##0.00;"-"</c:formatCode>
                <c:ptCount val="5"/>
                <c:pt idx="0">
                  <c:v>104.33</c:v>
                </c:pt>
                <c:pt idx="1">
                  <c:v>110.45</c:v>
                </c:pt>
                <c:pt idx="2">
                  <c:v>113.7</c:v>
                </c:pt>
                <c:pt idx="3">
                  <c:v>111.33</c:v>
                </c:pt>
                <c:pt idx="4">
                  <c:v>115.64</c:v>
                </c:pt>
              </c:numCache>
            </c:numRef>
          </c:val>
        </c:ser>
        <c:dLbls>
          <c:showLegendKey val="0"/>
          <c:showVal val="0"/>
          <c:showCatName val="0"/>
          <c:showSerName val="0"/>
          <c:showPercent val="0"/>
          <c:showBubbleSize val="0"/>
        </c:dLbls>
        <c:gapWidth val="150"/>
        <c:axId val="637154256"/>
        <c:axId val="63715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37154256"/>
        <c:axId val="637154648"/>
      </c:lineChart>
      <c:dateAx>
        <c:axId val="637154256"/>
        <c:scaling>
          <c:orientation val="minMax"/>
        </c:scaling>
        <c:delete val="1"/>
        <c:axPos val="b"/>
        <c:numFmt formatCode="[$-411]ge" sourceLinked="1"/>
        <c:majorTickMark val="out"/>
        <c:minorTickMark val="none"/>
        <c:tickLblPos val="none"/>
        <c:crossAx val="637154648"/>
        <c:crosses val="autoZero"/>
        <c:auto val="1"/>
        <c:lblOffset val="100"/>
        <c:baseTimeUnit val="years"/>
      </c:dateAx>
      <c:valAx>
        <c:axId val="63715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5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データ!$DH$6:$DL$6</c:f>
              <c:numCache>
                <c:formatCode>#,##0.00;"△"#,##0.00;"-"</c:formatCode>
                <c:ptCount val="5"/>
                <c:pt idx="0">
                  <c:v>19.54</c:v>
                </c:pt>
                <c:pt idx="1">
                  <c:v>20.47</c:v>
                </c:pt>
                <c:pt idx="2">
                  <c:v>21.6</c:v>
                </c:pt>
                <c:pt idx="3">
                  <c:v>34.61</c:v>
                </c:pt>
                <c:pt idx="4">
                  <c:v>36.229999999999997</c:v>
                </c:pt>
              </c:numCache>
            </c:numRef>
          </c:val>
        </c:ser>
        <c:dLbls>
          <c:showLegendKey val="0"/>
          <c:showVal val="0"/>
          <c:showCatName val="0"/>
          <c:showSerName val="0"/>
          <c:showPercent val="0"/>
          <c:showBubbleSize val="0"/>
        </c:dLbls>
        <c:gapWidth val="150"/>
        <c:axId val="637155824"/>
        <c:axId val="63715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37155824"/>
        <c:axId val="637156216"/>
      </c:lineChart>
      <c:dateAx>
        <c:axId val="637155824"/>
        <c:scaling>
          <c:orientation val="minMax"/>
        </c:scaling>
        <c:delete val="1"/>
        <c:axPos val="b"/>
        <c:numFmt formatCode="[$-411]ge" sourceLinked="1"/>
        <c:majorTickMark val="out"/>
        <c:minorTickMark val="none"/>
        <c:tickLblPos val="none"/>
        <c:crossAx val="637156216"/>
        <c:crosses val="autoZero"/>
        <c:auto val="1"/>
        <c:lblOffset val="100"/>
        <c:baseTimeUnit val="years"/>
      </c:dateAx>
      <c:valAx>
        <c:axId val="63715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5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157392"/>
        <c:axId val="63715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37157392"/>
        <c:axId val="637157784"/>
      </c:lineChart>
      <c:dateAx>
        <c:axId val="637157392"/>
        <c:scaling>
          <c:orientation val="minMax"/>
        </c:scaling>
        <c:delete val="1"/>
        <c:axPos val="b"/>
        <c:numFmt formatCode="[$-411]ge" sourceLinked="1"/>
        <c:majorTickMark val="out"/>
        <c:minorTickMark val="none"/>
        <c:tickLblPos val="none"/>
        <c:crossAx val="637157784"/>
        <c:crosses val="autoZero"/>
        <c:auto val="1"/>
        <c:lblOffset val="100"/>
        <c:baseTimeUnit val="years"/>
      </c:dateAx>
      <c:valAx>
        <c:axId val="63715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5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158960"/>
        <c:axId val="67411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37158960"/>
        <c:axId val="674110512"/>
      </c:lineChart>
      <c:dateAx>
        <c:axId val="637158960"/>
        <c:scaling>
          <c:orientation val="minMax"/>
        </c:scaling>
        <c:delete val="1"/>
        <c:axPos val="b"/>
        <c:numFmt formatCode="[$-411]ge" sourceLinked="1"/>
        <c:majorTickMark val="out"/>
        <c:minorTickMark val="none"/>
        <c:tickLblPos val="none"/>
        <c:crossAx val="674110512"/>
        <c:crosses val="autoZero"/>
        <c:auto val="1"/>
        <c:lblOffset val="100"/>
        <c:baseTimeUnit val="years"/>
      </c:dateAx>
      <c:valAx>
        <c:axId val="67411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15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データ!$AT$6:$AX$6</c:f>
              <c:numCache>
                <c:formatCode>#,##0.00;"△"#,##0.00;"-"</c:formatCode>
                <c:ptCount val="5"/>
                <c:pt idx="0">
                  <c:v>115.53</c:v>
                </c:pt>
                <c:pt idx="1">
                  <c:v>153.54</c:v>
                </c:pt>
                <c:pt idx="2">
                  <c:v>272.72000000000003</c:v>
                </c:pt>
                <c:pt idx="3">
                  <c:v>34.44</c:v>
                </c:pt>
                <c:pt idx="4">
                  <c:v>34.9</c:v>
                </c:pt>
              </c:numCache>
            </c:numRef>
          </c:val>
        </c:ser>
        <c:dLbls>
          <c:showLegendKey val="0"/>
          <c:showVal val="0"/>
          <c:showCatName val="0"/>
          <c:showSerName val="0"/>
          <c:showPercent val="0"/>
          <c:showBubbleSize val="0"/>
        </c:dLbls>
        <c:gapWidth val="150"/>
        <c:axId val="674111688"/>
        <c:axId val="67411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4111688"/>
        <c:axId val="674112080"/>
      </c:lineChart>
      <c:dateAx>
        <c:axId val="674111688"/>
        <c:scaling>
          <c:orientation val="minMax"/>
        </c:scaling>
        <c:delete val="1"/>
        <c:axPos val="b"/>
        <c:numFmt formatCode="[$-411]ge" sourceLinked="1"/>
        <c:majorTickMark val="out"/>
        <c:minorTickMark val="none"/>
        <c:tickLblPos val="none"/>
        <c:crossAx val="674112080"/>
        <c:crosses val="autoZero"/>
        <c:auto val="1"/>
        <c:lblOffset val="100"/>
        <c:baseTimeUnit val="years"/>
      </c:dateAx>
      <c:valAx>
        <c:axId val="67411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1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データ!$BE$6:$BI$6</c:f>
              <c:numCache>
                <c:formatCode>#,##0.00;"△"#,##0.00;"-"</c:formatCode>
                <c:ptCount val="5"/>
                <c:pt idx="0">
                  <c:v>1014.87</c:v>
                </c:pt>
                <c:pt idx="1">
                  <c:v>929.03</c:v>
                </c:pt>
                <c:pt idx="2">
                  <c:v>782.68</c:v>
                </c:pt>
                <c:pt idx="3">
                  <c:v>780.73</c:v>
                </c:pt>
                <c:pt idx="4">
                  <c:v>724.93</c:v>
                </c:pt>
              </c:numCache>
            </c:numRef>
          </c:val>
        </c:ser>
        <c:dLbls>
          <c:showLegendKey val="0"/>
          <c:showVal val="0"/>
          <c:showCatName val="0"/>
          <c:showSerName val="0"/>
          <c:showPercent val="0"/>
          <c:showBubbleSize val="0"/>
        </c:dLbls>
        <c:gapWidth val="150"/>
        <c:axId val="674113256"/>
        <c:axId val="67411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4113256"/>
        <c:axId val="674113648"/>
      </c:lineChart>
      <c:dateAx>
        <c:axId val="674113256"/>
        <c:scaling>
          <c:orientation val="minMax"/>
        </c:scaling>
        <c:delete val="1"/>
        <c:axPos val="b"/>
        <c:numFmt formatCode="[$-411]ge" sourceLinked="1"/>
        <c:majorTickMark val="out"/>
        <c:minorTickMark val="none"/>
        <c:tickLblPos val="none"/>
        <c:crossAx val="674113648"/>
        <c:crosses val="autoZero"/>
        <c:auto val="1"/>
        <c:lblOffset val="100"/>
        <c:baseTimeUnit val="years"/>
      </c:dateAx>
      <c:valAx>
        <c:axId val="67411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1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データ!$BP$6:$BT$6</c:f>
              <c:numCache>
                <c:formatCode>#,##0.00;"△"#,##0.00;"-"</c:formatCode>
                <c:ptCount val="5"/>
                <c:pt idx="0">
                  <c:v>100.46</c:v>
                </c:pt>
                <c:pt idx="1">
                  <c:v>110.22</c:v>
                </c:pt>
                <c:pt idx="2">
                  <c:v>118.97</c:v>
                </c:pt>
                <c:pt idx="3">
                  <c:v>122.18</c:v>
                </c:pt>
                <c:pt idx="4">
                  <c:v>132.83000000000001</c:v>
                </c:pt>
              </c:numCache>
            </c:numRef>
          </c:val>
        </c:ser>
        <c:dLbls>
          <c:showLegendKey val="0"/>
          <c:showVal val="0"/>
          <c:showCatName val="0"/>
          <c:showSerName val="0"/>
          <c:showPercent val="0"/>
          <c:showBubbleSize val="0"/>
        </c:dLbls>
        <c:gapWidth val="150"/>
        <c:axId val="674114824"/>
        <c:axId val="67411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4114824"/>
        <c:axId val="674115216"/>
      </c:lineChart>
      <c:dateAx>
        <c:axId val="674114824"/>
        <c:scaling>
          <c:orientation val="minMax"/>
        </c:scaling>
        <c:delete val="1"/>
        <c:axPos val="b"/>
        <c:numFmt formatCode="[$-411]ge" sourceLinked="1"/>
        <c:majorTickMark val="out"/>
        <c:minorTickMark val="none"/>
        <c:tickLblPos val="none"/>
        <c:crossAx val="674115216"/>
        <c:crosses val="autoZero"/>
        <c:auto val="1"/>
        <c:lblOffset val="100"/>
        <c:baseTimeUnit val="years"/>
      </c:dateAx>
      <c:valAx>
        <c:axId val="67411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1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40544</c:v>
                </c:pt>
                <c:pt idx="1">
                  <c:v>40909</c:v>
                </c:pt>
                <c:pt idx="2">
                  <c:v>41275</c:v>
                </c:pt>
                <c:pt idx="3">
                  <c:v>41640</c:v>
                </c:pt>
                <c:pt idx="4">
                  <c:v>42005</c:v>
                </c:pt>
              </c:numCache>
            </c:numRef>
          </c:cat>
          <c:val>
            <c:numRef>
              <c:f>データ!$CA$6:$CE$6</c:f>
              <c:numCache>
                <c:formatCode>#,##0.00;"△"#,##0.00;"-"</c:formatCode>
                <c:ptCount val="5"/>
                <c:pt idx="0">
                  <c:v>127.06</c:v>
                </c:pt>
                <c:pt idx="1">
                  <c:v>122.75</c:v>
                </c:pt>
                <c:pt idx="2">
                  <c:v>117.19</c:v>
                </c:pt>
                <c:pt idx="3">
                  <c:v>113.99</c:v>
                </c:pt>
                <c:pt idx="4">
                  <c:v>104.78</c:v>
                </c:pt>
              </c:numCache>
            </c:numRef>
          </c:val>
        </c:ser>
        <c:dLbls>
          <c:showLegendKey val="0"/>
          <c:showVal val="0"/>
          <c:showCatName val="0"/>
          <c:showSerName val="0"/>
          <c:showPercent val="0"/>
          <c:showBubbleSize val="0"/>
        </c:dLbls>
        <c:gapWidth val="150"/>
        <c:axId val="674116392"/>
        <c:axId val="67411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4116392"/>
        <c:axId val="674116784"/>
      </c:lineChart>
      <c:dateAx>
        <c:axId val="674116392"/>
        <c:scaling>
          <c:orientation val="minMax"/>
        </c:scaling>
        <c:delete val="1"/>
        <c:axPos val="b"/>
        <c:numFmt formatCode="[$-411]ge" sourceLinked="1"/>
        <c:majorTickMark val="out"/>
        <c:minorTickMark val="none"/>
        <c:tickLblPos val="none"/>
        <c:crossAx val="674116784"/>
        <c:crosses val="autoZero"/>
        <c:auto val="1"/>
        <c:lblOffset val="100"/>
        <c:baseTimeUnit val="years"/>
      </c:dateAx>
      <c:valAx>
        <c:axId val="67411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11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06B0E3B1-6078-4092-A76D-AAE5C3043D83}" type="TxLink">
            <a:rPr lang="en-US" altLang="ja-JP" sz="900" b="0" i="0" u="none" strike="noStrike" baseline="0">
              <a:solidFill>
                <a:srgbClr val="000000"/>
              </a:solidFill>
              <a:latin typeface="ＭＳ ゴシック"/>
              <a:ea typeface="ＭＳ ゴシック"/>
            </a:rPr>
            <a:pPr algn="r" rtl="0">
              <a:defRPr sz="1000"/>
            </a:pPr>
            <a:t>【108.23】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D7A7A52E-F00F-4B15-B3D7-E2494967FC51}" type="TxLink">
            <a:rPr lang="en-US" altLang="ja-JP" sz="900" b="0" i="0" u="none" strike="noStrike" baseline="0">
              <a:solidFill>
                <a:srgbClr val="000000"/>
              </a:solidFill>
              <a:latin typeface="ＭＳ ゴシック"/>
              <a:ea typeface="ＭＳ ゴシック"/>
            </a:rPr>
            <a:pPr algn="r" rtl="0">
              <a:defRPr sz="1000"/>
            </a:pPr>
            <a:t>【4.45】</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34693C27-1D3D-4120-BA51-D5FED3B3C553}" type="TxLink">
            <a:rPr lang="en-US" altLang="ja-JP" sz="900" b="0" i="0" u="none" strike="noStrike" baseline="0">
              <a:solidFill>
                <a:srgbClr val="000000"/>
              </a:solidFill>
              <a:latin typeface="ＭＳ ゴシック"/>
              <a:ea typeface="ＭＳ ゴシック"/>
            </a:rPr>
            <a:pPr algn="r" rtl="0">
              <a:defRPr sz="1000"/>
            </a:pPr>
            <a:t>【57.41】</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7AD99DCB-1048-4364-845B-A9BE7571AB30}" type="TxLink">
            <a:rPr lang="en-US" altLang="ja-JP" sz="900" b="0" i="0" u="none" strike="noStrike" baseline="0">
              <a:solidFill>
                <a:srgbClr val="000000"/>
              </a:solidFill>
              <a:latin typeface="ＭＳ ゴシック"/>
              <a:ea typeface="ＭＳ ゴシック"/>
            </a:rPr>
            <a:pPr algn="r" rtl="0">
              <a:defRPr sz="1000"/>
            </a:pPr>
            <a:t>【763.62】</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A5A1913F-D74D-4389-B36E-B09D74AFC67A}" type="TxLink">
            <a:rPr lang="en-US" altLang="ja-JP" sz="900" b="0" i="0" u="none" strike="noStrike" baseline="0">
              <a:solidFill>
                <a:srgbClr val="000000"/>
              </a:solidFill>
              <a:latin typeface="ＭＳ ゴシック"/>
              <a:ea typeface="ＭＳ ゴシック"/>
            </a:rPr>
            <a:pPr algn="r" rtl="0">
              <a:defRPr sz="1000"/>
            </a:pPr>
            <a:t>【94.73】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D90714D-1D26-4CA2-AA85-426A7CDCD9AF}" type="TxLink">
            <a:rPr lang="en-US" altLang="ja-JP" sz="900" b="0" i="0" u="none" strike="noStrike" baseline="0">
              <a:solidFill>
                <a:srgbClr val="000000"/>
              </a:solidFill>
              <a:latin typeface="ＭＳ ゴシック"/>
              <a:ea typeface="ＭＳ ゴシック"/>
            </a:rPr>
            <a:pPr algn="r" rtl="0">
              <a:defRPr sz="1000"/>
            </a:pPr>
            <a:t>【60.01】</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C2F792FD-4238-42F0-A6B7-8692E93F7626}" type="TxLink">
            <a:rPr lang="en-US" altLang="ja-JP" sz="900" b="0" i="0" u="none" strike="noStrike" baseline="0">
              <a:solidFill>
                <a:srgbClr val="000000"/>
              </a:solidFill>
              <a:latin typeface="ＭＳ ゴシック"/>
              <a:ea typeface="ＭＳ ゴシック"/>
            </a:rPr>
            <a:pPr algn="r" rtl="0">
              <a:defRPr sz="1000"/>
            </a:pPr>
            <a:t>【139.70】</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1A12D99D-2C13-4946-97F0-3F46491F86CA}" type="TxLink">
            <a:rPr lang="en-US" altLang="ja-JP" sz="900" b="0" i="0" u="none" strike="noStrike" baseline="0">
              <a:solidFill>
                <a:srgbClr val="000000"/>
              </a:solidFill>
              <a:latin typeface="ＭＳ ゴシック"/>
              <a:ea typeface="ＭＳ ゴシック"/>
            </a:rPr>
            <a:pPr algn="r" rtl="0">
              <a:defRPr sz="1000"/>
            </a:pPr>
            <a:t>【98.53】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D82BE232-1DB6-4B24-9340-027E14246E98}" type="TxLink">
            <a:rPr lang="en-US" altLang="ja-JP" sz="900" b="0" i="0" u="none" strike="noStrike" baseline="0">
              <a:solidFill>
                <a:srgbClr val="000000"/>
              </a:solidFill>
              <a:latin typeface="ＭＳ ゴシック"/>
              <a:ea typeface="ＭＳ ゴシック"/>
            </a:rPr>
            <a:pPr algn="r" rtl="0">
              <a:defRPr sz="1000"/>
            </a:pPr>
            <a:t>【36.85】</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5FD27F28-D62F-46ED-B2FC-AF78CBA1B8EF}" type="TxLink">
            <a:rPr lang="en-US" altLang="ja-JP" sz="900" b="0" i="0" u="none" strike="noStrike" baseline="0">
              <a:solidFill>
                <a:srgbClr val="000000"/>
              </a:solidFill>
              <a:latin typeface="ＭＳ ゴシック"/>
              <a:ea typeface="ＭＳ ゴシック"/>
            </a:rPr>
            <a:pPr algn="r" rtl="0">
              <a:defRPr sz="1000"/>
            </a:pPr>
            <a:t>【4.56】</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5A236133-6B50-4F0E-901E-A7EDBAA86353}" type="TxLink">
            <a:rPr lang="en-US" altLang="ja-JP" sz="900" b="0" i="0" u="none" strike="noStrike" baseline="0">
              <a:solidFill>
                <a:srgbClr val="000000"/>
              </a:solidFill>
              <a:latin typeface="ＭＳ ゴシック"/>
              <a:ea typeface="ＭＳ ゴシック"/>
            </a:rPr>
            <a:pPr algn="r" rtl="0">
              <a:defRPr sz="1000"/>
            </a:pPr>
            <a:t>【0.23】</a:t>
          </a:fld>
          <a:endParaRPr lang="en-US" altLang="ja-JP" sz="9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 zoomScale="60" zoomScaleNormal="60" workbookViewId="0">
      <selection activeCell="CB65" sqref="CB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静岡県　浜松市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3"/>
      <c r="AE7" s="3"/>
      <c r="AF7" s="3"/>
      <c r="AG7" s="3"/>
      <c r="AH7" s="3"/>
      <c r="AI7" s="3"/>
      <c r="AJ7" s="3"/>
      <c r="AK7" s="3"/>
      <c r="AL7" s="72" t="s">
        <v>5</v>
      </c>
      <c r="AM7" s="72"/>
      <c r="AN7" s="72"/>
      <c r="AO7" s="72"/>
      <c r="AP7" s="72"/>
      <c r="AQ7" s="72"/>
      <c r="AR7" s="72"/>
      <c r="AS7" s="72"/>
      <c r="AT7" s="72" t="s">
        <v>6</v>
      </c>
      <c r="AU7" s="72"/>
      <c r="AV7" s="72"/>
      <c r="AW7" s="72"/>
      <c r="AX7" s="72"/>
      <c r="AY7" s="72"/>
      <c r="AZ7" s="72"/>
      <c r="BA7" s="72"/>
      <c r="BB7" s="72" t="s">
        <v>7</v>
      </c>
      <c r="BC7" s="72"/>
      <c r="BD7" s="72"/>
      <c r="BE7" s="72"/>
      <c r="BF7" s="72"/>
      <c r="BG7" s="72"/>
      <c r="BH7" s="72"/>
      <c r="BI7" s="72"/>
      <c r="BJ7" s="3"/>
      <c r="BK7" s="3"/>
      <c r="BL7" s="4" t="s">
        <v>8</v>
      </c>
      <c r="BM7" s="5"/>
      <c r="BN7" s="5"/>
      <c r="BO7" s="5"/>
      <c r="BP7" s="5"/>
      <c r="BQ7" s="5"/>
      <c r="BR7" s="5"/>
      <c r="BS7" s="5"/>
      <c r="BT7" s="5"/>
      <c r="BU7" s="5"/>
      <c r="BV7" s="5"/>
      <c r="BW7" s="5"/>
      <c r="BX7" s="5"/>
      <c r="BY7" s="6"/>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政令市等</v>
      </c>
      <c r="X8" s="73"/>
      <c r="Y8" s="73"/>
      <c r="Z8" s="73"/>
      <c r="AA8" s="73"/>
      <c r="AB8" s="73"/>
      <c r="AC8" s="73"/>
      <c r="AD8" s="3"/>
      <c r="AE8" s="3"/>
      <c r="AF8" s="3"/>
      <c r="AG8" s="3"/>
      <c r="AH8" s="3"/>
      <c r="AI8" s="3"/>
      <c r="AJ8" s="3"/>
      <c r="AK8" s="3"/>
      <c r="AL8" s="69">
        <f>データ!R6</f>
        <v>809027</v>
      </c>
      <c r="AM8" s="69"/>
      <c r="AN8" s="69"/>
      <c r="AO8" s="69"/>
      <c r="AP8" s="69"/>
      <c r="AQ8" s="69"/>
      <c r="AR8" s="69"/>
      <c r="AS8" s="69"/>
      <c r="AT8" s="55">
        <f>データ!S6</f>
        <v>1558.06</v>
      </c>
      <c r="AU8" s="55"/>
      <c r="AV8" s="55"/>
      <c r="AW8" s="55"/>
      <c r="AX8" s="55"/>
      <c r="AY8" s="55"/>
      <c r="AZ8" s="55"/>
      <c r="BA8" s="55"/>
      <c r="BB8" s="55">
        <f>データ!T6</f>
        <v>519.25</v>
      </c>
      <c r="BC8" s="55"/>
      <c r="BD8" s="55"/>
      <c r="BE8" s="55"/>
      <c r="BF8" s="55"/>
      <c r="BG8" s="55"/>
      <c r="BH8" s="55"/>
      <c r="BI8" s="55"/>
      <c r="BJ8" s="3"/>
      <c r="BK8" s="3"/>
      <c r="BL8" s="70" t="s">
        <v>9</v>
      </c>
      <c r="BM8" s="71"/>
      <c r="BN8" s="7" t="s">
        <v>10</v>
      </c>
      <c r="BO8" s="8"/>
      <c r="BP8" s="8"/>
      <c r="BQ8" s="8"/>
      <c r="BR8" s="8"/>
      <c r="BS8" s="8"/>
      <c r="BT8" s="8"/>
      <c r="BU8" s="8"/>
      <c r="BV8" s="8"/>
      <c r="BW8" s="8"/>
      <c r="BX8" s="8"/>
      <c r="BY8" s="9"/>
    </row>
    <row r="9" spans="1:78" ht="18.75" customHeight="1" x14ac:dyDescent="0.2">
      <c r="A9" s="2"/>
      <c r="B9" s="72" t="s">
        <v>11</v>
      </c>
      <c r="C9" s="72"/>
      <c r="D9" s="72"/>
      <c r="E9" s="72"/>
      <c r="F9" s="72"/>
      <c r="G9" s="72"/>
      <c r="H9" s="72"/>
      <c r="I9" s="72" t="s">
        <v>12</v>
      </c>
      <c r="J9" s="72"/>
      <c r="K9" s="72"/>
      <c r="L9" s="72"/>
      <c r="M9" s="72"/>
      <c r="N9" s="72"/>
      <c r="O9" s="72"/>
      <c r="P9" s="72" t="s">
        <v>13</v>
      </c>
      <c r="Q9" s="72"/>
      <c r="R9" s="72"/>
      <c r="S9" s="72"/>
      <c r="T9" s="72"/>
      <c r="U9" s="72"/>
      <c r="V9" s="72"/>
      <c r="W9" s="72" t="s">
        <v>14</v>
      </c>
      <c r="X9" s="72"/>
      <c r="Y9" s="72"/>
      <c r="Z9" s="72"/>
      <c r="AA9" s="72"/>
      <c r="AB9" s="72"/>
      <c r="AC9" s="72"/>
      <c r="AD9" s="72" t="s">
        <v>15</v>
      </c>
      <c r="AE9" s="72"/>
      <c r="AF9" s="72"/>
      <c r="AG9" s="72"/>
      <c r="AH9" s="72"/>
      <c r="AI9" s="72"/>
      <c r="AJ9" s="72"/>
      <c r="AK9" s="3"/>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53" t="s">
        <v>19</v>
      </c>
      <c r="BM9" s="54"/>
      <c r="BN9" s="10" t="s">
        <v>20</v>
      </c>
      <c r="BO9" s="11"/>
      <c r="BP9" s="11"/>
      <c r="BQ9" s="11"/>
      <c r="BR9" s="11"/>
      <c r="BS9" s="11"/>
      <c r="BT9" s="11"/>
      <c r="BU9" s="11"/>
      <c r="BV9" s="11"/>
      <c r="BW9" s="11"/>
      <c r="BX9" s="11"/>
      <c r="BY9" s="12"/>
    </row>
    <row r="10" spans="1:78" ht="18.75" customHeight="1" x14ac:dyDescent="0.2">
      <c r="A10" s="2"/>
      <c r="B10" s="55" t="str">
        <f>データ!M6</f>
        <v>-</v>
      </c>
      <c r="C10" s="55"/>
      <c r="D10" s="55"/>
      <c r="E10" s="55"/>
      <c r="F10" s="55"/>
      <c r="G10" s="55"/>
      <c r="H10" s="55"/>
      <c r="I10" s="55">
        <f>データ!N6</f>
        <v>50.36</v>
      </c>
      <c r="J10" s="55"/>
      <c r="K10" s="55"/>
      <c r="L10" s="55"/>
      <c r="M10" s="55"/>
      <c r="N10" s="55"/>
      <c r="O10" s="55"/>
      <c r="P10" s="55">
        <f>データ!O6</f>
        <v>71.25</v>
      </c>
      <c r="Q10" s="55"/>
      <c r="R10" s="55"/>
      <c r="S10" s="55"/>
      <c r="T10" s="55"/>
      <c r="U10" s="55"/>
      <c r="V10" s="55"/>
      <c r="W10" s="55">
        <f>データ!P6</f>
        <v>89.15</v>
      </c>
      <c r="X10" s="55"/>
      <c r="Y10" s="55"/>
      <c r="Z10" s="55"/>
      <c r="AA10" s="55"/>
      <c r="AB10" s="55"/>
      <c r="AC10" s="55"/>
      <c r="AD10" s="69">
        <f>データ!Q6</f>
        <v>2516</v>
      </c>
      <c r="AE10" s="69"/>
      <c r="AF10" s="69"/>
      <c r="AG10" s="69"/>
      <c r="AH10" s="69"/>
      <c r="AI10" s="69"/>
      <c r="AJ10" s="69"/>
      <c r="AK10" s="2"/>
      <c r="AL10" s="69">
        <f>データ!U6</f>
        <v>575648</v>
      </c>
      <c r="AM10" s="69"/>
      <c r="AN10" s="69"/>
      <c r="AO10" s="69"/>
      <c r="AP10" s="69"/>
      <c r="AQ10" s="69"/>
      <c r="AR10" s="69"/>
      <c r="AS10" s="69"/>
      <c r="AT10" s="55">
        <f>データ!V6</f>
        <v>115.6</v>
      </c>
      <c r="AU10" s="55"/>
      <c r="AV10" s="55"/>
      <c r="AW10" s="55"/>
      <c r="AX10" s="55"/>
      <c r="AY10" s="55"/>
      <c r="AZ10" s="55"/>
      <c r="BA10" s="55"/>
      <c r="BB10" s="55">
        <f>データ!W6</f>
        <v>4979.6499999999996</v>
      </c>
      <c r="BC10" s="55"/>
      <c r="BD10" s="55"/>
      <c r="BE10" s="55"/>
      <c r="BF10" s="55"/>
      <c r="BG10" s="55"/>
      <c r="BH10" s="55"/>
      <c r="BI10" s="55"/>
      <c r="BJ10" s="2"/>
      <c r="BK10" s="2"/>
      <c r="BL10" s="62" t="s">
        <v>21</v>
      </c>
      <c r="BM10" s="6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0" t="s">
        <v>25</v>
      </c>
      <c r="BM14" s="41"/>
      <c r="BN14" s="41"/>
      <c r="BO14" s="41"/>
      <c r="BP14" s="41"/>
      <c r="BQ14" s="41"/>
      <c r="BR14" s="41"/>
      <c r="BS14" s="41"/>
      <c r="BT14" s="41"/>
      <c r="BU14" s="41"/>
      <c r="BV14" s="41"/>
      <c r="BW14" s="41"/>
      <c r="BX14" s="41"/>
      <c r="BY14" s="41"/>
      <c r="BZ14" s="42"/>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107</v>
      </c>
      <c r="BM16" s="60"/>
      <c r="BN16" s="60"/>
      <c r="BO16" s="60"/>
      <c r="BP16" s="60"/>
      <c r="BQ16" s="60"/>
      <c r="BR16" s="60"/>
      <c r="BS16" s="60"/>
      <c r="BT16" s="60"/>
      <c r="BU16" s="60"/>
      <c r="BV16" s="60"/>
      <c r="BW16" s="60"/>
      <c r="BX16" s="60"/>
      <c r="BY16" s="60"/>
      <c r="BZ16" s="6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9"/>
      <c r="BM34" s="60"/>
      <c r="BN34" s="60"/>
      <c r="BO34" s="60"/>
      <c r="BP34" s="60"/>
      <c r="BQ34" s="60"/>
      <c r="BR34" s="60"/>
      <c r="BS34" s="60"/>
      <c r="BT34" s="60"/>
      <c r="BU34" s="60"/>
      <c r="BV34" s="60"/>
      <c r="BW34" s="60"/>
      <c r="BX34" s="60"/>
      <c r="BY34" s="60"/>
      <c r="BZ34" s="61"/>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9"/>
      <c r="BM35" s="60"/>
      <c r="BN35" s="60"/>
      <c r="BO35" s="60"/>
      <c r="BP35" s="60"/>
      <c r="BQ35" s="60"/>
      <c r="BR35" s="60"/>
      <c r="BS35" s="60"/>
      <c r="BT35" s="60"/>
      <c r="BU35" s="60"/>
      <c r="BV35" s="60"/>
      <c r="BW35" s="60"/>
      <c r="BX35" s="60"/>
      <c r="BY35" s="60"/>
      <c r="BZ35" s="6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9"/>
      <c r="BM44" s="60"/>
      <c r="BN44" s="60"/>
      <c r="BO44" s="60"/>
      <c r="BP44" s="60"/>
      <c r="BQ44" s="60"/>
      <c r="BR44" s="60"/>
      <c r="BS44" s="60"/>
      <c r="BT44" s="60"/>
      <c r="BU44" s="60"/>
      <c r="BV44" s="60"/>
      <c r="BW44" s="60"/>
      <c r="BX44" s="60"/>
      <c r="BY44" s="60"/>
      <c r="BZ44" s="6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6"/>
      <c r="BM60" s="47"/>
      <c r="BN60" s="47"/>
      <c r="BO60" s="47"/>
      <c r="BP60" s="47"/>
      <c r="BQ60" s="47"/>
      <c r="BR60" s="47"/>
      <c r="BS60" s="47"/>
      <c r="BT60" s="47"/>
      <c r="BU60" s="47"/>
      <c r="BV60" s="47"/>
      <c r="BW60" s="47"/>
      <c r="BX60" s="47"/>
      <c r="BY60" s="47"/>
      <c r="BZ60" s="48"/>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10:BM10"/>
    <mergeCell ref="BL11:BZ13"/>
    <mergeCell ref="B14:BJ15"/>
    <mergeCell ref="BL14:BZ15"/>
    <mergeCell ref="P10:V10"/>
    <mergeCell ref="W10:AC10"/>
    <mergeCell ref="AD10:AJ10"/>
    <mergeCell ref="AL10:AS10"/>
    <mergeCell ref="AT10:BA10"/>
    <mergeCell ref="BL9:BM9"/>
    <mergeCell ref="B10:H10"/>
    <mergeCell ref="I10:O10"/>
    <mergeCell ref="AV56:BI57"/>
    <mergeCell ref="B60:BJ61"/>
    <mergeCell ref="BL16:BZ44"/>
    <mergeCell ref="C34:P35"/>
    <mergeCell ref="R34:AE35"/>
    <mergeCell ref="AG34:AT35"/>
    <mergeCell ref="AV34:BI35"/>
    <mergeCell ref="BL45:BZ46"/>
    <mergeCell ref="BL47:BZ63"/>
    <mergeCell ref="C56:P57"/>
    <mergeCell ref="R56:AE57"/>
    <mergeCell ref="AG56:AT57"/>
    <mergeCell ref="BB10:BI10"/>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x14ac:dyDescent="0.2">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221309</v>
      </c>
      <c r="D6" s="31">
        <f t="shared" si="3"/>
        <v>46</v>
      </c>
      <c r="E6" s="31">
        <f t="shared" si="3"/>
        <v>17</v>
      </c>
      <c r="F6" s="31">
        <f t="shared" si="3"/>
        <v>1</v>
      </c>
      <c r="G6" s="31">
        <f t="shared" si="3"/>
        <v>0</v>
      </c>
      <c r="H6" s="31" t="str">
        <f t="shared" si="3"/>
        <v>静岡県　浜松市</v>
      </c>
      <c r="I6" s="31" t="str">
        <f t="shared" si="3"/>
        <v>法適用</v>
      </c>
      <c r="J6" s="31" t="str">
        <f t="shared" si="3"/>
        <v>下水道事業</v>
      </c>
      <c r="K6" s="31" t="str">
        <f t="shared" si="3"/>
        <v>公共下水道</v>
      </c>
      <c r="L6" s="31" t="str">
        <f t="shared" si="3"/>
        <v>政令市等</v>
      </c>
      <c r="M6" s="32" t="str">
        <f t="shared" si="3"/>
        <v>-</v>
      </c>
      <c r="N6" s="32">
        <f t="shared" si="3"/>
        <v>50.36</v>
      </c>
      <c r="O6" s="32">
        <f t="shared" si="3"/>
        <v>71.25</v>
      </c>
      <c r="P6" s="32">
        <f t="shared" si="3"/>
        <v>89.15</v>
      </c>
      <c r="Q6" s="32">
        <f t="shared" si="3"/>
        <v>2516</v>
      </c>
      <c r="R6" s="32">
        <f t="shared" si="3"/>
        <v>809027</v>
      </c>
      <c r="S6" s="32">
        <f t="shared" si="3"/>
        <v>1558.06</v>
      </c>
      <c r="T6" s="32">
        <f t="shared" si="3"/>
        <v>519.25</v>
      </c>
      <c r="U6" s="32">
        <f t="shared" si="3"/>
        <v>575648</v>
      </c>
      <c r="V6" s="32">
        <f t="shared" si="3"/>
        <v>115.6</v>
      </c>
      <c r="W6" s="32">
        <f t="shared" si="3"/>
        <v>4979.6499999999996</v>
      </c>
      <c r="X6" s="33">
        <f>IF(X7="",NA(),X7)</f>
        <v>104.33</v>
      </c>
      <c r="Y6" s="33">
        <f t="shared" ref="Y6:AG6" si="4">IF(Y7="",NA(),Y7)</f>
        <v>110.45</v>
      </c>
      <c r="Z6" s="33">
        <f t="shared" si="4"/>
        <v>113.7</v>
      </c>
      <c r="AA6" s="33">
        <f t="shared" si="4"/>
        <v>111.33</v>
      </c>
      <c r="AB6" s="33">
        <f t="shared" si="4"/>
        <v>115.64</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115.53</v>
      </c>
      <c r="AU6" s="33">
        <f t="shared" ref="AU6:BC6" si="6">IF(AU7="",NA(),AU7)</f>
        <v>153.54</v>
      </c>
      <c r="AV6" s="33">
        <f t="shared" si="6"/>
        <v>272.72000000000003</v>
      </c>
      <c r="AW6" s="33">
        <f t="shared" si="6"/>
        <v>34.44</v>
      </c>
      <c r="AX6" s="33">
        <f t="shared" si="6"/>
        <v>34.9</v>
      </c>
      <c r="AY6" s="33">
        <f t="shared" si="6"/>
        <v>178.08</v>
      </c>
      <c r="AZ6" s="33">
        <f t="shared" si="6"/>
        <v>182.39</v>
      </c>
      <c r="BA6" s="33">
        <f t="shared" si="6"/>
        <v>187.05</v>
      </c>
      <c r="BB6" s="33">
        <f t="shared" si="6"/>
        <v>55.68</v>
      </c>
      <c r="BC6" s="33">
        <f t="shared" si="6"/>
        <v>56.18</v>
      </c>
      <c r="BD6" s="32" t="str">
        <f>IF(BD7="","",IF(BD7="-","【-】","【"&amp;SUBSTITUTE(TEXT(BD7,"#,##0.00"),"-","△")&amp;"】"))</f>
        <v>【57.41】</v>
      </c>
      <c r="BE6" s="33">
        <f>IF(BE7="",NA(),BE7)</f>
        <v>1014.87</v>
      </c>
      <c r="BF6" s="33">
        <f t="shared" ref="BF6:BN6" si="7">IF(BF7="",NA(),BF7)</f>
        <v>929.03</v>
      </c>
      <c r="BG6" s="33">
        <f t="shared" si="7"/>
        <v>782.68</v>
      </c>
      <c r="BH6" s="33">
        <f t="shared" si="7"/>
        <v>780.73</v>
      </c>
      <c r="BI6" s="33">
        <f t="shared" si="7"/>
        <v>724.93</v>
      </c>
      <c r="BJ6" s="33">
        <f t="shared" si="7"/>
        <v>696.19</v>
      </c>
      <c r="BK6" s="33">
        <f t="shared" si="7"/>
        <v>671.46</v>
      </c>
      <c r="BL6" s="33">
        <f t="shared" si="7"/>
        <v>644.47</v>
      </c>
      <c r="BM6" s="33">
        <f t="shared" si="7"/>
        <v>627.59</v>
      </c>
      <c r="BN6" s="33">
        <f t="shared" si="7"/>
        <v>594.09</v>
      </c>
      <c r="BO6" s="32" t="str">
        <f>IF(BO7="","",IF(BO7="-","【-】","【"&amp;SUBSTITUTE(TEXT(BO7,"#,##0.00"),"-","△")&amp;"】"))</f>
        <v>【763.62】</v>
      </c>
      <c r="BP6" s="33">
        <f>IF(BP7="",NA(),BP7)</f>
        <v>100.46</v>
      </c>
      <c r="BQ6" s="33">
        <f t="shared" ref="BQ6:BY6" si="8">IF(BQ7="",NA(),BQ7)</f>
        <v>110.22</v>
      </c>
      <c r="BR6" s="33">
        <f t="shared" si="8"/>
        <v>118.97</v>
      </c>
      <c r="BS6" s="33">
        <f t="shared" si="8"/>
        <v>122.18</v>
      </c>
      <c r="BT6" s="33">
        <f t="shared" si="8"/>
        <v>132.83000000000001</v>
      </c>
      <c r="BU6" s="33">
        <f t="shared" si="8"/>
        <v>106.48</v>
      </c>
      <c r="BV6" s="33">
        <f t="shared" si="8"/>
        <v>107.64</v>
      </c>
      <c r="BW6" s="33">
        <f t="shared" si="8"/>
        <v>109.25</v>
      </c>
      <c r="BX6" s="33">
        <f t="shared" si="8"/>
        <v>113.93</v>
      </c>
      <c r="BY6" s="33">
        <f t="shared" si="8"/>
        <v>114.03</v>
      </c>
      <c r="BZ6" s="32" t="str">
        <f>IF(BZ7="","",IF(BZ7="-","【-】","【"&amp;SUBSTITUTE(TEXT(BZ7,"#,##0.00"),"-","△")&amp;"】"))</f>
        <v>【98.53】</v>
      </c>
      <c r="CA6" s="33">
        <f>IF(CA7="",NA(),CA7)</f>
        <v>127.06</v>
      </c>
      <c r="CB6" s="33">
        <f t="shared" ref="CB6:CJ6" si="9">IF(CB7="",NA(),CB7)</f>
        <v>122.75</v>
      </c>
      <c r="CC6" s="33">
        <f t="shared" si="9"/>
        <v>117.19</v>
      </c>
      <c r="CD6" s="33">
        <f t="shared" si="9"/>
        <v>113.99</v>
      </c>
      <c r="CE6" s="33">
        <f t="shared" si="9"/>
        <v>104.78</v>
      </c>
      <c r="CF6" s="33">
        <f t="shared" si="9"/>
        <v>124.63</v>
      </c>
      <c r="CG6" s="33">
        <f t="shared" si="9"/>
        <v>123.36</v>
      </c>
      <c r="CH6" s="33">
        <f t="shared" si="9"/>
        <v>121.96</v>
      </c>
      <c r="CI6" s="33">
        <f t="shared" si="9"/>
        <v>116.77</v>
      </c>
      <c r="CJ6" s="33">
        <f t="shared" si="9"/>
        <v>116.93</v>
      </c>
      <c r="CK6" s="32" t="str">
        <f>IF(CK7="","",IF(CK7="-","【-】","【"&amp;SUBSTITUTE(TEXT(CK7,"#,##0.00"),"-","△")&amp;"】"))</f>
        <v>【139.70】</v>
      </c>
      <c r="CL6" s="33">
        <f>IF(CL7="",NA(),CL7)</f>
        <v>72.33</v>
      </c>
      <c r="CM6" s="33">
        <f t="shared" ref="CM6:CU6" si="10">IF(CM7="",NA(),CM7)</f>
        <v>72.33</v>
      </c>
      <c r="CN6" s="33">
        <f t="shared" si="10"/>
        <v>72.33</v>
      </c>
      <c r="CO6" s="33">
        <f t="shared" si="10"/>
        <v>72.98</v>
      </c>
      <c r="CP6" s="33">
        <f t="shared" si="10"/>
        <v>72.55</v>
      </c>
      <c r="CQ6" s="33">
        <f t="shared" si="10"/>
        <v>59.52</v>
      </c>
      <c r="CR6" s="33">
        <f t="shared" si="10"/>
        <v>57.95</v>
      </c>
      <c r="CS6" s="33">
        <f t="shared" si="10"/>
        <v>59.8</v>
      </c>
      <c r="CT6" s="33">
        <f t="shared" si="10"/>
        <v>59.58</v>
      </c>
      <c r="CU6" s="33">
        <f t="shared" si="10"/>
        <v>58.79</v>
      </c>
      <c r="CV6" s="32" t="str">
        <f>IF(CV7="","",IF(CV7="-","【-】","【"&amp;SUBSTITUTE(TEXT(CV7,"#,##0.00"),"-","△")&amp;"】"))</f>
        <v>【60.01】</v>
      </c>
      <c r="CW6" s="33">
        <f>IF(CW7="",NA(),CW7)</f>
        <v>95.49</v>
      </c>
      <c r="CX6" s="33">
        <f t="shared" ref="CX6:DF6" si="11">IF(CX7="",NA(),CX7)</f>
        <v>95.45</v>
      </c>
      <c r="CY6" s="33">
        <f t="shared" si="11"/>
        <v>95.84</v>
      </c>
      <c r="CZ6" s="33">
        <f t="shared" si="11"/>
        <v>96.16</v>
      </c>
      <c r="DA6" s="33">
        <f t="shared" si="11"/>
        <v>96.43</v>
      </c>
      <c r="DB6" s="33">
        <f t="shared" si="11"/>
        <v>98.54</v>
      </c>
      <c r="DC6" s="33">
        <f t="shared" si="11"/>
        <v>98.56</v>
      </c>
      <c r="DD6" s="33">
        <f t="shared" si="11"/>
        <v>98.64</v>
      </c>
      <c r="DE6" s="33">
        <f t="shared" si="11"/>
        <v>98.71</v>
      </c>
      <c r="DF6" s="33">
        <f t="shared" si="11"/>
        <v>98.76</v>
      </c>
      <c r="DG6" s="32" t="str">
        <f>IF(DG7="","",IF(DG7="-","【-】","【"&amp;SUBSTITUTE(TEXT(DG7,"#,##0.00"),"-","△")&amp;"】"))</f>
        <v>【94.73】</v>
      </c>
      <c r="DH6" s="33">
        <f>IF(DH7="",NA(),DH7)</f>
        <v>19.54</v>
      </c>
      <c r="DI6" s="33">
        <f t="shared" ref="DI6:DQ6" si="12">IF(DI7="",NA(),DI7)</f>
        <v>20.47</v>
      </c>
      <c r="DJ6" s="33">
        <f t="shared" si="12"/>
        <v>21.6</v>
      </c>
      <c r="DK6" s="33">
        <f t="shared" si="12"/>
        <v>34.61</v>
      </c>
      <c r="DL6" s="33">
        <f t="shared" si="12"/>
        <v>36.229999999999997</v>
      </c>
      <c r="DM6" s="33">
        <f t="shared" si="12"/>
        <v>29.9</v>
      </c>
      <c r="DN6" s="33">
        <f t="shared" si="12"/>
        <v>30.56</v>
      </c>
      <c r="DO6" s="33">
        <f t="shared" si="12"/>
        <v>31.06</v>
      </c>
      <c r="DP6" s="33">
        <f t="shared" si="12"/>
        <v>42</v>
      </c>
      <c r="DQ6" s="33">
        <f t="shared" si="12"/>
        <v>43.2</v>
      </c>
      <c r="DR6" s="32" t="str">
        <f>IF(DR7="","",IF(DR7="-","【-】","【"&amp;SUBSTITUTE(TEXT(DR7,"#,##0.00"),"-","△")&amp;"】"))</f>
        <v>【36.85】</v>
      </c>
      <c r="DS6" s="32">
        <f>IF(DS7="",NA(),DS7)</f>
        <v>0</v>
      </c>
      <c r="DT6" s="32">
        <f t="shared" ref="DT6:EB6" si="13">IF(DT7="",NA(),DT7)</f>
        <v>0</v>
      </c>
      <c r="DU6" s="32">
        <f t="shared" si="13"/>
        <v>0</v>
      </c>
      <c r="DV6" s="32">
        <f t="shared" si="13"/>
        <v>0</v>
      </c>
      <c r="DW6" s="32">
        <f t="shared" si="13"/>
        <v>0</v>
      </c>
      <c r="DX6" s="33">
        <f t="shared" si="13"/>
        <v>6.06</v>
      </c>
      <c r="DY6" s="33">
        <f t="shared" si="13"/>
        <v>6.24</v>
      </c>
      <c r="DZ6" s="33">
        <f t="shared" si="13"/>
        <v>6.43</v>
      </c>
      <c r="EA6" s="33">
        <f t="shared" si="13"/>
        <v>6.95</v>
      </c>
      <c r="EB6" s="33">
        <f t="shared" si="13"/>
        <v>7.39</v>
      </c>
      <c r="EC6" s="32" t="str">
        <f>IF(EC7="","",IF(EC7="-","【-】","【"&amp;SUBSTITUTE(TEXT(EC7,"#,##0.00"),"-","△")&amp;"】"))</f>
        <v>【4.56】</v>
      </c>
      <c r="ED6" s="33">
        <f>IF(ED7="",NA(),ED7)</f>
        <v>0.06</v>
      </c>
      <c r="EE6" s="33">
        <f t="shared" ref="EE6:EM6" si="14">IF(EE7="",NA(),EE7)</f>
        <v>0.06</v>
      </c>
      <c r="EF6" s="33">
        <f t="shared" si="14"/>
        <v>0.11</v>
      </c>
      <c r="EG6" s="33">
        <f t="shared" si="14"/>
        <v>0.1</v>
      </c>
      <c r="EH6" s="33">
        <f t="shared" si="14"/>
        <v>0.42</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221309</v>
      </c>
      <c r="D7" s="35">
        <v>46</v>
      </c>
      <c r="E7" s="35">
        <v>17</v>
      </c>
      <c r="F7" s="35">
        <v>1</v>
      </c>
      <c r="G7" s="35">
        <v>0</v>
      </c>
      <c r="H7" s="35" t="s">
        <v>96</v>
      </c>
      <c r="I7" s="35" t="s">
        <v>97</v>
      </c>
      <c r="J7" s="35" t="s">
        <v>98</v>
      </c>
      <c r="K7" s="35" t="s">
        <v>99</v>
      </c>
      <c r="L7" s="35" t="s">
        <v>100</v>
      </c>
      <c r="M7" s="36" t="s">
        <v>101</v>
      </c>
      <c r="N7" s="36">
        <v>50.36</v>
      </c>
      <c r="O7" s="36">
        <v>71.25</v>
      </c>
      <c r="P7" s="36">
        <v>89.15</v>
      </c>
      <c r="Q7" s="36">
        <v>2516</v>
      </c>
      <c r="R7" s="36">
        <v>809027</v>
      </c>
      <c r="S7" s="36">
        <v>1558.06</v>
      </c>
      <c r="T7" s="36">
        <v>519.25</v>
      </c>
      <c r="U7" s="36">
        <v>575648</v>
      </c>
      <c r="V7" s="36">
        <v>115.6</v>
      </c>
      <c r="W7" s="36">
        <v>4979.6499999999996</v>
      </c>
      <c r="X7" s="36">
        <v>104.33</v>
      </c>
      <c r="Y7" s="36">
        <v>110.45</v>
      </c>
      <c r="Z7" s="36">
        <v>113.7</v>
      </c>
      <c r="AA7" s="36">
        <v>111.33</v>
      </c>
      <c r="AB7" s="36">
        <v>115.64</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115.53</v>
      </c>
      <c r="AU7" s="36">
        <v>153.54</v>
      </c>
      <c r="AV7" s="36">
        <v>272.72000000000003</v>
      </c>
      <c r="AW7" s="36">
        <v>34.44</v>
      </c>
      <c r="AX7" s="36">
        <v>34.9</v>
      </c>
      <c r="AY7" s="36">
        <v>178.08</v>
      </c>
      <c r="AZ7" s="36">
        <v>182.39</v>
      </c>
      <c r="BA7" s="36">
        <v>187.05</v>
      </c>
      <c r="BB7" s="36">
        <v>55.68</v>
      </c>
      <c r="BC7" s="36">
        <v>56.18</v>
      </c>
      <c r="BD7" s="36">
        <v>57.41</v>
      </c>
      <c r="BE7" s="36">
        <v>1014.87</v>
      </c>
      <c r="BF7" s="36">
        <v>929.03</v>
      </c>
      <c r="BG7" s="36">
        <v>782.68</v>
      </c>
      <c r="BH7" s="36">
        <v>780.73</v>
      </c>
      <c r="BI7" s="36">
        <v>724.93</v>
      </c>
      <c r="BJ7" s="36">
        <v>696.19</v>
      </c>
      <c r="BK7" s="36">
        <v>671.46</v>
      </c>
      <c r="BL7" s="36">
        <v>644.47</v>
      </c>
      <c r="BM7" s="36">
        <v>627.59</v>
      </c>
      <c r="BN7" s="36">
        <v>594.09</v>
      </c>
      <c r="BO7" s="36">
        <v>763.62</v>
      </c>
      <c r="BP7" s="36">
        <v>100.46</v>
      </c>
      <c r="BQ7" s="36">
        <v>110.22</v>
      </c>
      <c r="BR7" s="36">
        <v>118.97</v>
      </c>
      <c r="BS7" s="36">
        <v>122.18</v>
      </c>
      <c r="BT7" s="36">
        <v>132.83000000000001</v>
      </c>
      <c r="BU7" s="36">
        <v>106.48</v>
      </c>
      <c r="BV7" s="36">
        <v>107.64</v>
      </c>
      <c r="BW7" s="36">
        <v>109.25</v>
      </c>
      <c r="BX7" s="36">
        <v>113.93</v>
      </c>
      <c r="BY7" s="36">
        <v>114.03</v>
      </c>
      <c r="BZ7" s="36">
        <v>98.53</v>
      </c>
      <c r="CA7" s="36">
        <v>127.06</v>
      </c>
      <c r="CB7" s="36">
        <v>122.75</v>
      </c>
      <c r="CC7" s="36">
        <v>117.19</v>
      </c>
      <c r="CD7" s="36">
        <v>113.99</v>
      </c>
      <c r="CE7" s="36">
        <v>104.78</v>
      </c>
      <c r="CF7" s="36">
        <v>124.63</v>
      </c>
      <c r="CG7" s="36">
        <v>123.36</v>
      </c>
      <c r="CH7" s="36">
        <v>121.96</v>
      </c>
      <c r="CI7" s="36">
        <v>116.77</v>
      </c>
      <c r="CJ7" s="36">
        <v>116.93</v>
      </c>
      <c r="CK7" s="36">
        <v>139.69999999999999</v>
      </c>
      <c r="CL7" s="36">
        <v>72.33</v>
      </c>
      <c r="CM7" s="36">
        <v>72.33</v>
      </c>
      <c r="CN7" s="36">
        <v>72.33</v>
      </c>
      <c r="CO7" s="36">
        <v>72.98</v>
      </c>
      <c r="CP7" s="36">
        <v>72.55</v>
      </c>
      <c r="CQ7" s="36">
        <v>59.52</v>
      </c>
      <c r="CR7" s="36">
        <v>57.95</v>
      </c>
      <c r="CS7" s="36">
        <v>59.8</v>
      </c>
      <c r="CT7" s="36">
        <v>59.58</v>
      </c>
      <c r="CU7" s="36">
        <v>58.79</v>
      </c>
      <c r="CV7" s="36">
        <v>60.01</v>
      </c>
      <c r="CW7" s="36">
        <v>95.49</v>
      </c>
      <c r="CX7" s="36">
        <v>95.45</v>
      </c>
      <c r="CY7" s="36">
        <v>95.84</v>
      </c>
      <c r="CZ7" s="36">
        <v>96.16</v>
      </c>
      <c r="DA7" s="36">
        <v>96.43</v>
      </c>
      <c r="DB7" s="36">
        <v>98.54</v>
      </c>
      <c r="DC7" s="36">
        <v>98.56</v>
      </c>
      <c r="DD7" s="36">
        <v>98.64</v>
      </c>
      <c r="DE7" s="36">
        <v>98.71</v>
      </c>
      <c r="DF7" s="36">
        <v>98.76</v>
      </c>
      <c r="DG7" s="36">
        <v>94.73</v>
      </c>
      <c r="DH7" s="36">
        <v>19.54</v>
      </c>
      <c r="DI7" s="36">
        <v>20.47</v>
      </c>
      <c r="DJ7" s="36">
        <v>21.6</v>
      </c>
      <c r="DK7" s="36">
        <v>34.61</v>
      </c>
      <c r="DL7" s="36">
        <v>36.229999999999997</v>
      </c>
      <c r="DM7" s="36">
        <v>29.9</v>
      </c>
      <c r="DN7" s="36">
        <v>30.56</v>
      </c>
      <c r="DO7" s="36">
        <v>31.06</v>
      </c>
      <c r="DP7" s="36">
        <v>42</v>
      </c>
      <c r="DQ7" s="36">
        <v>43.2</v>
      </c>
      <c r="DR7" s="36">
        <v>36.85</v>
      </c>
      <c r="DS7" s="36">
        <v>0</v>
      </c>
      <c r="DT7" s="36">
        <v>0</v>
      </c>
      <c r="DU7" s="36">
        <v>0</v>
      </c>
      <c r="DV7" s="36">
        <v>0</v>
      </c>
      <c r="DW7" s="36">
        <v>0</v>
      </c>
      <c r="DX7" s="36">
        <v>6.06</v>
      </c>
      <c r="DY7" s="36">
        <v>6.24</v>
      </c>
      <c r="DZ7" s="36">
        <v>6.43</v>
      </c>
      <c r="EA7" s="36">
        <v>6.95</v>
      </c>
      <c r="EB7" s="36">
        <v>7.39</v>
      </c>
      <c r="EC7" s="36">
        <v>4.5599999999999996</v>
      </c>
      <c r="ED7" s="36">
        <v>0.06</v>
      </c>
      <c r="EE7" s="36">
        <v>0.06</v>
      </c>
      <c r="EF7" s="36">
        <v>0.11</v>
      </c>
      <c r="EG7" s="36">
        <v>0.1</v>
      </c>
      <c r="EH7" s="36">
        <v>0.42</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2017-02-23T00:26:43Z</cp:lastPrinted>
  <dcterms:created xsi:type="dcterms:W3CDTF">2017-02-08T02:35:51Z</dcterms:created>
  <dcterms:modified xsi:type="dcterms:W3CDTF">2017-02-27T05:54:29Z</dcterms:modified>
  <cp:category/>
</cp:coreProperties>
</file>