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tabRatio="7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U31" i="9"/>
  <c r="C31" i="9"/>
  <c r="C32" i="9" s="1"/>
  <c r="C33" i="9" l="1"/>
  <c r="C34" i="9" s="1"/>
  <c r="C35" i="9" s="1"/>
  <c r="C36" i="9" s="1"/>
  <c r="C37" i="9" s="1"/>
  <c r="C38" i="9" s="1"/>
  <c r="C39" i="9" s="1"/>
  <c r="C40" i="9" s="1"/>
  <c r="AM31" i="9"/>
  <c r="AM32" i="9" s="1"/>
  <c r="AM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<sst xmlns="http://schemas.openxmlformats.org/spreadsheetml/2006/main" count="1144" uniqueCount="560">
  <si>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</si>
  <si>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</si>
  <si>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</si>
  <si>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</si>
  <si>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</si>
  <si>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</si>
  <si>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</si>
  <si>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</si>
  <si>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</si>
  <si>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</si>
  <si>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</si>
  <si>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</si>
  <si>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</si>
  <si>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</si>
  <si>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</si>
  <si>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</si>
  <si>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</si>
  <si>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</si>
  <si>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</si>
  <si>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</si>
  <si>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</si>
  <si>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</si>
  <si>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</si>
  <si>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</si>
  <si>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</si>
  <si>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</si>
  <si>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</si>
  <si>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</si>
  <si>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</si>
  <si>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</si>
  <si>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</si>
  <si>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</si>
  <si>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</si>
  <si>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</si>
  <si>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</si>
  <si>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</si>
  <si>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</si>
  <si>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</si>
  <si>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</si>
  <si>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</si>
  <si>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</si>
  <si>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</si>
  <si>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</si>
  <si>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</si>
  <si>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</si>
  <si>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</si>
  <si>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</si>
  <si>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</si>
  <si>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</si>
  <si>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</si>
  <si>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</si>
  <si>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</si>
  <si>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</si>
  <si>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</si>
  <si>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</si>
  <si>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</si>
  <si>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</si>
  <si>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</si>
  <si>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</si>
  <si>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</si>
  <si>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</si>
  <si>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</si>
  <si>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</si>
  <si>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</si>
  <si>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</si>
  <si>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</si>
  <si>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</si>
  <si>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</si>
  <si>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</si>
  <si>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</si>
  <si>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</si>
  <si>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</si>
  <si>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</si>
  <si>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</si>
  <si>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</si>
  <si>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</si>
  <si>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</si>
  <si>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</si>
  <si>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</si>
  <si>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</si>
  <si>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</si>
  <si>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</si>
  <si>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</si>
  <si>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</si>
  <si>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</si>
  <si>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</si>
  <si>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</si>
  <si>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</si>
  <si>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</si>
  <si>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</si>
  <si>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</si>
  <si>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</si>
  <si>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</si>
  <si>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</si>
  <si>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</si>
  <si>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</si>
  <si>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</si>
  <si>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</si>
  <si>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</si>
  <si>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</si>
  <si>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</si>
  <si>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</si>
  <si>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</si>
  <si>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</si>
  <si>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</si>
  <si>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</si>
  <si>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</si>
  <si>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</si>
  <si>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</si>
  <si>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</si>
  <si>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</si>
  <si>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</si>
  <si>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</si>
  <si>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</si>
  <si>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</si>
  <si>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</si>
  <si>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</si>
  <si>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</si>
  <si>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</si>
  <si>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</si>
  <si>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</si>
  <si>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</si>
  <si>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</si>
  <si>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</si>
  <si>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</si>
  <si>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</si>
  <si>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</si>
  <si>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</si>
  <si>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</si>
  <si>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</si>
  <si>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</si>
  <si>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</si>
  <si>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</si>
  <si>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</si>
  <si>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</si>
  <si>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</si>
  <si>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</si>
  <si>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</si>
  <si>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</si>
  <si>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</si>
  <si>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</si>
  <si>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</si>
  <si>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</si>
  <si>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</si>
  <si>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</si>
  <si>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</si>
  <si>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</si>
  <si>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</si>
  <si>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</si>
  <si>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</si>
  <si>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</si>
  <si>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</si>
  <si>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</si>
  <si>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</si>
  <si>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</si>
  <si>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</si>
  <si>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</si>
  <si>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</si>
  <si>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</si>
  <si>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</si>
  <si>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</si>
  <si>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</si>
  <si>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</si>
  <si>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</si>
  <si>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</si>
  <si>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</si>
  <si>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</si>
  <si>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</si>
  <si>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</si>
  <si>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</si>
  <si>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</si>
  <si>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</si>
  <si>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</si>
  <si>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</si>
  <si>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</si>
  <si>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</si>
  <si>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</si>
  <si>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</si>
  <si>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</si>
  <si>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</si>
  <si>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</si>
  <si>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</si>
  <si>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</si>
  <si>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</si>
  <si>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</si>
  <si>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</si>
  <si>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</si>
  <si>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</si>
  <si>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</si>
  <si>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</si>
  <si>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</si>
  <si>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</si>
  <si>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</si>
  <si>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</si>
  <si>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</si>
  <si>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</si>
  <si>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</si>
  <si>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</si>
  <si>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</si>
  <si>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</si>
  <si>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</si>
  <si>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</si>
  <si>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</si>
  <si>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</si>
  <si>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</si>
  <si>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</si>
  <si>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</si>
  <si>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</si>
  <si>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</si>
  <si>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</si>
  <si>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</si>
  <si>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</si>
  <si>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</si>
  <si>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</si>
  <si>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</si>
  <si>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</si>
  <si>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</si>
  <si>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</si>
  <si>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</si>
  <si>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</si>
  <si>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</si>
  <si>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</si>
  <si>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</si>
  <si>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</si>
  <si>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</si>
  <si>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</si>
  <si>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</si>
  <si>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</si>
  <si>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</si>
  <si>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</si>
  <si>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</si>
  <si>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</si>
  <si>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</si>
  <si>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</si>
  <si>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</si>
  <si>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</si>
  <si>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</si>
  <si>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</si>
  <si>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</si>
  <si>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</si>
  <si>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</si>
  <si>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</si>
  <si>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</si>
  <si>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</si>
  <si>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</si>
  <si>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</si>
  <si>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</si>
  <si>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</si>
  <si>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</si>
  <si>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</si>
  <si>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</si>
  <si>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</si>
  <si>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</si>
  <si>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</si>
  <si>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</si>
  <si>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</si>
  <si>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</si>
  <si>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</si>
  <si>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</si>
  <si>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</si>
  <si>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</si>
  <si>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</si>
  <si>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</si>
  <si>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</si>
  <si>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</si>
  <si>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</si>
  <si>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</si>
  <si>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</si>
  <si>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</si>
  <si>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</si>
  <si>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</si>
  <si>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</si>
  <si>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</si>
  <si>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</si>
  <si>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</si>
  <si>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</si>
  <si>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</si>
  <si>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</si>
  <si>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</si>
  <si>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</si>
  <si>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</si>
  <si>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</si>
  <si>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</si>
  <si>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</si>
  <si>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</si>
  <si>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</si>
  <si>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</si>
  <si>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</si>
  <si>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</si>
  <si>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</si>
  <si>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</si>
  <si>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</si>
  <si>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</si>
  <si>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</si>
  <si>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</si>
  <si>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</si>
  <si>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</si>
  <si>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</si>
  <si>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</si>
  <si>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</si>
  <si>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</si>
  <si>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</si>
  <si>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</si>
  <si>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</si>
  <si>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</si>
  <si>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</si>
  <si>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</si>
  <si>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</si>
  <si>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</si>
  <si>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</si>
  <si>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</si>
  <si>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</si>
  <si>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</si>
  <si>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</si>
  <si>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</si>
  <si>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</si>
  <si>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</si>
  <si>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</si>
  <si>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</si>
  <si>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</si>
  <si>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</si>
  <si>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</si>
  <si>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</si>
  <si>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</si>
  <si>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</si>
  <si>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</si>
  <si>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</si>
  <si>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</si>
  <si>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</si>
  <si>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</si>
  <si>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母子父子寡婦福祉資金特別会計</t>
    <phoneticPr fontId="5"/>
  </si>
  <si>
    <t>中小企業高度化資金特別会計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</si>
  <si>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</si>
  <si>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</si>
  <si>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</si>
  <si>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</si>
  <si>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</si>
  <si>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</si>
  <si>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</si>
  <si>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</si>
  <si>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</si>
  <si>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</si>
  <si>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</si>
  <si>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</si>
  <si>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</si>
  <si>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</si>
  <si>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</si>
  <si>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</si>
  <si>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</si>
  <si>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</si>
  <si>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</si>
  <si>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</si>
  <si>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</si>
  <si>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</si>
  <si>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</si>
  <si>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</si>
  <si>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</si>
  <si>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</si>
  <si>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</si>
  <si>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</si>
  <si>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</si>
  <si>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</si>
  <si>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</si>
  <si>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</si>
  <si>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</si>
  <si>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</si>
  <si>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</si>
  <si>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</si>
  <si>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</si>
  <si>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</si>
  <si>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</si>
  <si>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</si>
  <si>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</si>
  <si>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</si>
  <si>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</si>
  <si>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</si>
  <si>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</si>
  <si>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</si>
  <si>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</si>
  <si>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</si>
  <si>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</si>
  <si>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</si>
  <si>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</si>
  <si>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</si>
  <si>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</si>
  <si>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</si>
  <si>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</si>
  <si>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</si>
  <si>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</si>
  <si>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</si>
  <si>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</si>
  <si>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</si>
  <si>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</si>
  <si>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</si>
  <si>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</si>
  <si>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</si>
  <si>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</si>
  <si>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</si>
  <si>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</si>
  <si>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</si>
  <si>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</si>
  <si>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</si>
  <si>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</si>
  <si>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</si>
  <si>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</si>
  <si>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</si>
  <si>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</si>
  <si>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</si>
  <si>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</si>
  <si>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</si>
  <si>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</si>
  <si>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</si>
  <si>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</si>
  <si>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</si>
  <si>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</si>
  <si>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</si>
  <si>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</si>
  <si>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</si>
  <si>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</si>
  <si>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</si>
  <si>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</si>
  <si>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</si>
  <si>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</si>
  <si>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</si>
  <si>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</si>
  <si>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</si>
  <si>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</si>
  <si>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</si>
  <si>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</si>
  <si>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</si>
  <si>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</si>
  <si>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</si>
  <si>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</si>
  <si>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</si>
  <si>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</si>
  <si>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</si>
  <si>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</si>
  <si>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</si>
  <si>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</si>
  <si>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</si>
  <si>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</si>
  <si>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</si>
  <si>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</si>
  <si>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</si>
  <si>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</si>
  <si>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</si>
  <si>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</si>
  <si>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</si>
  <si>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</si>
  <si>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</si>
  <si>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</si>
  <si>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</si>
  <si>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</si>
  <si>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</si>
  <si>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</si>
  <si>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</si>
  <si>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</si>
  <si>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</si>
  <si>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</si>
  <si>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</si>
  <si>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</si>
  <si>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</si>
  <si>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</si>
  <si>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</si>
  <si>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</si>
  <si>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</si>
  <si>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</si>
  <si>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</si>
  <si>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</si>
  <si>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</si>
  <si>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</si>
  <si>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</si>
  <si>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</si>
  <si>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</si>
  <si>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</si>
  <si>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</si>
  <si>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</si>
  <si>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</si>
  <si>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</si>
  <si>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</si>
  <si>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</si>
  <si>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</si>
  <si>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</si>
  <si>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</si>
  <si>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</si>
  <si>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</si>
  <si>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</si>
  <si>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</si>
  <si>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</si>
  <si>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4.67</t>
  </si>
  <si>
    <t>一般会計</t>
  </si>
  <si>
    <t>水道用水供給事業会計</t>
  </si>
  <si>
    <t>地域整備事業会計</t>
  </si>
  <si>
    <t>港湾整備事業特別会計</t>
  </si>
  <si>
    <t>工業用水道事業会計</t>
  </si>
  <si>
    <t>流域下水道事業特別会計</t>
  </si>
  <si>
    <t>県有林特別会計</t>
  </si>
  <si>
    <t>土地取得特別会計</t>
  </si>
  <si>
    <t>その他会計（赤字）</t>
  </si>
  <si>
    <t>その他会計（黒字）</t>
  </si>
  <si>
    <t>-</t>
    <phoneticPr fontId="2"/>
  </si>
  <si>
    <t>なし</t>
  </si>
  <si>
    <t>○</t>
    <phoneticPr fontId="2"/>
  </si>
  <si>
    <t>（公社）みやぎ農業振興公社</t>
    <rPh sb="1" eb="3">
      <t>コウシャ</t>
    </rPh>
    <rPh sb="7" eb="9">
      <t>ノウギョウ</t>
    </rPh>
    <rPh sb="9" eb="11">
      <t>シンコウ</t>
    </rPh>
    <rPh sb="11" eb="13">
      <t>コウシャ</t>
    </rPh>
    <phoneticPr fontId="31"/>
  </si>
  <si>
    <t>（一社）宮城県畜産協会</t>
    <rPh sb="1" eb="2">
      <t>イチ</t>
    </rPh>
    <rPh sb="2" eb="3">
      <t>シャ</t>
    </rPh>
    <rPh sb="4" eb="7">
      <t>ミヤギケン</t>
    </rPh>
    <rPh sb="7" eb="9">
      <t>チクサン</t>
    </rPh>
    <rPh sb="9" eb="11">
      <t>キョウカイ</t>
    </rPh>
    <phoneticPr fontId="31"/>
  </si>
  <si>
    <t>（一社）宮城県林業公社</t>
    <rPh sb="1" eb="2">
      <t>イチ</t>
    </rPh>
    <rPh sb="2" eb="3">
      <t>シャ</t>
    </rPh>
    <rPh sb="4" eb="7">
      <t>ミヤギケン</t>
    </rPh>
    <rPh sb="7" eb="9">
      <t>リンギョウ</t>
    </rPh>
    <rPh sb="9" eb="11">
      <t>コウシャ</t>
    </rPh>
    <phoneticPr fontId="31"/>
  </si>
  <si>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31"/>
  </si>
  <si>
    <t>（一財）みやぎ建設総合センター</t>
    <rPh sb="1" eb="2">
      <t>イチ</t>
    </rPh>
    <rPh sb="2" eb="3">
      <t>ザイ</t>
    </rPh>
    <rPh sb="7" eb="9">
      <t>ケンセツ</t>
    </rPh>
    <rPh sb="9" eb="11">
      <t>ソウゴウ</t>
    </rPh>
    <phoneticPr fontId="31"/>
  </si>
  <si>
    <t>（公財）宮城県水産振興協会</t>
    <rPh sb="1" eb="3">
      <t>コウザイ</t>
    </rPh>
    <rPh sb="4" eb="7">
      <t>ミヤギケン</t>
    </rPh>
    <rPh sb="7" eb="9">
      <t>スイサン</t>
    </rPh>
    <rPh sb="9" eb="11">
      <t>シンコウ</t>
    </rPh>
    <rPh sb="11" eb="13">
      <t>キョウカイ</t>
    </rPh>
    <phoneticPr fontId="31"/>
  </si>
  <si>
    <t>（一財）かき研究所</t>
    <rPh sb="1" eb="2">
      <t>イチ</t>
    </rPh>
    <rPh sb="2" eb="3">
      <t>ザイ</t>
    </rPh>
    <rPh sb="6" eb="9">
      <t>ケンキュウジョ</t>
    </rPh>
    <phoneticPr fontId="31"/>
  </si>
  <si>
    <t>（公財）みやぎ林業活性化基金</t>
    <rPh sb="1" eb="3">
      <t>コウザイ</t>
    </rPh>
    <rPh sb="7" eb="9">
      <t>リンギョウ</t>
    </rPh>
    <rPh sb="9" eb="12">
      <t>カッセイカ</t>
    </rPh>
    <rPh sb="12" eb="14">
      <t>キキン</t>
    </rPh>
    <phoneticPr fontId="31"/>
  </si>
  <si>
    <t>（公財）翠生農学振興会</t>
    <rPh sb="1" eb="3">
      <t>コウザイ</t>
    </rPh>
    <rPh sb="4" eb="5">
      <t>ミドリ</t>
    </rPh>
    <rPh sb="5" eb="6">
      <t>セイ</t>
    </rPh>
    <rPh sb="6" eb="8">
      <t>ノウガク</t>
    </rPh>
    <rPh sb="8" eb="11">
      <t>シンコウカイ</t>
    </rPh>
    <phoneticPr fontId="31"/>
  </si>
  <si>
    <t>○</t>
  </si>
  <si>
    <t>（公財）みやぎ産業振興機構</t>
    <rPh sb="1" eb="3">
      <t>コウザイ</t>
    </rPh>
    <rPh sb="7" eb="9">
      <t>サンギョウ</t>
    </rPh>
    <rPh sb="9" eb="11">
      <t>シンコウ</t>
    </rPh>
    <rPh sb="11" eb="13">
      <t>キコウ</t>
    </rPh>
    <phoneticPr fontId="31"/>
  </si>
  <si>
    <t>（一財）みやぎ産業交流センター</t>
    <rPh sb="1" eb="2">
      <t>イチ</t>
    </rPh>
    <rPh sb="2" eb="3">
      <t>ザイ</t>
    </rPh>
    <rPh sb="7" eb="9">
      <t>サンギョウ</t>
    </rPh>
    <rPh sb="9" eb="11">
      <t>コウリュウ</t>
    </rPh>
    <phoneticPr fontId="31"/>
  </si>
  <si>
    <t>（公財）宮城県腎臓協会</t>
    <rPh sb="1" eb="3">
      <t>コウザイ</t>
    </rPh>
    <rPh sb="4" eb="7">
      <t>ミヤギケン</t>
    </rPh>
    <rPh sb="7" eb="9">
      <t>ジンゾウ</t>
    </rPh>
    <rPh sb="9" eb="11">
      <t>キョウカイ</t>
    </rPh>
    <phoneticPr fontId="31"/>
  </si>
  <si>
    <t>（公財）宮城県環境事業公社</t>
    <rPh sb="1" eb="3">
      <t>コウザイ</t>
    </rPh>
    <rPh sb="4" eb="7">
      <t>ミヤギケン</t>
    </rPh>
    <rPh sb="7" eb="9">
      <t>カンキョウ</t>
    </rPh>
    <rPh sb="9" eb="11">
      <t>ジギョウ</t>
    </rPh>
    <rPh sb="11" eb="13">
      <t>コウシャ</t>
    </rPh>
    <phoneticPr fontId="31"/>
  </si>
  <si>
    <t>（公財）宮城県生活衛生営業指導センター</t>
    <rPh sb="1" eb="3">
      <t>コウザイ</t>
    </rPh>
    <rPh sb="4" eb="7">
      <t>ミヤギケン</t>
    </rPh>
    <rPh sb="7" eb="9">
      <t>セイカツ</t>
    </rPh>
    <rPh sb="9" eb="11">
      <t>エイセイ</t>
    </rPh>
    <rPh sb="11" eb="13">
      <t>エイギョウ</t>
    </rPh>
    <rPh sb="13" eb="15">
      <t>シドウ</t>
    </rPh>
    <phoneticPr fontId="31"/>
  </si>
  <si>
    <t>（公財）宮城県フェリー埠頭公社</t>
    <rPh sb="1" eb="3">
      <t>コウザイ</t>
    </rPh>
    <rPh sb="4" eb="7">
      <t>ミヤギケン</t>
    </rPh>
    <rPh sb="11" eb="13">
      <t>フトウ</t>
    </rPh>
    <rPh sb="13" eb="15">
      <t>コウシャ</t>
    </rPh>
    <phoneticPr fontId="31"/>
  </si>
  <si>
    <t>（公財）宮城県文化振興財団</t>
    <rPh sb="1" eb="3">
      <t>コウザイ</t>
    </rPh>
    <rPh sb="4" eb="7">
      <t>ミヤギケン</t>
    </rPh>
    <rPh sb="7" eb="9">
      <t>ブンカ</t>
    </rPh>
    <rPh sb="9" eb="11">
      <t>シンコウ</t>
    </rPh>
    <rPh sb="11" eb="13">
      <t>ザイダン</t>
    </rPh>
    <phoneticPr fontId="31"/>
  </si>
  <si>
    <t>（公財）慶長遣欧使節船協会</t>
    <rPh sb="1" eb="3">
      <t>コウザイ</t>
    </rPh>
    <rPh sb="4" eb="6">
      <t>ケイチョウ</t>
    </rPh>
    <rPh sb="6" eb="8">
      <t>ケンオウ</t>
    </rPh>
    <rPh sb="8" eb="11">
      <t>シセツセン</t>
    </rPh>
    <rPh sb="11" eb="13">
      <t>キョウカイ</t>
    </rPh>
    <phoneticPr fontId="31"/>
  </si>
  <si>
    <t>（公財）宮城県体育協会</t>
    <rPh sb="1" eb="3">
      <t>コウザイ</t>
    </rPh>
    <rPh sb="4" eb="7">
      <t>ミヤギケン</t>
    </rPh>
    <rPh sb="7" eb="9">
      <t>タイイク</t>
    </rPh>
    <rPh sb="9" eb="11">
      <t>キョウカイ</t>
    </rPh>
    <phoneticPr fontId="31"/>
  </si>
  <si>
    <t>（公財）宮城県スポーツ振興財団</t>
    <rPh sb="1" eb="3">
      <t>コウザイ</t>
    </rPh>
    <rPh sb="4" eb="7">
      <t>ミヤギケン</t>
    </rPh>
    <rPh sb="11" eb="13">
      <t>シンコウ</t>
    </rPh>
    <rPh sb="13" eb="15">
      <t>ザイダン</t>
    </rPh>
    <phoneticPr fontId="31"/>
  </si>
  <si>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31"/>
  </si>
  <si>
    <t>（公財）宮城県国際化協会</t>
    <rPh sb="1" eb="3">
      <t>コウザイ</t>
    </rPh>
    <rPh sb="4" eb="7">
      <t>ミヤギケン</t>
    </rPh>
    <rPh sb="7" eb="10">
      <t>コクサイカ</t>
    </rPh>
    <rPh sb="10" eb="12">
      <t>キョウカイ</t>
    </rPh>
    <phoneticPr fontId="31"/>
  </si>
  <si>
    <t>（公財）東北自治研修所</t>
    <rPh sb="1" eb="3">
      <t>コウザイ</t>
    </rPh>
    <rPh sb="4" eb="6">
      <t>トウホク</t>
    </rPh>
    <rPh sb="6" eb="8">
      <t>ジチ</t>
    </rPh>
    <rPh sb="8" eb="11">
      <t>ケンシュウジョ</t>
    </rPh>
    <phoneticPr fontId="31"/>
  </si>
  <si>
    <t>（株）インテリジェント・コスモス研究機構</t>
    <rPh sb="1" eb="2">
      <t>カブ</t>
    </rPh>
    <rPh sb="16" eb="18">
      <t>ケンキュウ</t>
    </rPh>
    <rPh sb="18" eb="20">
      <t>キコウ</t>
    </rPh>
    <phoneticPr fontId="31"/>
  </si>
  <si>
    <t>（公財）宮城県暴力団追放推進センター</t>
    <rPh sb="1" eb="3">
      <t>コウザイ</t>
    </rPh>
    <rPh sb="4" eb="7">
      <t>ミヤギケン</t>
    </rPh>
    <rPh sb="7" eb="10">
      <t>ボウリョクダン</t>
    </rPh>
    <rPh sb="10" eb="12">
      <t>ツイホウ</t>
    </rPh>
    <rPh sb="12" eb="14">
      <t>スイシン</t>
    </rPh>
    <phoneticPr fontId="31"/>
  </si>
  <si>
    <t>（株）宮城県食肉流通公社</t>
    <rPh sb="0" eb="3">
      <t>カブ</t>
    </rPh>
    <rPh sb="3" eb="6">
      <t>ミヤギケン</t>
    </rPh>
    <rPh sb="6" eb="8">
      <t>ショクニク</t>
    </rPh>
    <rPh sb="8" eb="10">
      <t>リュウツウ</t>
    </rPh>
    <rPh sb="10" eb="12">
      <t>コウシャ</t>
    </rPh>
    <phoneticPr fontId="31"/>
  </si>
  <si>
    <t>（株）テクノプラザみやぎ</t>
    <rPh sb="0" eb="3">
      <t>カブ</t>
    </rPh>
    <phoneticPr fontId="31"/>
  </si>
  <si>
    <t>（株）仙台港貿易促進センター</t>
    <rPh sb="0" eb="3">
      <t>カブ</t>
    </rPh>
    <rPh sb="3" eb="6">
      <t>センダイコウ</t>
    </rPh>
    <rPh sb="6" eb="8">
      <t>ボウエキ</t>
    </rPh>
    <rPh sb="8" eb="10">
      <t>ソクシン</t>
    </rPh>
    <phoneticPr fontId="31"/>
  </si>
  <si>
    <t>仙台臨海鉄道（株）</t>
    <rPh sb="0" eb="2">
      <t>センダイ</t>
    </rPh>
    <rPh sb="2" eb="4">
      <t>リンカイ</t>
    </rPh>
    <rPh sb="4" eb="6">
      <t>テツドウ</t>
    </rPh>
    <rPh sb="6" eb="9">
      <t>カブ</t>
    </rPh>
    <phoneticPr fontId="31"/>
  </si>
  <si>
    <t>仙台空港鉄道（株）</t>
    <rPh sb="0" eb="2">
      <t>センダイ</t>
    </rPh>
    <rPh sb="2" eb="4">
      <t>クウコウ</t>
    </rPh>
    <rPh sb="4" eb="6">
      <t>テツドウ</t>
    </rPh>
    <rPh sb="6" eb="9">
      <t>カブ</t>
    </rPh>
    <phoneticPr fontId="31"/>
  </si>
  <si>
    <t>宮城県開発（株）</t>
    <rPh sb="0" eb="3">
      <t>ミヤギケン</t>
    </rPh>
    <rPh sb="3" eb="5">
      <t>カイハツ</t>
    </rPh>
    <rPh sb="5" eb="8">
      <t>カブ</t>
    </rPh>
    <phoneticPr fontId="31"/>
  </si>
  <si>
    <t>（株）ベガルタ仙台</t>
    <rPh sb="0" eb="3">
      <t>カブ</t>
    </rPh>
    <rPh sb="7" eb="9">
      <t>センダイ</t>
    </rPh>
    <phoneticPr fontId="31"/>
  </si>
  <si>
    <t>（公財）インテリジェント・コスモス学術振興財団</t>
    <rPh sb="1" eb="3">
      <t>コウザイ</t>
    </rPh>
    <rPh sb="17" eb="19">
      <t>ガクジュツ</t>
    </rPh>
    <rPh sb="19" eb="21">
      <t>シンコウ</t>
    </rPh>
    <rPh sb="21" eb="23">
      <t>ザイダン</t>
    </rPh>
    <phoneticPr fontId="31"/>
  </si>
  <si>
    <t>宮城県住宅供給公社</t>
    <rPh sb="0" eb="3">
      <t>ミヤギケン</t>
    </rPh>
    <rPh sb="3" eb="5">
      <t>ジュウタク</t>
    </rPh>
    <rPh sb="5" eb="7">
      <t>キョウキュウ</t>
    </rPh>
    <rPh sb="7" eb="9">
      <t>コウシャ</t>
    </rPh>
    <phoneticPr fontId="31"/>
  </si>
  <si>
    <t>宮城県道路公社</t>
    <rPh sb="0" eb="3">
      <t>ミヤギケン</t>
    </rPh>
    <rPh sb="3" eb="5">
      <t>ドウロ</t>
    </rPh>
    <rPh sb="5" eb="7">
      <t>コウシャ</t>
    </rPh>
    <phoneticPr fontId="31"/>
  </si>
  <si>
    <t>宮城県土地開発公社</t>
    <rPh sb="0" eb="3">
      <t>ミヤギケン</t>
    </rPh>
    <rPh sb="3" eb="5">
      <t>トチ</t>
    </rPh>
    <rPh sb="5" eb="7">
      <t>カイハツ</t>
    </rPh>
    <rPh sb="7" eb="9">
      <t>コウシャ</t>
    </rPh>
    <phoneticPr fontId="31"/>
  </si>
  <si>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31"/>
  </si>
  <si>
    <t>公立大学法人宮城大学</t>
    <rPh sb="0" eb="2">
      <t>コウリツ</t>
    </rPh>
    <rPh sb="2" eb="4">
      <t>ダイガク</t>
    </rPh>
    <rPh sb="4" eb="6">
      <t>ホウジン</t>
    </rPh>
    <rPh sb="6" eb="8">
      <t>ミヤギ</t>
    </rPh>
    <rPh sb="8" eb="10">
      <t>ダイガク</t>
    </rPh>
    <phoneticPr fontId="31"/>
  </si>
  <si>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31"/>
  </si>
  <si>
    <t>（一社）東北地域医療支援機構</t>
    <rPh sb="1" eb="2">
      <t>1</t>
    </rPh>
    <rPh sb="2" eb="3">
      <t>シャ</t>
    </rPh>
    <rPh sb="4" eb="6">
      <t>トウホク</t>
    </rPh>
    <rPh sb="6" eb="8">
      <t>チイキ</t>
    </rPh>
    <rPh sb="8" eb="10">
      <t>イリョウ</t>
    </rPh>
    <rPh sb="10" eb="12">
      <t>シエン</t>
    </rPh>
    <rPh sb="12" eb="14">
      <t>キコウ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</si>
  <si>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</si>
  <si>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</si>
  <si>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</si>
  <si>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</si>
  <si>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</si>
  <si>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</si>
  <si>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</si>
  <si>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</si>
  <si>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</si>
  <si>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</si>
  <si>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将来負担比率は平成２５年度までは類似団体と比較して高い水準にあったが，その後，類似団体を下回る水準まで低下した。低下の主な要因としては，地方債の新規発行を抑制していることである。
　実質公債費比率は平成２５年度及び平成２６年度は類似団体と比較して同程度または低くなっているが，それ以外の年度は類似団体を上回っている。このことの主な要因は元利償還金の増加である。将来負担比率の低下に応じ今後の傾向としては低下していくものと見込まれる。
　今後も公債費負担の平準化に努めた上で、適正な水準となるよう配慮していく。</t>
    <rPh sb="1" eb="3">
      <t>ショウライ</t>
    </rPh>
    <rPh sb="3" eb="5">
      <t>フタン</t>
    </rPh>
    <rPh sb="5" eb="7">
      <t>ヒリツ</t>
    </rPh>
    <rPh sb="8" eb="10">
      <t>ヘイセイ</t>
    </rPh>
    <rPh sb="12" eb="14">
      <t>ネンド</t>
    </rPh>
    <rPh sb="17" eb="19">
      <t>ルイジ</t>
    </rPh>
    <rPh sb="19" eb="21">
      <t>ダンタイ</t>
    </rPh>
    <rPh sb="22" eb="24">
      <t>ヒカク</t>
    </rPh>
    <rPh sb="26" eb="27">
      <t>タカ</t>
    </rPh>
    <rPh sb="28" eb="30">
      <t>スイジュン</t>
    </rPh>
    <rPh sb="38" eb="39">
      <t>ゴ</t>
    </rPh>
    <rPh sb="40" eb="42">
      <t>ルイジ</t>
    </rPh>
    <rPh sb="42" eb="44">
      <t>ダンタイ</t>
    </rPh>
    <rPh sb="45" eb="47">
      <t>シタマワ</t>
    </rPh>
    <rPh sb="48" eb="50">
      <t>スイジュン</t>
    </rPh>
    <rPh sb="52" eb="54">
      <t>テイカ</t>
    </rPh>
    <rPh sb="57" eb="59">
      <t>テイカ</t>
    </rPh>
    <rPh sb="60" eb="61">
      <t>オモ</t>
    </rPh>
    <rPh sb="62" eb="64">
      <t>ヨウイン</t>
    </rPh>
    <rPh sb="69" eb="72">
      <t>チホウサイ</t>
    </rPh>
    <rPh sb="73" eb="75">
      <t>シンキ</t>
    </rPh>
    <rPh sb="75" eb="77">
      <t>ハッコウ</t>
    </rPh>
    <rPh sb="78" eb="80">
      <t>ヨクセイ</t>
    </rPh>
    <rPh sb="92" eb="94">
      <t>ジッシツ</t>
    </rPh>
    <rPh sb="94" eb="97">
      <t>コウサイヒ</t>
    </rPh>
    <rPh sb="97" eb="99">
      <t>ヒリツ</t>
    </rPh>
    <rPh sb="100" eb="102">
      <t>ヘイセイ</t>
    </rPh>
    <rPh sb="104" eb="106">
      <t>ネンド</t>
    </rPh>
    <rPh sb="106" eb="107">
      <t>オヨ</t>
    </rPh>
    <rPh sb="108" eb="110">
      <t>ヘイセイ</t>
    </rPh>
    <rPh sb="112" eb="114">
      <t>ネンド</t>
    </rPh>
    <rPh sb="115" eb="117">
      <t>ルイジ</t>
    </rPh>
    <rPh sb="117" eb="119">
      <t>ダンタイ</t>
    </rPh>
    <rPh sb="120" eb="122">
      <t>ヒカク</t>
    </rPh>
    <rPh sb="124" eb="127">
      <t>ドウテイド</t>
    </rPh>
    <rPh sb="130" eb="131">
      <t>ヒク</t>
    </rPh>
    <rPh sb="141" eb="143">
      <t>イガイ</t>
    </rPh>
    <rPh sb="144" eb="146">
      <t>ネンド</t>
    </rPh>
    <rPh sb="147" eb="149">
      <t>ルイジ</t>
    </rPh>
    <rPh sb="149" eb="151">
      <t>ダンタイ</t>
    </rPh>
    <rPh sb="152" eb="154">
      <t>ウワマワ</t>
    </rPh>
    <rPh sb="164" eb="165">
      <t>オモ</t>
    </rPh>
    <rPh sb="166" eb="168">
      <t>ヨウイン</t>
    </rPh>
    <rPh sb="169" eb="171">
      <t>ガンリ</t>
    </rPh>
    <rPh sb="171" eb="174">
      <t>ショウカンキン</t>
    </rPh>
    <rPh sb="175" eb="177">
      <t>ゾウカ</t>
    </rPh>
    <rPh sb="181" eb="183">
      <t>ショウライ</t>
    </rPh>
    <rPh sb="183" eb="185">
      <t>フタン</t>
    </rPh>
    <rPh sb="185" eb="187">
      <t>ヒリツ</t>
    </rPh>
    <rPh sb="188" eb="190">
      <t>テイカ</t>
    </rPh>
    <rPh sb="191" eb="192">
      <t>オウ</t>
    </rPh>
    <rPh sb="193" eb="195">
      <t>コンゴ</t>
    </rPh>
    <rPh sb="196" eb="198">
      <t>ケイコウ</t>
    </rPh>
    <rPh sb="202" eb="204">
      <t>テイカ</t>
    </rPh>
    <rPh sb="211" eb="213">
      <t>ミコ</t>
    </rPh>
    <rPh sb="235" eb="236">
      <t>ウエ</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</si>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</sst>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3"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49" fontId="34" fillId="5" borderId="34" xfId="34" applyNumberFormat="1" applyFont="1" applyFill="1" applyBorder="1" applyAlignment="1">
      <alignment horizontal="center" vertical="center" wrapText="1"/>
    </xf>
    <xf numFmtId="0" fontId="34" fillId="0" borderId="34" xfId="33" applyFont="1" applyFill="1" applyBorder="1" applyAlignment="1">
      <alignment horizontal="center" vertical="center"/>
    </xf>
    <xf numFmtId="0" fontId="34" fillId="0" borderId="0" xfId="33" applyFont="1" applyFill="1">
      <alignment vertical="center"/>
    </xf>
    <xf numFmtId="180" fontId="34" fillId="5" borderId="0" xfId="34" applyNumberFormat="1" applyFont="1" applyFill="1" applyBorder="1" applyAlignment="1">
      <alignment vertical="center" wrapText="1"/>
    </xf>
    <xf numFmtId="0" fontId="34" fillId="0" borderId="0" xfId="33" applyFont="1" applyFill="1" applyBorder="1">
      <alignment vertical="center"/>
    </xf>
    <xf numFmtId="0" fontId="34" fillId="0" borderId="34" xfId="33" applyFont="1" applyFill="1" applyBorder="1" applyAlignment="1" applyProtection="1">
      <alignment horizontal="left" vertical="top"/>
      <protection locked="0"/>
    </xf>
    <xf numFmtId="179" fontId="34"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102628</c:v>
                </c:pt>
                <c:pt idx="1">
                  <c:v>55949</c:v>
                </c:pt>
                <c:pt idx="2">
                  <c:v>66815</c:v>
                </c:pt>
                <c:pt idx="3">
                  <c:v>90393</c:v>
                </c:pt>
                <c:pt idx="4">
                  <c:v>98961</c:v>
                </c:pt>
              </c:numCache>
            </c:numRef>
          </c:val>
          <c:smooth val="0"/>
        </c:ser>
        <c:dLbls>
          <c:showLegendKey val="0"/>
          <c:showVal val="0"/>
          <c:showCatName val="0"/>
          <c:showSerName val="0"/>
          <c:showPercent val="0"/>
          <c:showBubbleSize val="0"/>
        </c:dLbls>
        <c:marker val="1"/>
        <c:smooth val="0"/>
        <c:axId val="125070720"/>
        <c:axId val="125076992"/>
      </c:lineChart>
      <c:catAx>
        <c:axId val="12507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76992"/>
        <c:crosses val="autoZero"/>
        <c:auto val="1"/>
        <c:lblAlgn val="ctr"/>
        <c:lblOffset val="100"/>
        <c:tickLblSkip val="1"/>
        <c:tickMarkSkip val="1"/>
        <c:noMultiLvlLbl val="0"/>
      </c:catAx>
      <c:valAx>
        <c:axId val="125076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7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5.77</c:v>
                </c:pt>
                <c:pt idx="1">
                  <c:v>6.32</c:v>
                </c:pt>
                <c:pt idx="2">
                  <c:v>5.84</c:v>
                </c:pt>
                <c:pt idx="3">
                  <c:v>7.95</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3.69</c:v>
                </c:pt>
                <c:pt idx="1">
                  <c:v>6.52</c:v>
                </c:pt>
                <c:pt idx="2">
                  <c:v>7.12</c:v>
                </c:pt>
                <c:pt idx="3">
                  <c:v>6.07</c:v>
                </c:pt>
                <c:pt idx="4">
                  <c:v>4.3899999999999997</c:v>
                </c:pt>
              </c:numCache>
            </c:numRef>
          </c:val>
        </c:ser>
        <c:dLbls>
          <c:showLegendKey val="0"/>
          <c:showVal val="0"/>
          <c:showCatName val="0"/>
          <c:showSerName val="0"/>
          <c:showPercent val="0"/>
          <c:showBubbleSize val="0"/>
        </c:dLbls>
        <c:gapWidth val="250"/>
        <c:overlap val="100"/>
        <c:axId val="122973184"/>
        <c:axId val="12297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2.78</c:v>
                </c:pt>
                <c:pt idx="1">
                  <c:v>3.5</c:v>
                </c:pt>
                <c:pt idx="2">
                  <c:v>0.56999999999999995</c:v>
                </c:pt>
                <c:pt idx="3">
                  <c:v>1.39</c:v>
                </c:pt>
                <c:pt idx="4">
                  <c:v>-4.67</c:v>
                </c:pt>
              </c:numCache>
            </c:numRef>
          </c:val>
          <c:smooth val="0"/>
        </c:ser>
        <c:dLbls>
          <c:showLegendKey val="0"/>
          <c:showVal val="0"/>
          <c:showCatName val="0"/>
          <c:showSerName val="0"/>
          <c:showPercent val="0"/>
          <c:showBubbleSize val="0"/>
        </c:dLbls>
        <c:marker val="1"/>
        <c:smooth val="0"/>
        <c:axId val="122973184"/>
        <c:axId val="122975360"/>
      </c:lineChart>
      <c:catAx>
        <c:axId val="1229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75360"/>
        <c:crosses val="autoZero"/>
        <c:auto val="1"/>
        <c:lblAlgn val="ctr"/>
        <c:lblOffset val="100"/>
        <c:tickLblSkip val="1"/>
        <c:tickMarkSkip val="1"/>
        <c:noMultiLvlLbl val="0"/>
      </c:catAx>
      <c:valAx>
        <c:axId val="12297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0.85</c:v>
                </c:pt>
                <c:pt idx="2">
                  <c:v>#N/A</c:v>
                </c:pt>
                <c:pt idx="3">
                  <c:v>7.0000000000000007E-2</c:v>
                </c:pt>
                <c:pt idx="4">
                  <c:v>#N/A</c:v>
                </c:pt>
                <c:pt idx="5">
                  <c:v>0.05</c:v>
                </c:pt>
                <c:pt idx="6">
                  <c:v>#N/A</c:v>
                </c:pt>
                <c:pt idx="7">
                  <c:v>0.02</c:v>
                </c:pt>
                <c:pt idx="8">
                  <c:v>#N/A</c:v>
                </c:pt>
                <c:pt idx="9">
                  <c:v>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0.23</c:v>
                </c:pt>
                <c:pt idx="4">
                  <c:v>#N/A</c:v>
                </c:pt>
                <c:pt idx="5">
                  <c:v>0.27</c:v>
                </c:pt>
                <c:pt idx="6">
                  <c:v>#N/A</c:v>
                </c:pt>
                <c:pt idx="7">
                  <c:v>0.23</c:v>
                </c:pt>
                <c:pt idx="8">
                  <c:v>#N/A</c:v>
                </c:pt>
                <c:pt idx="9">
                  <c:v>0.35</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0.28000000000000003</c:v>
                </c:pt>
                <c:pt idx="8">
                  <c:v>#N/A</c:v>
                </c:pt>
                <c:pt idx="9">
                  <c:v>0.38</c:v>
                </c:pt>
              </c:numCache>
            </c:numRef>
          </c:val>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0.8</c:v>
                </c:pt>
                <c:pt idx="4">
                  <c:v>#N/A</c:v>
                </c:pt>
                <c:pt idx="5">
                  <c:v>0.91</c:v>
                </c:pt>
                <c:pt idx="6">
                  <c:v>#N/A</c:v>
                </c:pt>
                <c:pt idx="7">
                  <c:v>1.01</c:v>
                </c:pt>
                <c:pt idx="8">
                  <c:v>#N/A</c:v>
                </c:pt>
                <c:pt idx="9">
                  <c:v>0.75</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c:v>
                </c:pt>
                <c:pt idx="2">
                  <c:v>#N/A</c:v>
                </c:pt>
                <c:pt idx="3">
                  <c:v>1.44</c:v>
                </c:pt>
                <c:pt idx="4">
                  <c:v>#N/A</c:v>
                </c:pt>
                <c:pt idx="5">
                  <c:v>1.62</c:v>
                </c:pt>
                <c:pt idx="6">
                  <c:v>#N/A</c:v>
                </c:pt>
                <c:pt idx="7">
                  <c:v>0.19</c:v>
                </c:pt>
                <c:pt idx="8">
                  <c:v>#N/A</c:v>
                </c:pt>
                <c:pt idx="9">
                  <c:v>2.14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5.76</c:v>
                </c:pt>
                <c:pt idx="2">
                  <c:v>#N/A</c:v>
                </c:pt>
                <c:pt idx="3">
                  <c:v>6.31</c:v>
                </c:pt>
                <c:pt idx="4">
                  <c:v>#N/A</c:v>
                </c:pt>
                <c:pt idx="5">
                  <c:v>5.82</c:v>
                </c:pt>
                <c:pt idx="6">
                  <c:v>#N/A</c:v>
                </c:pt>
                <c:pt idx="7">
                  <c:v>7.94</c:v>
                </c:pt>
                <c:pt idx="8">
                  <c:v>#N/A</c:v>
                </c:pt>
                <c:pt idx="9">
                  <c:v>3.52</c:v>
                </c:pt>
              </c:numCache>
            </c:numRef>
          </c:val>
        </c:ser>
        <c:dLbls>
          <c:showLegendKey val="0"/>
          <c:showVal val="0"/>
          <c:showCatName val="0"/>
          <c:showSerName val="0"/>
          <c:showPercent val="0"/>
          <c:showBubbleSize val="0"/>
        </c:dLbls>
        <c:gapWidth val="150"/>
        <c:overlap val="100"/>
        <c:axId val="123437824"/>
        <c:axId val="123439360"/>
      </c:barChart>
      <c:catAx>
        <c:axId val="1234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39360"/>
        <c:crosses val="autoZero"/>
        <c:auto val="1"/>
        <c:lblAlgn val="ctr"/>
        <c:lblOffset val="100"/>
        <c:tickLblSkip val="1"/>
        <c:tickMarkSkip val="1"/>
        <c:noMultiLvlLbl val="0"/>
      </c:catAx>
      <c:valAx>
        <c:axId val="12343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3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68139</c:v>
                </c:pt>
                <c:pt idx="5">
                  <c:v>69252</c:v>
                </c:pt>
                <c:pt idx="8">
                  <c:v>70384</c:v>
                </c:pt>
                <c:pt idx="11">
                  <c:v>71235</c:v>
                </c:pt>
                <c:pt idx="14">
                  <c:v>71887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23</c:v>
                </c:pt>
                <c:pt idx="3">
                  <c:v>9</c:v>
                </c:pt>
                <c:pt idx="6">
                  <c:v>13</c:v>
                </c:pt>
                <c:pt idx="9">
                  <c:v>13</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4519</c:v>
                </c:pt>
                <c:pt idx="3">
                  <c:v>4166</c:v>
                </c:pt>
                <c:pt idx="6">
                  <c:v>4275</c:v>
                </c:pt>
                <c:pt idx="9">
                  <c:v>3787</c:v>
                </c:pt>
                <c:pt idx="12">
                  <c:v>3196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10959</c:v>
                </c:pt>
                <c:pt idx="3">
                  <c:v>10363</c:v>
                </c:pt>
                <c:pt idx="6">
                  <c:v>7262</c:v>
                </c:pt>
                <c:pt idx="9">
                  <c:v>7036</c:v>
                </c:pt>
                <c:pt idx="12">
                  <c:v>6812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24911</c:v>
                </c:pt>
                <c:pt idx="3">
                  <c:v>28989</c:v>
                </c:pt>
                <c:pt idx="6">
                  <c:v>32036</c:v>
                </c:pt>
                <c:pt idx="9">
                  <c:v>34756</c:v>
                </c:pt>
                <c:pt idx="12">
                  <c:v>39295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6910</c:v>
                </c:pt>
                <c:pt idx="3">
                  <c:v>4139</c:v>
                </c:pt>
                <c:pt idx="6">
                  <c:v>4041</c:v>
                </c:pt>
                <c:pt idx="9">
                  <c:v>6337</c:v>
                </c:pt>
                <c:pt idx="12">
                  <c:v>11733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87022</c:v>
                </c:pt>
                <c:pt idx="3">
                  <c:v>80244</c:v>
                </c:pt>
                <c:pt idx="6">
                  <c:v>77644</c:v>
                </c:pt>
                <c:pt idx="9">
                  <c:v>83279</c:v>
                </c:pt>
                <c:pt idx="12">
                  <c:v>78214</c:v>
                </c:pt>
              </c:numCache>
            </c:numRef>
          </c:val>
        </c:ser>
        <c:dLbls>
          <c:showLegendKey val="0"/>
          <c:showVal val="0"/>
          <c:showCatName val="0"/>
          <c:showSerName val="0"/>
          <c:showPercent val="0"/>
          <c:showBubbleSize val="0"/>
        </c:dLbls>
        <c:gapWidth val="100"/>
        <c:overlap val="100"/>
        <c:axId val="123789312"/>
        <c:axId val="12379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66205</c:v>
                </c:pt>
                <c:pt idx="2">
                  <c:v>#N/A</c:v>
                </c:pt>
                <c:pt idx="3">
                  <c:v>#N/A</c:v>
                </c:pt>
                <c:pt idx="4">
                  <c:v>58658</c:v>
                </c:pt>
                <c:pt idx="5">
                  <c:v>#N/A</c:v>
                </c:pt>
                <c:pt idx="6">
                  <c:v>#N/A</c:v>
                </c:pt>
                <c:pt idx="7">
                  <c:v>54887</c:v>
                </c:pt>
                <c:pt idx="8">
                  <c:v>#N/A</c:v>
                </c:pt>
                <c:pt idx="9">
                  <c:v>#N/A</c:v>
                </c:pt>
                <c:pt idx="10">
                  <c:v>63973</c:v>
                </c:pt>
                <c:pt idx="11">
                  <c:v>#N/A</c:v>
                </c:pt>
                <c:pt idx="12">
                  <c:v>#N/A</c:v>
                </c:pt>
                <c:pt idx="13">
                  <c:v>67372</c:v>
                </c:pt>
                <c:pt idx="14">
                  <c:v>#N/A</c:v>
                </c:pt>
              </c:numCache>
            </c:numRef>
          </c:val>
          <c:smooth val="0"/>
        </c:ser>
        <c:dLbls>
          <c:showLegendKey val="0"/>
          <c:showVal val="0"/>
          <c:showCatName val="0"/>
          <c:showSerName val="0"/>
          <c:showPercent val="0"/>
          <c:showBubbleSize val="0"/>
        </c:dLbls>
        <c:marker val="1"/>
        <c:smooth val="0"/>
        <c:axId val="123789312"/>
        <c:axId val="123791232"/>
      </c:lineChart>
      <c:catAx>
        <c:axId val="1237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91232"/>
        <c:crosses val="autoZero"/>
        <c:auto val="1"/>
        <c:lblAlgn val="ctr"/>
        <c:lblOffset val="100"/>
        <c:tickLblSkip val="1"/>
        <c:tickMarkSkip val="1"/>
        <c:noMultiLvlLbl val="0"/>
      </c:catAx>
      <c:valAx>
        <c:axId val="12379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801984</c:v>
                </c:pt>
                <c:pt idx="5">
                  <c:v>815801</c:v>
                </c:pt>
                <c:pt idx="8">
                  <c:v>835542</c:v>
                </c:pt>
                <c:pt idx="11">
                  <c:v>848194</c:v>
                </c:pt>
                <c:pt idx="14">
                  <c:v>848019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33912</c:v>
                </c:pt>
                <c:pt idx="5">
                  <c:v>31726</c:v>
                </c:pt>
                <c:pt idx="8">
                  <c:v>30793</c:v>
                </c:pt>
                <c:pt idx="11">
                  <c:v>114332</c:v>
                </c:pt>
                <c:pt idx="14">
                  <c:v>112645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119104</c:v>
                </c:pt>
                <c:pt idx="5">
                  <c:v>131005</c:v>
                </c:pt>
                <c:pt idx="8">
                  <c:v>154336</c:v>
                </c:pt>
                <c:pt idx="11">
                  <c:v>215033</c:v>
                </c:pt>
                <c:pt idx="14">
                  <c:v>218500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22984</c:v>
                </c:pt>
                <c:pt idx="3">
                  <c:v>7245</c:v>
                </c:pt>
                <c:pt idx="6">
                  <c:v>3423</c:v>
                </c:pt>
                <c:pt idx="9">
                  <c:v>3130</c:v>
                </c:pt>
                <c:pt idx="12">
                  <c:v>3705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285283</c:v>
                </c:pt>
                <c:pt idx="3">
                  <c:v>268879</c:v>
                </c:pt>
                <c:pt idx="6">
                  <c:v>251356</c:v>
                </c:pt>
                <c:pt idx="9">
                  <c:v>232280</c:v>
                </c:pt>
                <c:pt idx="12">
                  <c:v>226239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56679</c:v>
                </c:pt>
                <c:pt idx="3">
                  <c:v>47057</c:v>
                </c:pt>
                <c:pt idx="6">
                  <c:v>34699</c:v>
                </c:pt>
                <c:pt idx="9">
                  <c:v>23228</c:v>
                </c:pt>
                <c:pt idx="12">
                  <c:v>12796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23993</c:v>
                </c:pt>
                <c:pt idx="3">
                  <c:v>18863</c:v>
                </c:pt>
                <c:pt idx="6">
                  <c:v>21444</c:v>
                </c:pt>
                <c:pt idx="9">
                  <c:v>17187</c:v>
                </c:pt>
                <c:pt idx="12">
                  <c:v>13638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1612960</c:v>
                </c:pt>
                <c:pt idx="3">
                  <c:v>1684547</c:v>
                </c:pt>
                <c:pt idx="6">
                  <c:v>1713595</c:v>
                </c:pt>
                <c:pt idx="9">
                  <c:v>1695746</c:v>
                </c:pt>
                <c:pt idx="12">
                  <c:v>1672426</c:v>
                </c:pt>
              </c:numCache>
            </c:numRef>
          </c:val>
        </c:ser>
        <c:dLbls>
          <c:showLegendKey val="0"/>
          <c:showVal val="0"/>
          <c:showCatName val="0"/>
          <c:showSerName val="0"/>
          <c:showPercent val="0"/>
          <c:showBubbleSize val="0"/>
        </c:dLbls>
        <c:gapWidth val="100"/>
        <c:overlap val="100"/>
        <c:axId val="124667776"/>
        <c:axId val="12468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1046899</c:v>
                </c:pt>
                <c:pt idx="2">
                  <c:v>#N/A</c:v>
                </c:pt>
                <c:pt idx="3">
                  <c:v>#N/A</c:v>
                </c:pt>
                <c:pt idx="4">
                  <c:v>1048060</c:v>
                </c:pt>
                <c:pt idx="5">
                  <c:v>#N/A</c:v>
                </c:pt>
                <c:pt idx="6">
                  <c:v>#N/A</c:v>
                </c:pt>
                <c:pt idx="7">
                  <c:v>1003847</c:v>
                </c:pt>
                <c:pt idx="8">
                  <c:v>#N/A</c:v>
                </c:pt>
                <c:pt idx="9">
                  <c:v>#N/A</c:v>
                </c:pt>
                <c:pt idx="10">
                  <c:v>794012</c:v>
                </c:pt>
                <c:pt idx="11">
                  <c:v>#N/A</c:v>
                </c:pt>
                <c:pt idx="12">
                  <c:v>#N/A</c:v>
                </c:pt>
                <c:pt idx="13">
                  <c:v>749641</c:v>
                </c:pt>
                <c:pt idx="14">
                  <c:v>#N/A</c:v>
                </c:pt>
              </c:numCache>
            </c:numRef>
          </c:val>
          <c:smooth val="0"/>
        </c:ser>
        <c:dLbls>
          <c:showLegendKey val="0"/>
          <c:showVal val="0"/>
          <c:showCatName val="0"/>
          <c:showSerName val="0"/>
          <c:showPercent val="0"/>
          <c:showBubbleSize val="0"/>
        </c:dLbls>
        <c:marker val="1"/>
        <c:smooth val="0"/>
        <c:axId val="124667776"/>
        <c:axId val="124682240"/>
      </c:lineChart>
      <c:catAx>
        <c:axId val="1246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82240"/>
        <c:crosses val="autoZero"/>
        <c:auto val="1"/>
        <c:lblAlgn val="ctr"/>
        <c:lblOffset val="100"/>
        <c:tickLblSkip val="1"/>
        <c:tickMarkSkip val="1"/>
        <c:noMultiLvlLbl val="0"/>
      </c:catAx>
      <c:valAx>
        <c:axId val="12468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{F668483C-850A-4130-B105-F8117B52DD74}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{73A9BE73-FB10-4DE3-A999-E4316C2005B9}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{D9E2393F-53EE-40C3-AA39-6F7CFA38AEBC}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{EC803E87-A604-4063-BBB5-CD258609AFE7}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{02F87299-9658-4620-868B-9B2B6CF024C8}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{154611E7-7125-4EE2-92DD-4A6B44B3069A}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{8C1C761C-D557-479B-ACD0-719F98139171}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{8464E6BB-688A-4217-8A1E-0010C384AC7F}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{A98A75C4-0479-416F-A792-641138BDD2C9}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{7715B56A-937C-45D3-817E-DA90B4DAA16B}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481920"/>
        <c:axId val="150496384"/>
      </c:scatterChart>
      <c:valAx>
        <c:axId val="150481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496384"/>
        <c:crosses val="autoZero"/>
        <c:crossBetween val="midCat"/>
      </c:valAx>
      <c:valAx>
        <c:axId val="150496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48192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{C722C017-897D-490A-828C-24E7EFB46738}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{A4EDB992-1041-4952-95BD-0B0577790776}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{B64880E3-5977-4B2E-9206-16C404412984}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{EA1FCB6F-7545-4C08-ACF3-677BBB5B7391}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{634328B2-D0CF-4CEB-8973-D0624DD0BE8C}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15.2</c:v>
                </c:pt>
                <c:pt idx="2">
                  <c:v>14.4</c:v>
                </c:pt>
                <c:pt idx="3">
                  <c:v>14.1</c:v>
                </c:pt>
                <c:pt idx="4">
                  <c:v>14.5</c:v>
                </c:pt>
              </c:numCache>
            </c:numRef>
          </c:xVal>
          <c:yVal>
            <c:numRef>
              <c:f>公会計指標分析・財政指標組合せ分析表!$K$73:$O$73</c:f>
              <c:numCache>
                <c:formatCode>#,##0.0;"▲ "#,##0.0</c:formatCode>
                <c:ptCount val="5"/>
                <c:pt idx="0">
                  <c:v>253.8</c:v>
                </c:pt>
                <c:pt idx="1">
                  <c:v>251.5</c:v>
                </c:pt>
                <c:pt idx="2">
                  <c:v>241.4</c:v>
                </c:pt>
                <c:pt idx="3">
                  <c:v>187.2</c:v>
                </c:pt>
                <c:pt idx="4">
                  <c:v>171.8</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{E7C12C58-2E8F-4231-931F-CF36A1B1C8F8}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{5EDFDBE5-C337-4E08-B1D8-6B7272E5037B}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{A60011D1-99FB-4C94-8DBD-20ED490130EB}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{B7A1D409-4379-4195-B1DA-38ADA4134076}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{D2C1BD26-896A-4F3A-BA76-4DAEE5757042}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48785792"/>
        <c:axId val="150369024"/>
      </c:scatterChart>
      <c:valAx>
        <c:axId val="148785792"/>
        <c:scaling>
          <c:orientation val="minMax"/>
          <c:max val="15.7"/>
          <c:min val="1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69024"/>
        <c:crosses val="autoZero"/>
        <c:crossBetween val="midCat"/>
      </c:valAx>
      <c:valAx>
        <c:axId val="150369024"/>
        <c:scaling>
          <c:orientation val="minMax"/>
          <c:max val="268"/>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78579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実質公債費比率（分子）の構成要素のうち、大宗を占める「元利償還金」は、償還計画に基づく償還により、各年度を通じて</a:t>
          </a:r>
          <a:r>
            <a:rPr kumimoji="1" lang="en-US" altLang="ja-JP" sz="1200">
              <a:solidFill>
                <a:schemeClr val="dk1"/>
              </a:solidFill>
              <a:effectLst/>
              <a:latin typeface="+mn-lt"/>
              <a:ea typeface="+mn-ea"/>
              <a:cs typeface="+mn-cs"/>
            </a:rPr>
            <a:t>700</a:t>
          </a:r>
          <a:r>
            <a:rPr kumimoji="1" lang="ja-JP" altLang="en-US" sz="1200">
              <a:solidFill>
                <a:schemeClr val="dk1"/>
              </a:solidFill>
              <a:effectLst/>
              <a:latin typeface="+mn-lt"/>
              <a:ea typeface="+mn-ea"/>
              <a:cs typeface="+mn-cs"/>
            </a:rPr>
            <a:t>億円後半から</a:t>
          </a:r>
          <a:r>
            <a:rPr kumimoji="1" lang="en-US" altLang="ja-JP" sz="1200">
              <a:solidFill>
                <a:schemeClr val="dk1"/>
              </a:solidFill>
              <a:effectLst/>
              <a:latin typeface="+mn-lt"/>
              <a:ea typeface="+mn-ea"/>
              <a:cs typeface="+mn-cs"/>
            </a:rPr>
            <a:t>800</a:t>
          </a:r>
          <a:r>
            <a:rPr kumimoji="1" lang="ja-JP" altLang="en-US" sz="1200">
              <a:solidFill>
                <a:schemeClr val="dk1"/>
              </a:solidFill>
              <a:effectLst/>
              <a:latin typeface="+mn-lt"/>
              <a:ea typeface="+mn-ea"/>
              <a:cs typeface="+mn-cs"/>
            </a:rPr>
            <a:t>億円後半の間で推移しており、「算入公債費等」も</a:t>
          </a:r>
          <a:r>
            <a:rPr kumimoji="1" lang="en-US" altLang="ja-JP" sz="1200">
              <a:solidFill>
                <a:schemeClr val="dk1"/>
              </a:solidFill>
              <a:effectLst/>
              <a:latin typeface="+mn-lt"/>
              <a:ea typeface="+mn-ea"/>
              <a:cs typeface="+mn-cs"/>
            </a:rPr>
            <a:t>700</a:t>
          </a:r>
          <a:r>
            <a:rPr kumimoji="1" lang="ja-JP" altLang="en-US" sz="1200">
              <a:solidFill>
                <a:schemeClr val="dk1"/>
              </a:solidFill>
              <a:effectLst/>
              <a:latin typeface="+mn-lt"/>
              <a:ea typeface="+mn-ea"/>
              <a:cs typeface="+mn-cs"/>
            </a:rPr>
            <a:t>億円前後で推移している。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対前年度で元利償還金が減少したものの、満期一括償還地方債の発行額の増加により、満期一括償還地方債に係る年度割相当額が増加したほか、満期一括償還地方債の借換時の実質償還額の増加により、減債基金積立不足算定額が増加したため、</a:t>
          </a:r>
          <a:r>
            <a:rPr kumimoji="1" lang="ja-JP" altLang="ja-JP" sz="1200">
              <a:solidFill>
                <a:schemeClr val="dk1"/>
              </a:solidFill>
              <a:effectLst/>
              <a:latin typeface="+mn-lt"/>
              <a:ea typeface="+mn-ea"/>
              <a:cs typeface="+mn-cs"/>
            </a:rPr>
            <a:t>分子を押し上げる結果となった。</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a:t>
          </a:r>
          <a:r>
            <a:rPr kumimoji="1" lang="ja-JP" altLang="en-US" sz="1200">
              <a:solidFill>
                <a:schemeClr val="dk1"/>
              </a:solidFill>
              <a:effectLst/>
              <a:latin typeface="+mn-lt"/>
              <a:ea typeface="+mn-ea"/>
              <a:cs typeface="+mn-cs"/>
            </a:rPr>
            <a:t>償還計画に基づいた</a:t>
          </a:r>
          <a:r>
            <a:rPr kumimoji="1" lang="ja-JP" altLang="ja-JP" sz="1200">
              <a:solidFill>
                <a:schemeClr val="dk1"/>
              </a:solidFill>
              <a:effectLst/>
              <a:latin typeface="+mn-lt"/>
              <a:ea typeface="+mn-ea"/>
              <a:cs typeface="+mn-cs"/>
            </a:rPr>
            <a:t>一定の償還額を維持しつつ、</a:t>
          </a:r>
          <a:r>
            <a:rPr kumimoji="1" lang="ja-JP" altLang="en-US" sz="1200">
              <a:solidFill>
                <a:schemeClr val="dk1"/>
              </a:solidFill>
              <a:effectLst/>
              <a:latin typeface="+mn-lt"/>
              <a:ea typeface="+mn-ea"/>
              <a:cs typeface="+mn-cs"/>
            </a:rPr>
            <a:t>公債費負担の平準化に努め、</a:t>
          </a:r>
          <a:r>
            <a:rPr kumimoji="1" lang="ja-JP" altLang="ja-JP" sz="1200">
              <a:solidFill>
                <a:schemeClr val="dk1"/>
              </a:solidFill>
              <a:effectLst/>
              <a:latin typeface="+mn-lt"/>
              <a:ea typeface="+mn-ea"/>
              <a:cs typeface="+mn-cs"/>
            </a:rPr>
            <a:t>適正な水準となるよう配慮していく。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a:t>
          </a:r>
          <a:r>
            <a:rPr kumimoji="1" lang="ja-JP" altLang="en-US" sz="1200">
              <a:solidFill>
                <a:schemeClr val="dk1"/>
              </a:solidFill>
              <a:effectLst/>
              <a:latin typeface="+mn-lt"/>
              <a:ea typeface="+mn-ea"/>
              <a:cs typeface="+mn-cs"/>
            </a:rPr>
            <a:t>比率</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分子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構成要素</a:t>
          </a:r>
          <a:r>
            <a:rPr kumimoji="1" lang="ja-JP" altLang="en-US" sz="1200">
              <a:solidFill>
                <a:schemeClr val="dk1"/>
              </a:solidFill>
              <a:effectLst/>
              <a:latin typeface="+mn-lt"/>
              <a:ea typeface="+mn-ea"/>
              <a:cs typeface="+mn-cs"/>
            </a:rPr>
            <a:t>のうち</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大宗を占める「一般会計等に係る地方債の現在高」が、これまで取り組んできた県債の発行抑制の効果もあり、平成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年度をピークに減少に転じたこと、また分子の控除要素である充当可能基金などの充当可能財源等が増加したことなどにより、将来負担比率の分子は平成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年度以降大きく改善してきている。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についても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年度に引き続き地方債残高が、公共事業債や一般単独事業債などの減の影響により減少しており、</a:t>
          </a:r>
          <a:r>
            <a:rPr kumimoji="1" lang="ja-JP" altLang="ja-JP" sz="1200">
              <a:solidFill>
                <a:schemeClr val="dk1"/>
              </a:solidFill>
              <a:effectLst/>
              <a:latin typeface="+mn-lt"/>
              <a:ea typeface="+mn-ea"/>
              <a:cs typeface="+mn-cs"/>
            </a:rPr>
            <a:t>分子の控除要素である</a:t>
          </a:r>
          <a:r>
            <a:rPr kumimoji="1" lang="ja-JP" altLang="en-US" sz="1200">
              <a:solidFill>
                <a:schemeClr val="dk1"/>
              </a:solidFill>
              <a:effectLst/>
              <a:latin typeface="+mn-lt"/>
              <a:ea typeface="+mn-ea"/>
              <a:cs typeface="+mn-cs"/>
            </a:rPr>
            <a:t>充当可能基金も、県庁舎等整備基金などの増により増加したことから、</a:t>
          </a:r>
          <a:r>
            <a:rPr kumimoji="1" lang="ja-JP" altLang="ja-JP" sz="1200">
              <a:solidFill>
                <a:schemeClr val="dk1"/>
              </a:solidFill>
              <a:effectLst/>
              <a:latin typeface="+mn-lt"/>
              <a:ea typeface="+mn-ea"/>
              <a:cs typeface="+mn-cs"/>
            </a:rPr>
            <a:t>分子を</a:t>
          </a:r>
          <a:r>
            <a:rPr kumimoji="1" lang="ja-JP" altLang="en-US" sz="1200">
              <a:solidFill>
                <a:schemeClr val="dk1"/>
              </a:solidFill>
              <a:effectLst/>
              <a:latin typeface="+mn-lt"/>
              <a:ea typeface="+mn-ea"/>
              <a:cs typeface="+mn-cs"/>
            </a:rPr>
            <a:t>抑制する結果</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今後も継続して将来負担に配慮した財政運営に努めていく必要がある。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東日本大震災の復興事業の影響もあり、県民税、法人事業税、地方消費税及び地方法人特別譲与税が増加したことにより、基準財政収入額が増加し、単年度及び３か年平均ともに財政力指数は改善傾向にある。法人事業税については、次年度も増加することが見込まれ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宮城県滞納整理機構などの取組により、地方税の徴収率は増加</a:t>
          </a:r>
          <a:r>
            <a:rPr kumimoji="1" lang="ja-JP" altLang="en-US" sz="1200">
              <a:solidFill>
                <a:schemeClr val="dk1"/>
              </a:solidFill>
              <a:effectLst/>
              <a:latin typeface="+mn-lt"/>
              <a:ea typeface="+mn-ea"/>
              <a:cs typeface="+mn-cs"/>
            </a:rPr>
            <a:t>傾向にあるが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97.9%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98.3%</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復旧・復興事業の進展に伴い、</a:t>
          </a:r>
          <a:r>
            <a:rPr kumimoji="1" lang="ja-JP" altLang="ja-JP" sz="1200">
              <a:solidFill>
                <a:schemeClr val="dk1"/>
              </a:solidFill>
              <a:effectLst/>
              <a:latin typeface="+mn-lt"/>
              <a:ea typeface="+mn-ea"/>
              <a:cs typeface="+mn-cs"/>
            </a:rPr>
            <a:t>復興需要は今後減少することが見込まれることから、</a:t>
          </a:r>
          <a:r>
            <a:rPr kumimoji="1" lang="ja-JP" altLang="en-US" sz="1200">
              <a:solidFill>
                <a:schemeClr val="dk1"/>
              </a:solidFill>
              <a:effectLst/>
              <a:latin typeface="+mn-lt"/>
              <a:ea typeface="+mn-ea"/>
              <a:cs typeface="+mn-cs"/>
            </a:rPr>
            <a:t>歳入</a:t>
          </a:r>
          <a:r>
            <a:rPr kumimoji="1" lang="ja-JP" altLang="ja-JP" sz="1200">
              <a:solidFill>
                <a:schemeClr val="dk1"/>
              </a:solidFill>
              <a:effectLst/>
              <a:latin typeface="+mn-lt"/>
              <a:ea typeface="+mn-ea"/>
              <a:cs typeface="+mn-cs"/>
            </a:rPr>
            <a:t>確保策について検討していく必要がある。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4233</xdr:rowOff>
    </xdr:to>
    <xdr:cxnSp macro="">
      <xdr:nvCxnSpPr>
        <xdr:cNvPr id="66" name="直線コネクタ 65"/>
        <xdr:cNvCxnSpPr/>
      </xdr:nvCxnSpPr>
      <xdr:spPr>
        <a:xfrm flipV="1">
          <a:off x="4114800" y="73871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124883</xdr:rowOff>
    </xdr:to>
    <xdr:cxnSp macro="">
      <xdr:nvCxnSpPr>
        <xdr:cNvPr id="69" name="直線コネクタ 68"/>
        <xdr:cNvCxnSpPr/>
      </xdr:nvCxnSpPr>
      <xdr:spPr>
        <a:xfrm flipV="1">
          <a:off x="3225800" y="75480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45</xdr:row>
      <xdr:rowOff>74083</xdr:rowOff>
    </xdr:to>
    <xdr:cxnSp macro="">
      <xdr:nvCxnSpPr>
        <xdr:cNvPr id="72" name="直線コネクタ 71"/>
        <xdr:cNvCxnSpPr/>
      </xdr:nvCxnSpPr>
      <xdr:spPr>
        <a:xfrm flipV="1">
          <a:off x="2336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5" name="直線コネクタ 74"/>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6"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89" name="円/楕円 88"/>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0" name="テキスト ボックス 89"/>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1" name="円/楕円 90"/>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2" name="テキスト ボックス 9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3" name="円/楕円 92"/>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4" name="テキスト ボックス 93"/>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、税収や臨時財政対策債の微増により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ポイント改善し、グループ内平均を上回っていたが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発行額が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した一方、</a:t>
          </a:r>
          <a:r>
            <a:rPr kumimoji="1" lang="ja-JP" altLang="ja-JP" sz="1100">
              <a:solidFill>
                <a:schemeClr val="dk1"/>
              </a:solidFill>
              <a:effectLst/>
              <a:latin typeface="+mn-lt"/>
              <a:ea typeface="+mn-ea"/>
              <a:cs typeface="+mn-cs"/>
            </a:rPr>
            <a:t>公債費の増加等</a:t>
          </a:r>
          <a:r>
            <a:rPr kumimoji="1" lang="ja-JP" altLang="en-US" sz="1100">
              <a:solidFill>
                <a:schemeClr val="dk1"/>
              </a:solidFill>
              <a:effectLst/>
              <a:latin typeface="+mn-lt"/>
              <a:ea typeface="+mn-ea"/>
              <a:cs typeface="+mn-cs"/>
            </a:rPr>
            <a:t>が影響し、平成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ポイントの上昇となった。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年度は臨時財政対策債が前年度から</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億円増加したほか、税収等の伸びにより経常一般財源のうち臨財債を除いた一般財源が</a:t>
          </a:r>
          <a:r>
            <a:rPr kumimoji="1" lang="en-US" altLang="ja-JP" sz="1100">
              <a:solidFill>
                <a:schemeClr val="dk1"/>
              </a:solidFill>
              <a:effectLst/>
              <a:latin typeface="+mn-lt"/>
              <a:ea typeface="+mn-ea"/>
              <a:cs typeface="+mn-cs"/>
            </a:rPr>
            <a:t>140</a:t>
          </a:r>
          <a:r>
            <a:rPr kumimoji="1" lang="ja-JP" altLang="en-US" sz="1100">
              <a:solidFill>
                <a:schemeClr val="dk1"/>
              </a:solidFill>
              <a:effectLst/>
              <a:latin typeface="+mn-lt"/>
              <a:ea typeface="+mn-ea"/>
              <a:cs typeface="+mn-cs"/>
            </a:rPr>
            <a:t>億円増加したことなどから、対前年度比で</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ポイント改善した。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しかしながら、未だ</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を超過し、財政の硬直化が継続しており、</a:t>
          </a:r>
          <a:r>
            <a:rPr kumimoji="1" lang="ja-JP" altLang="ja-JP" sz="1100">
              <a:solidFill>
                <a:schemeClr val="dk1"/>
              </a:solidFill>
              <a:effectLst/>
              <a:latin typeface="+mn-lt"/>
              <a:ea typeface="+mn-ea"/>
              <a:cs typeface="+mn-cs"/>
            </a:rPr>
            <a:t>経常的経費の計画的な抑制や安定的な一般財源の確保に一層努めていく必要がある。</a:t>
          </a:r>
          <a:endParaRPr lang="ja-JP" altLang="ja-JP" sz="11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66</xdr:row>
      <xdr:rowOff>2117</xdr:rowOff>
    </xdr:to>
    <xdr:cxnSp macro="">
      <xdr:nvCxnSpPr>
        <xdr:cNvPr id="127" name="直線コネクタ 126"/>
        <xdr:cNvCxnSpPr/>
      </xdr:nvCxnSpPr>
      <xdr:spPr>
        <a:xfrm flipV="1">
          <a:off x="4114800" y="10855325"/>
          <a:ext cx="8382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66</xdr:row>
      <xdr:rowOff>2117</xdr:rowOff>
    </xdr:to>
    <xdr:cxnSp macro="">
      <xdr:nvCxnSpPr>
        <xdr:cNvPr id="130" name="直線コネクタ 129"/>
        <xdr:cNvCxnSpPr/>
      </xdr:nvCxnSpPr>
      <xdr:spPr>
        <a:xfrm>
          <a:off x="3225800" y="10815108"/>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96308</xdr:rowOff>
    </xdr:from>
    <xdr:to>
      <xdr:col>4</xdr:col>
      <xdr:colOff>482600</xdr:colOff>
      <xdr:row>63</xdr:row>
      <xdr:rowOff>13758</xdr:rowOff>
    </xdr:to>
    <xdr:cxnSp macro="">
      <xdr:nvCxnSpPr>
        <xdr:cNvPr id="133" name="直線コネクタ 132"/>
        <xdr:cNvCxnSpPr/>
      </xdr:nvCxnSpPr>
      <xdr:spPr>
        <a:xfrm>
          <a:off x="2336800" y="10211858"/>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96308</xdr:rowOff>
    </xdr:from>
    <xdr:to>
      <xdr:col>3</xdr:col>
      <xdr:colOff>279400</xdr:colOff>
      <xdr:row>59</xdr:row>
      <xdr:rowOff>136525</xdr:rowOff>
    </xdr:to>
    <xdr:cxnSp macro="">
      <xdr:nvCxnSpPr>
        <xdr:cNvPr id="136" name="直線コネクタ 135"/>
        <xdr:cNvCxnSpPr/>
      </xdr:nvCxnSpPr>
      <xdr:spPr>
        <a:xfrm flipV="1">
          <a:off x="1447800" y="102118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46" name="円/楕円 145"/>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146702</xdr:rowOff>
    </xdr:from>
    <xdr:ext cx="762000" cy="259045"/>
    <xdr:sp macro="" textlink="">
      <xdr:nvSpPr>
        <xdr:cNvPr id="147"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48" name="円/楕円 147"/>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49" name="テキスト ボックス 148"/>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0" name="円/楕円 149"/>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51" name="テキスト ボックス 150"/>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45508</xdr:rowOff>
    </xdr:from>
    <xdr:to>
      <xdr:col>3</xdr:col>
      <xdr:colOff>330200</xdr:colOff>
      <xdr:row>59</xdr:row>
      <xdr:rowOff>147108</xdr:rowOff>
    </xdr:to>
    <xdr:sp macro="" textlink="">
      <xdr:nvSpPr>
        <xdr:cNvPr id="152" name="円/楕円 151"/>
        <xdr:cNvSpPr/>
      </xdr:nvSpPr>
      <xdr:spPr>
        <a:xfrm>
          <a:off x="2286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157285</xdr:rowOff>
    </xdr:from>
    <xdr:ext cx="762000" cy="259045"/>
    <xdr:sp macro="" textlink="">
      <xdr:nvSpPr>
        <xdr:cNvPr id="153" name="テキスト ボックス 152"/>
        <xdr:cNvSpPr txBox="1"/>
      </xdr:nvSpPr>
      <xdr:spPr>
        <a:xfrm>
          <a:off x="1955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85725</xdr:rowOff>
    </xdr:from>
    <xdr:to>
      <xdr:col>2</xdr:col>
      <xdr:colOff>127000</xdr:colOff>
      <xdr:row>60</xdr:row>
      <xdr:rowOff>15875</xdr:rowOff>
    </xdr:to>
    <xdr:sp macro="" textlink="">
      <xdr:nvSpPr>
        <xdr:cNvPr id="154" name="円/楕円 153"/>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26052</xdr:rowOff>
    </xdr:from>
    <xdr:ext cx="762000" cy="259045"/>
    <xdr:sp macro="" textlink="">
      <xdr:nvSpPr>
        <xdr:cNvPr id="155" name="テキスト ボックス 154"/>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人口１人当たり人件費・物件費等決算額がグループ内平均を大きく上回っているのは、主に東日本大震災に対応した物件費が要因であり、がれき処理に要する経費である</a:t>
          </a:r>
          <a:r>
            <a:rPr kumimoji="1" lang="ja-JP" altLang="ja-JP" sz="1100">
              <a:solidFill>
                <a:schemeClr val="dk1"/>
              </a:solidFill>
              <a:effectLst/>
              <a:latin typeface="+mn-lt"/>
              <a:ea typeface="+mn-ea"/>
              <a:cs typeface="+mn-cs"/>
            </a:rPr>
            <a:t>災害等廃棄物処理</a:t>
          </a:r>
          <a:r>
            <a:rPr kumimoji="1" lang="ja-JP" altLang="en-US" sz="1100">
              <a:solidFill>
                <a:schemeClr val="dk1"/>
              </a:solidFill>
              <a:effectLst/>
              <a:latin typeface="+mn-lt"/>
              <a:ea typeface="+mn-ea"/>
              <a:cs typeface="+mn-cs"/>
            </a:rPr>
            <a:t>事業費や応急救助費等の大幅な増加によるものである。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復旧期から再生期への移行の表れとして、震災対応分の物件費の大宗を占めていた災害廃棄物処理事業費は平成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年度をピークに減少に転じ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年度には皆減となったことにより</a:t>
          </a:r>
          <a:r>
            <a:rPr kumimoji="1" lang="ja-JP" altLang="en-US" sz="12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決算額</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年度にかけて大幅に減少している。それでもなお、震災対応経費によりグループ内平均を上回る状況となっている。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震災対応に要する経費は財政的観点からの抑制対象ではないが、その合理化については、今後とも一定の配慮が必要である。</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144810</xdr:rowOff>
    </xdr:from>
    <xdr:to>
      <xdr:col>7</xdr:col>
      <xdr:colOff>152400</xdr:colOff>
      <xdr:row>86</xdr:row>
      <xdr:rowOff>55914</xdr:rowOff>
    </xdr:to>
    <xdr:cxnSp macro="">
      <xdr:nvCxnSpPr>
        <xdr:cNvPr id="183" name="直線コネクタ 182"/>
        <xdr:cNvCxnSpPr/>
      </xdr:nvCxnSpPr>
      <xdr:spPr>
        <a:xfrm flipV="1">
          <a:off x="4953000" y="13689360"/>
          <a:ext cx="0" cy="1111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27991</xdr:rowOff>
    </xdr:from>
    <xdr:ext cx="762000" cy="259045"/>
    <xdr:sp macro="" textlink="">
      <xdr:nvSpPr>
        <xdr:cNvPr id="184" name="人件費・物件費等の状況最小値テキスト"/>
        <xdr:cNvSpPr txBox="1"/>
      </xdr:nvSpPr>
      <xdr:spPr>
        <a:xfrm>
          <a:off x="5041900" y="147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86</xdr:row>
      <xdr:rowOff>55914</xdr:rowOff>
    </xdr:from>
    <xdr:to>
      <xdr:col>7</xdr:col>
      <xdr:colOff>241300</xdr:colOff>
      <xdr:row>86</xdr:row>
      <xdr:rowOff>55914</xdr:rowOff>
    </xdr:to>
    <xdr:cxnSp macro="">
      <xdr:nvCxnSpPr>
        <xdr:cNvPr id="185" name="直線コネクタ 184"/>
        <xdr:cNvCxnSpPr/>
      </xdr:nvCxnSpPr>
      <xdr:spPr>
        <a:xfrm>
          <a:off x="4864100" y="1480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59737</xdr:rowOff>
    </xdr:from>
    <xdr:ext cx="762000" cy="259045"/>
    <xdr:sp macro="" textlink="">
      <xdr:nvSpPr>
        <xdr:cNvPr id="186" name="人件費・物件費等の状況最大値テキスト"/>
        <xdr:cNvSpPr txBox="1"/>
      </xdr:nvSpPr>
      <xdr:spPr>
        <a:xfrm>
          <a:off x="5041900" y="1343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79</xdr:row>
      <xdr:rowOff>144810</xdr:rowOff>
    </xdr:from>
    <xdr:to>
      <xdr:col>7</xdr:col>
      <xdr:colOff>241300</xdr:colOff>
      <xdr:row>79</xdr:row>
      <xdr:rowOff>144810</xdr:rowOff>
    </xdr:to>
    <xdr:cxnSp macro="">
      <xdr:nvCxnSpPr>
        <xdr:cNvPr id="187" name="直線コネクタ 186"/>
        <xdr:cNvCxnSpPr/>
      </xdr:nvCxnSpPr>
      <xdr:spPr>
        <a:xfrm>
          <a:off x="4864100" y="136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10220</xdr:rowOff>
    </xdr:from>
    <xdr:to>
      <xdr:col>7</xdr:col>
      <xdr:colOff>152400</xdr:colOff>
      <xdr:row>83</xdr:row>
      <xdr:rowOff>120548</xdr:rowOff>
    </xdr:to>
    <xdr:cxnSp macro="">
      <xdr:nvCxnSpPr>
        <xdr:cNvPr id="188" name="直線コネクタ 187"/>
        <xdr:cNvCxnSpPr/>
      </xdr:nvCxnSpPr>
      <xdr:spPr>
        <a:xfrm flipV="1">
          <a:off x="4114800" y="14240570"/>
          <a:ext cx="838200" cy="1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25601</xdr:rowOff>
    </xdr:from>
    <xdr:ext cx="762000" cy="259045"/>
    <xdr:sp macro="" textlink="">
      <xdr:nvSpPr>
        <xdr:cNvPr id="189" name="人件費・物件費等の状況平均値テキスト"/>
        <xdr:cNvSpPr txBox="1"/>
      </xdr:nvSpPr>
      <xdr:spPr>
        <a:xfrm>
          <a:off x="5041900" y="1374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9074</xdr:rowOff>
    </xdr:from>
    <xdr:to>
      <xdr:col>7</xdr:col>
      <xdr:colOff>203200</xdr:colOff>
      <xdr:row>81</xdr:row>
      <xdr:rowOff>110674</xdr:rowOff>
    </xdr:to>
    <xdr:sp macro="" textlink="">
      <xdr:nvSpPr>
        <xdr:cNvPr id="190" name="フローチャート : 判断 189"/>
        <xdr:cNvSpPr/>
      </xdr:nvSpPr>
      <xdr:spPr>
        <a:xfrm>
          <a:off x="4902200" y="1389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120548</xdr:rowOff>
    </xdr:from>
    <xdr:to>
      <xdr:col>6</xdr:col>
      <xdr:colOff>0</xdr:colOff>
      <xdr:row>88</xdr:row>
      <xdr:rowOff>114698</xdr:rowOff>
    </xdr:to>
    <xdr:cxnSp macro="">
      <xdr:nvCxnSpPr>
        <xdr:cNvPr id="191" name="直線コネクタ 190"/>
        <xdr:cNvCxnSpPr/>
      </xdr:nvCxnSpPr>
      <xdr:spPr>
        <a:xfrm flipV="1">
          <a:off x="3225800" y="14350898"/>
          <a:ext cx="889000" cy="8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145374</xdr:rowOff>
    </xdr:from>
    <xdr:to>
      <xdr:col>6</xdr:col>
      <xdr:colOff>50800</xdr:colOff>
      <xdr:row>81</xdr:row>
      <xdr:rowOff>75524</xdr:rowOff>
    </xdr:to>
    <xdr:sp macro="" textlink="">
      <xdr:nvSpPr>
        <xdr:cNvPr id="192" name="フローチャート : 判断 191"/>
        <xdr:cNvSpPr/>
      </xdr:nvSpPr>
      <xdr:spPr>
        <a:xfrm>
          <a:off x="4064000" y="1386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85701</xdr:rowOff>
    </xdr:from>
    <xdr:ext cx="736600" cy="259045"/>
    <xdr:sp macro="" textlink="">
      <xdr:nvSpPr>
        <xdr:cNvPr id="193" name="テキスト ボックス 192"/>
        <xdr:cNvSpPr txBox="1"/>
      </xdr:nvSpPr>
      <xdr:spPr>
        <a:xfrm>
          <a:off x="3733800" y="1363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81345</xdr:rowOff>
    </xdr:from>
    <xdr:to>
      <xdr:col>4</xdr:col>
      <xdr:colOff>482600</xdr:colOff>
      <xdr:row>88</xdr:row>
      <xdr:rowOff>114698</xdr:rowOff>
    </xdr:to>
    <xdr:cxnSp macro="">
      <xdr:nvCxnSpPr>
        <xdr:cNvPr id="194" name="直線コネクタ 193"/>
        <xdr:cNvCxnSpPr/>
      </xdr:nvCxnSpPr>
      <xdr:spPr>
        <a:xfrm>
          <a:off x="2336800" y="15168945"/>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123000</xdr:rowOff>
    </xdr:from>
    <xdr:to>
      <xdr:col>4</xdr:col>
      <xdr:colOff>533400</xdr:colOff>
      <xdr:row>81</xdr:row>
      <xdr:rowOff>53150</xdr:rowOff>
    </xdr:to>
    <xdr:sp macro="" textlink="">
      <xdr:nvSpPr>
        <xdr:cNvPr id="195" name="フローチャート : 判断 194"/>
        <xdr:cNvSpPr/>
      </xdr:nvSpPr>
      <xdr:spPr>
        <a:xfrm>
          <a:off x="3175000" y="1383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63327</xdr:rowOff>
    </xdr:from>
    <xdr:ext cx="762000" cy="259045"/>
    <xdr:sp macro="" textlink="">
      <xdr:nvSpPr>
        <xdr:cNvPr id="196" name="テキスト ボックス 195"/>
        <xdr:cNvSpPr txBox="1"/>
      </xdr:nvSpPr>
      <xdr:spPr>
        <a:xfrm>
          <a:off x="2844800" y="13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135710</xdr:rowOff>
    </xdr:from>
    <xdr:to>
      <xdr:col>3</xdr:col>
      <xdr:colOff>279400</xdr:colOff>
      <xdr:row>88</xdr:row>
      <xdr:rowOff>81345</xdr:rowOff>
    </xdr:to>
    <xdr:cxnSp macro="">
      <xdr:nvCxnSpPr>
        <xdr:cNvPr id="197" name="直線コネクタ 196"/>
        <xdr:cNvCxnSpPr/>
      </xdr:nvCxnSpPr>
      <xdr:spPr>
        <a:xfrm>
          <a:off x="1447800" y="14708960"/>
          <a:ext cx="889000" cy="4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164852</xdr:rowOff>
    </xdr:from>
    <xdr:to>
      <xdr:col>3</xdr:col>
      <xdr:colOff>330200</xdr:colOff>
      <xdr:row>81</xdr:row>
      <xdr:rowOff>95002</xdr:rowOff>
    </xdr:to>
    <xdr:sp macro="" textlink="">
      <xdr:nvSpPr>
        <xdr:cNvPr id="198" name="フローチャート : 判断 197"/>
        <xdr:cNvSpPr/>
      </xdr:nvSpPr>
      <xdr:spPr>
        <a:xfrm>
          <a:off x="2286000" y="1388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105179</xdr:rowOff>
    </xdr:from>
    <xdr:ext cx="762000" cy="259045"/>
    <xdr:sp macro="" textlink="">
      <xdr:nvSpPr>
        <xdr:cNvPr id="199" name="テキスト ボックス 198"/>
        <xdr:cNvSpPr txBox="1"/>
      </xdr:nvSpPr>
      <xdr:spPr>
        <a:xfrm>
          <a:off x="1955800" y="136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32989</xdr:rowOff>
    </xdr:from>
    <xdr:to>
      <xdr:col>2</xdr:col>
      <xdr:colOff>127000</xdr:colOff>
      <xdr:row>81</xdr:row>
      <xdr:rowOff>134589</xdr:rowOff>
    </xdr:to>
    <xdr:sp macro="" textlink="">
      <xdr:nvSpPr>
        <xdr:cNvPr id="200" name="フローチャート : 判断 199"/>
        <xdr:cNvSpPr/>
      </xdr:nvSpPr>
      <xdr:spPr>
        <a:xfrm>
          <a:off x="1397000" y="1392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144766</xdr:rowOff>
    </xdr:from>
    <xdr:ext cx="762000" cy="259045"/>
    <xdr:sp macro="" textlink="">
      <xdr:nvSpPr>
        <xdr:cNvPr id="201" name="テキスト ボックス 200"/>
        <xdr:cNvSpPr txBox="1"/>
      </xdr:nvSpPr>
      <xdr:spPr>
        <a:xfrm>
          <a:off x="1066800" y="1368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130870</xdr:rowOff>
    </xdr:from>
    <xdr:to>
      <xdr:col>7</xdr:col>
      <xdr:colOff>203200</xdr:colOff>
      <xdr:row>83</xdr:row>
      <xdr:rowOff>61020</xdr:rowOff>
    </xdr:to>
    <xdr:sp macro="" textlink="">
      <xdr:nvSpPr>
        <xdr:cNvPr id="207" name="円/楕円 206"/>
        <xdr:cNvSpPr/>
      </xdr:nvSpPr>
      <xdr:spPr>
        <a:xfrm>
          <a:off x="4902200" y="141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102947</xdr:rowOff>
    </xdr:from>
    <xdr:ext cx="762000" cy="259045"/>
    <xdr:sp macro="" textlink="">
      <xdr:nvSpPr>
        <xdr:cNvPr id="208" name="人件費・物件費等の状況該当値テキスト"/>
        <xdr:cNvSpPr txBox="1"/>
      </xdr:nvSpPr>
      <xdr:spPr>
        <a:xfrm>
          <a:off x="5041900" y="141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69748</xdr:rowOff>
    </xdr:from>
    <xdr:to>
      <xdr:col>6</xdr:col>
      <xdr:colOff>50800</xdr:colOff>
      <xdr:row>83</xdr:row>
      <xdr:rowOff>171348</xdr:rowOff>
    </xdr:to>
    <xdr:sp macro="" textlink="">
      <xdr:nvSpPr>
        <xdr:cNvPr id="209" name="円/楕円 208"/>
        <xdr:cNvSpPr/>
      </xdr:nvSpPr>
      <xdr:spPr>
        <a:xfrm>
          <a:off x="4064000" y="143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156125</xdr:rowOff>
    </xdr:from>
    <xdr:ext cx="736600" cy="259045"/>
    <xdr:sp macro="" textlink="">
      <xdr:nvSpPr>
        <xdr:cNvPr id="210" name="テキスト ボックス 209"/>
        <xdr:cNvSpPr txBox="1"/>
      </xdr:nvSpPr>
      <xdr:spPr>
        <a:xfrm>
          <a:off x="3733800" y="1438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63898</xdr:rowOff>
    </xdr:from>
    <xdr:to>
      <xdr:col>4</xdr:col>
      <xdr:colOff>533400</xdr:colOff>
      <xdr:row>88</xdr:row>
      <xdr:rowOff>165498</xdr:rowOff>
    </xdr:to>
    <xdr:sp macro="" textlink="">
      <xdr:nvSpPr>
        <xdr:cNvPr id="211" name="円/楕円 210"/>
        <xdr:cNvSpPr/>
      </xdr:nvSpPr>
      <xdr:spPr>
        <a:xfrm>
          <a:off x="3175000" y="151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150275</xdr:rowOff>
    </xdr:from>
    <xdr:ext cx="762000" cy="259045"/>
    <xdr:sp macro="" textlink="">
      <xdr:nvSpPr>
        <xdr:cNvPr id="212" name="テキスト ボックス 211"/>
        <xdr:cNvSpPr txBox="1"/>
      </xdr:nvSpPr>
      <xdr:spPr>
        <a:xfrm>
          <a:off x="2844800" y="152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30545</xdr:rowOff>
    </xdr:from>
    <xdr:to>
      <xdr:col>3</xdr:col>
      <xdr:colOff>330200</xdr:colOff>
      <xdr:row>88</xdr:row>
      <xdr:rowOff>132145</xdr:rowOff>
    </xdr:to>
    <xdr:sp macro="" textlink="">
      <xdr:nvSpPr>
        <xdr:cNvPr id="213" name="円/楕円 212"/>
        <xdr:cNvSpPr/>
      </xdr:nvSpPr>
      <xdr:spPr>
        <a:xfrm>
          <a:off x="2286000" y="151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116922</xdr:rowOff>
    </xdr:from>
    <xdr:ext cx="762000" cy="259045"/>
    <xdr:sp macro="" textlink="">
      <xdr:nvSpPr>
        <xdr:cNvPr id="214" name="テキスト ボックス 213"/>
        <xdr:cNvSpPr txBox="1"/>
      </xdr:nvSpPr>
      <xdr:spPr>
        <a:xfrm>
          <a:off x="1955800" y="1520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84910</xdr:rowOff>
    </xdr:from>
    <xdr:to>
      <xdr:col>2</xdr:col>
      <xdr:colOff>127000</xdr:colOff>
      <xdr:row>86</xdr:row>
      <xdr:rowOff>15060</xdr:rowOff>
    </xdr:to>
    <xdr:sp macro="" textlink="">
      <xdr:nvSpPr>
        <xdr:cNvPr id="215" name="円/楕円 214"/>
        <xdr:cNvSpPr/>
      </xdr:nvSpPr>
      <xdr:spPr>
        <a:xfrm>
          <a:off x="1397000" y="146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171287</xdr:rowOff>
    </xdr:from>
    <xdr:ext cx="762000" cy="259045"/>
    <xdr:sp macro="" textlink="">
      <xdr:nvSpPr>
        <xdr:cNvPr id="216" name="テキスト ボックス 215"/>
        <xdr:cNvSpPr txBox="1"/>
      </xdr:nvSpPr>
      <xdr:spPr>
        <a:xfrm>
          <a:off x="1066800" y="1474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の高指数の状況は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の国の給料削減の終了等のほか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一般職員よりも平均給料が低い特定業務等従事任期付職員の増加等の影響で解消された。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は給料水準を引き下げる「給与制度の総合的見直し」を国と同じく実施したが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年給与改定では人事委員会勧告に基づき民間給料との格差</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％を解消する目的から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国の給料月額に一定率を上乗せした給料表に改定する水準調整を実施し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よりも数値が上昇した。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依然グループ内平均を下回る状況だが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今後も人事委員会勧告を踏まえ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国及び他都道府県の動向を分析して適切に対応する。</a:t>
          </a:r>
          <a:endParaRPr lang="ja-JP" altLang="ja-JP" sz="11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47272</xdr:rowOff>
    </xdr:to>
    <xdr:cxnSp macro="">
      <xdr:nvCxnSpPr>
        <xdr:cNvPr id="248" name="直線コネクタ 247"/>
        <xdr:cNvCxnSpPr/>
      </xdr:nvCxnSpPr>
      <xdr:spPr>
        <a:xfrm>
          <a:off x="16179800" y="1389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102605</xdr:rowOff>
    </xdr:from>
    <xdr:ext cx="762000" cy="259045"/>
    <xdr:sp macro="" textlink="">
      <xdr:nvSpPr>
        <xdr:cNvPr id="249" name="給与水準   （国との比較）平均値テキスト"/>
        <xdr:cNvSpPr txBox="1"/>
      </xdr:nvSpPr>
      <xdr:spPr>
        <a:xfrm>
          <a:off x="17106900" y="1399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20461</xdr:rowOff>
    </xdr:to>
    <xdr:cxnSp macro="">
      <xdr:nvCxnSpPr>
        <xdr:cNvPr id="251" name="直線コネクタ 250"/>
        <xdr:cNvCxnSpPr/>
      </xdr:nvCxnSpPr>
      <xdr:spPr>
        <a:xfrm flipV="1">
          <a:off x="15290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163282</xdr:rowOff>
    </xdr:from>
    <xdr:ext cx="736600" cy="259045"/>
    <xdr:sp macro="" textlink="">
      <xdr:nvSpPr>
        <xdr:cNvPr id="253" name="テキスト ボックス 252"/>
        <xdr:cNvSpPr txBox="1"/>
      </xdr:nvSpPr>
      <xdr:spPr>
        <a:xfrm>
          <a:off x="15798800" y="1405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88</xdr:row>
      <xdr:rowOff>80434</xdr:rowOff>
    </xdr:to>
    <xdr:cxnSp macro="">
      <xdr:nvCxnSpPr>
        <xdr:cNvPr id="254" name="直線コネクタ 253"/>
        <xdr:cNvCxnSpPr/>
      </xdr:nvCxnSpPr>
      <xdr:spPr>
        <a:xfrm flipV="1">
          <a:off x="14401800" y="13907911"/>
          <a:ext cx="889000" cy="126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18643</xdr:rowOff>
    </xdr:from>
    <xdr:ext cx="762000" cy="259045"/>
    <xdr:sp macro="" textlink="">
      <xdr:nvSpPr>
        <xdr:cNvPr id="256" name="テキスト ボックス 255"/>
        <xdr:cNvSpPr txBox="1"/>
      </xdr:nvSpPr>
      <xdr:spPr>
        <a:xfrm>
          <a:off x="14909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96661</xdr:rowOff>
    </xdr:to>
    <xdr:cxnSp macro="">
      <xdr:nvCxnSpPr>
        <xdr:cNvPr id="257" name="直線コネクタ 256"/>
        <xdr:cNvCxnSpPr/>
      </xdr:nvCxnSpPr>
      <xdr:spPr>
        <a:xfrm flipV="1">
          <a:off x="13512800" y="151680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9" name="テキスト ボックス 25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67" name="円/楕円 266"/>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68"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127705</xdr:rowOff>
    </xdr:from>
    <xdr:to>
      <xdr:col>23</xdr:col>
      <xdr:colOff>457200</xdr:colOff>
      <xdr:row>81</xdr:row>
      <xdr:rowOff>57855</xdr:rowOff>
    </xdr:to>
    <xdr:sp macro="" textlink="">
      <xdr:nvSpPr>
        <xdr:cNvPr id="269" name="円/楕円 268"/>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68032</xdr:rowOff>
    </xdr:from>
    <xdr:ext cx="736600" cy="259045"/>
    <xdr:sp macro="" textlink="">
      <xdr:nvSpPr>
        <xdr:cNvPr id="270" name="テキスト ボックス 269"/>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141111</xdr:rowOff>
    </xdr:from>
    <xdr:to>
      <xdr:col>22</xdr:col>
      <xdr:colOff>254000</xdr:colOff>
      <xdr:row>81</xdr:row>
      <xdr:rowOff>71261</xdr:rowOff>
    </xdr:to>
    <xdr:sp macro="" textlink="">
      <xdr:nvSpPr>
        <xdr:cNvPr id="271" name="円/楕円 270"/>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81438</xdr:rowOff>
    </xdr:from>
    <xdr:ext cx="762000" cy="259045"/>
    <xdr:sp macro="" textlink="">
      <xdr:nvSpPr>
        <xdr:cNvPr id="272" name="テキスト ボックス 271"/>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3" name="円/楕円 27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74" name="テキスト ボックス 27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75" name="円/楕円 274"/>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76" name="テキスト ボックス 275"/>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aseline="0">
              <a:solidFill>
                <a:schemeClr val="dk1"/>
              </a:solidFill>
              <a:effectLst/>
              <a:latin typeface="ＭＳ Ｐゴシック"/>
              <a:ea typeface="+mn-ea"/>
              <a:cs typeface="+mn-cs"/>
            </a:rPr>
            <a:t>　</a:t>
          </a:r>
          <a:r>
            <a:rPr kumimoji="1" lang="ja-JP" altLang="ja-JP"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23</a:t>
          </a:r>
          <a:r>
            <a:rPr kumimoji="1" lang="ja-JP" altLang="ja-JP" sz="900" baseline="0">
              <a:solidFill>
                <a:schemeClr val="dk1"/>
              </a:solidFill>
              <a:effectLst/>
              <a:latin typeface="+mn-lt"/>
              <a:ea typeface="+mn-ea"/>
              <a:cs typeface="+mn-cs"/>
            </a:rPr>
            <a:t>年</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月に策定した「宮城県新定員管理計画」</a:t>
          </a:r>
          <a:r>
            <a:rPr kumimoji="1" lang="ja-JP" altLang="en-US"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23</a:t>
          </a:r>
          <a:r>
            <a:rPr kumimoji="1" lang="ja-JP" altLang="ja-JP" sz="900" baseline="0">
              <a:solidFill>
                <a:schemeClr val="dk1"/>
              </a:solidFill>
              <a:effectLst/>
              <a:latin typeface="+mn-lt"/>
              <a:ea typeface="+mn-ea"/>
              <a:cs typeface="+mn-cs"/>
            </a:rPr>
            <a:t>～</a:t>
          </a:r>
          <a:r>
            <a:rPr kumimoji="1" lang="ja-JP" altLang="en-US"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26</a:t>
          </a:r>
          <a:r>
            <a:rPr kumimoji="1" lang="ja-JP" altLang="en-US" sz="900" baseline="0">
              <a:solidFill>
                <a:schemeClr val="dk1"/>
              </a:solidFill>
              <a:effectLst/>
              <a:latin typeface="+mn-lt"/>
              <a:ea typeface="+mn-ea"/>
              <a:cs typeface="+mn-cs"/>
            </a:rPr>
            <a:t>年度）</a:t>
          </a:r>
          <a:r>
            <a:rPr kumimoji="1" lang="ja-JP" altLang="ja-JP" sz="900" baseline="0">
              <a:solidFill>
                <a:schemeClr val="dk1"/>
              </a:solidFill>
              <a:effectLst/>
              <a:latin typeface="+mn-lt"/>
              <a:ea typeface="+mn-ea"/>
              <a:cs typeface="+mn-cs"/>
            </a:rPr>
            <a:t>の目標を達成すべく</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年度毎の目標値を設定して適正な定員管理に取り組むこととしていた。しかしながら、東日本大震災の発生により</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膨大な復旧・復興事業を推進するための職員数を確保する必要が生じたことから</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計画に基づく職員総数の削減は行わず</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その削減予定分であった人員を復旧・復興業務に充てた。なお</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通常業務に係る人員は更なる効率化等により予定</a:t>
          </a:r>
          <a:r>
            <a:rPr kumimoji="1" lang="ja-JP" altLang="en-US" sz="900" baseline="0">
              <a:solidFill>
                <a:schemeClr val="dk1"/>
              </a:solidFill>
              <a:effectLst/>
              <a:latin typeface="+mn-lt"/>
              <a:ea typeface="+mn-ea"/>
              <a:cs typeface="+mn-cs"/>
            </a:rPr>
            <a:t>どおり</a:t>
          </a:r>
          <a:r>
            <a:rPr kumimoji="1" lang="ja-JP" altLang="ja-JP" sz="900" baseline="0">
              <a:solidFill>
                <a:schemeClr val="dk1"/>
              </a:solidFill>
              <a:effectLst/>
              <a:latin typeface="+mn-lt"/>
              <a:ea typeface="+mn-ea"/>
              <a:cs typeface="+mn-cs"/>
            </a:rPr>
            <a:t>削減している。</a:t>
          </a:r>
          <a:endParaRPr lang="ja-JP" altLang="ja-JP" sz="900">
            <a:effectLst/>
          </a:endParaRPr>
        </a:p>
        <a:p>
          <a:r>
            <a:rPr kumimoji="1" lang="ja-JP" altLang="ja-JP" sz="900" baseline="0">
              <a:solidFill>
                <a:schemeClr val="dk1"/>
              </a:solidFill>
              <a:effectLst/>
              <a:latin typeface="+mn-lt"/>
              <a:ea typeface="+mn-ea"/>
              <a:cs typeface="+mn-cs"/>
            </a:rPr>
            <a:t>　また</a:t>
          </a:r>
          <a:r>
            <a:rPr kumimoji="1" lang="ja-JP" altLang="en-US" sz="900" baseline="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月に「宮城県定員管理計画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再生期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を策定し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日現在を基準として増減なしの現状維持を目標としたところである</a:t>
          </a:r>
          <a:r>
            <a:rPr kumimoji="0"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復旧・復興に必要な土木職については</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人増を目標としてるが</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年度以降の次期計画で採用数を削減し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調整することとしている</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今後も復旧・復興に必要な職員数を確保しつつ</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引き続き適正かつ合理的な定員の管理に努めていく。</a:t>
          </a:r>
          <a:endParaRPr lang="ja-JP" altLang="ja-JP" sz="900">
            <a:effectLst/>
          </a:endParaRPr>
        </a:p>
        <a:p>
          <a:endParaRPr kumimoji="1" lang="ja-JP" altLang="en-US" sz="9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12248</xdr:rowOff>
    </xdr:from>
    <xdr:to>
      <xdr:col>24</xdr:col>
      <xdr:colOff>558800</xdr:colOff>
      <xdr:row>64</xdr:row>
      <xdr:rowOff>13816</xdr:rowOff>
    </xdr:to>
    <xdr:cxnSp macro="">
      <xdr:nvCxnSpPr>
        <xdr:cNvPr id="307" name="直線コネクタ 306"/>
        <xdr:cNvCxnSpPr/>
      </xdr:nvCxnSpPr>
      <xdr:spPr>
        <a:xfrm>
          <a:off x="16179800" y="10985048"/>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08"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12248</xdr:rowOff>
    </xdr:from>
    <xdr:to>
      <xdr:col>23</xdr:col>
      <xdr:colOff>406400</xdr:colOff>
      <xdr:row>64</xdr:row>
      <xdr:rowOff>20283</xdr:rowOff>
    </xdr:to>
    <xdr:cxnSp macro="">
      <xdr:nvCxnSpPr>
        <xdr:cNvPr id="310" name="直線コネクタ 309"/>
        <xdr:cNvCxnSpPr/>
      </xdr:nvCxnSpPr>
      <xdr:spPr>
        <a:xfrm flipV="1">
          <a:off x="15290800" y="10985048"/>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2" name="テキスト ボックス 311"/>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19656</xdr:rowOff>
    </xdr:from>
    <xdr:to>
      <xdr:col>22</xdr:col>
      <xdr:colOff>203200</xdr:colOff>
      <xdr:row>64</xdr:row>
      <xdr:rowOff>20283</xdr:rowOff>
    </xdr:to>
    <xdr:cxnSp macro="">
      <xdr:nvCxnSpPr>
        <xdr:cNvPr id="313" name="直線コネクタ 312"/>
        <xdr:cNvCxnSpPr/>
      </xdr:nvCxnSpPr>
      <xdr:spPr>
        <a:xfrm>
          <a:off x="14401800" y="10992456"/>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5" name="テキスト ボックス 314"/>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19656</xdr:rowOff>
    </xdr:from>
    <xdr:to>
      <xdr:col>21</xdr:col>
      <xdr:colOff>0</xdr:colOff>
      <xdr:row>64</xdr:row>
      <xdr:rowOff>45958</xdr:rowOff>
    </xdr:to>
    <xdr:cxnSp macro="">
      <xdr:nvCxnSpPr>
        <xdr:cNvPr id="316" name="直線コネクタ 315"/>
        <xdr:cNvCxnSpPr/>
      </xdr:nvCxnSpPr>
      <xdr:spPr>
        <a:xfrm flipV="1">
          <a:off x="13512800" y="10992456"/>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18" name="テキスト ボックス 317"/>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0" name="テキスト ボックス 319"/>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134466</xdr:rowOff>
    </xdr:from>
    <xdr:to>
      <xdr:col>24</xdr:col>
      <xdr:colOff>609600</xdr:colOff>
      <xdr:row>64</xdr:row>
      <xdr:rowOff>64616</xdr:rowOff>
    </xdr:to>
    <xdr:sp macro="" textlink="">
      <xdr:nvSpPr>
        <xdr:cNvPr id="326" name="円/楕円 325"/>
        <xdr:cNvSpPr/>
      </xdr:nvSpPr>
      <xdr:spPr>
        <a:xfrm>
          <a:off x="16967200" y="109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106543</xdr:rowOff>
    </xdr:from>
    <xdr:ext cx="762000" cy="259045"/>
    <xdr:sp macro="" textlink="">
      <xdr:nvSpPr>
        <xdr:cNvPr id="327" name="定員管理の状況該当値テキスト"/>
        <xdr:cNvSpPr txBox="1"/>
      </xdr:nvSpPr>
      <xdr:spPr>
        <a:xfrm>
          <a:off x="17106900" y="1090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1,179.41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132898</xdr:rowOff>
    </xdr:from>
    <xdr:to>
      <xdr:col>23</xdr:col>
      <xdr:colOff>457200</xdr:colOff>
      <xdr:row>64</xdr:row>
      <xdr:rowOff>63048</xdr:rowOff>
    </xdr:to>
    <xdr:sp macro="" textlink="">
      <xdr:nvSpPr>
        <xdr:cNvPr id="328" name="円/楕円 327"/>
        <xdr:cNvSpPr/>
      </xdr:nvSpPr>
      <xdr:spPr>
        <a:xfrm>
          <a:off x="16129000" y="10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47825</xdr:rowOff>
    </xdr:from>
    <xdr:ext cx="736600" cy="259045"/>
    <xdr:sp macro="" textlink="">
      <xdr:nvSpPr>
        <xdr:cNvPr id="329" name="テキスト ボックス 328"/>
        <xdr:cNvSpPr txBox="1"/>
      </xdr:nvSpPr>
      <xdr:spPr>
        <a:xfrm>
          <a:off x="15798800" y="11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140933</xdr:rowOff>
    </xdr:from>
    <xdr:to>
      <xdr:col>22</xdr:col>
      <xdr:colOff>254000</xdr:colOff>
      <xdr:row>64</xdr:row>
      <xdr:rowOff>71083</xdr:rowOff>
    </xdr:to>
    <xdr:sp macro="" textlink="">
      <xdr:nvSpPr>
        <xdr:cNvPr id="330" name="円/楕円 329"/>
        <xdr:cNvSpPr/>
      </xdr:nvSpPr>
      <xdr:spPr>
        <a:xfrm>
          <a:off x="15240000" y="109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55860</xdr:rowOff>
    </xdr:from>
    <xdr:ext cx="762000" cy="259045"/>
    <xdr:sp macro="" textlink="">
      <xdr:nvSpPr>
        <xdr:cNvPr id="331" name="テキスト ボックス 330"/>
        <xdr:cNvSpPr txBox="1"/>
      </xdr:nvSpPr>
      <xdr:spPr>
        <a:xfrm>
          <a:off x="14909800" y="1102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140306</xdr:rowOff>
    </xdr:from>
    <xdr:to>
      <xdr:col>21</xdr:col>
      <xdr:colOff>50800</xdr:colOff>
      <xdr:row>64</xdr:row>
      <xdr:rowOff>70456</xdr:rowOff>
    </xdr:to>
    <xdr:sp macro="" textlink="">
      <xdr:nvSpPr>
        <xdr:cNvPr id="332" name="円/楕円 331"/>
        <xdr:cNvSpPr/>
      </xdr:nvSpPr>
      <xdr:spPr>
        <a:xfrm>
          <a:off x="14351000" y="109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55233</xdr:rowOff>
    </xdr:from>
    <xdr:ext cx="762000" cy="259045"/>
    <xdr:sp macro="" textlink="">
      <xdr:nvSpPr>
        <xdr:cNvPr id="333" name="テキスト ボックス 332"/>
        <xdr:cNvSpPr txBox="1"/>
      </xdr:nvSpPr>
      <xdr:spPr>
        <a:xfrm>
          <a:off x="14020800" y="110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166608</xdr:rowOff>
    </xdr:from>
    <xdr:to>
      <xdr:col>19</xdr:col>
      <xdr:colOff>533400</xdr:colOff>
      <xdr:row>64</xdr:row>
      <xdr:rowOff>96758</xdr:rowOff>
    </xdr:to>
    <xdr:sp macro="" textlink="">
      <xdr:nvSpPr>
        <xdr:cNvPr id="334" name="円/楕円 333"/>
        <xdr:cNvSpPr/>
      </xdr:nvSpPr>
      <xdr:spPr>
        <a:xfrm>
          <a:off x="13462000" y="10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81535</xdr:rowOff>
    </xdr:from>
    <xdr:ext cx="762000" cy="259045"/>
    <xdr:sp macro="" textlink="">
      <xdr:nvSpPr>
        <xdr:cNvPr id="335" name="テキスト ボックス 334"/>
        <xdr:cNvSpPr txBox="1"/>
      </xdr:nvSpPr>
      <xdr:spPr>
        <a:xfrm>
          <a:off x="13131800" y="110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年度はほぼ横ばいに推移していたが、平成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年度に定時償還に係る元利償還金が減少したこと、臨時財政特例債等の交付税額が増加し基準財政需要額が増加したことを原因として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グループ内</a:t>
          </a:r>
          <a:r>
            <a:rPr kumimoji="1" lang="ja-JP" altLang="ja-JP" sz="1100">
              <a:solidFill>
                <a:schemeClr val="dk1"/>
              </a:solidFill>
              <a:effectLst/>
              <a:latin typeface="+mn-lt"/>
              <a:ea typeface="+mn-ea"/>
              <a:cs typeface="+mn-cs"/>
            </a:rPr>
            <a:t>平均と同一となった。　</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、標準財政規模の拡大や、災害復旧事業費等に係る元利償還金等の増加により基準財政需要額が増加したことから、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ポイント減少とわずかながら改善</a:t>
          </a:r>
          <a:r>
            <a:rPr kumimoji="1" lang="ja-JP" altLang="en-US" sz="1100">
              <a:solidFill>
                <a:schemeClr val="dk1"/>
              </a:solidFill>
              <a:effectLst/>
              <a:latin typeface="+mn-lt"/>
              <a:ea typeface="+mn-ea"/>
              <a:cs typeface="+mn-cs"/>
            </a:rPr>
            <a:t>が図られたが、平成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年度は満期一括償還地方債の償還額の増加等の影響により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ポイント上昇した。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今後も償還計画に基づいた一定の償還額を維持しつつ、公債費負担の平準化に努め、</a:t>
          </a:r>
          <a:r>
            <a:rPr kumimoji="1" lang="ja-JP" altLang="ja-JP" sz="1100">
              <a:solidFill>
                <a:schemeClr val="dk1"/>
              </a:solidFill>
              <a:effectLst/>
              <a:latin typeface="+mn-lt"/>
              <a:ea typeface="+mn-ea"/>
              <a:cs typeface="+mn-cs"/>
            </a:rPr>
            <a:t>適正な水準となるよう配慮していく。</a:t>
          </a:r>
          <a:endParaRPr lang="ja-JP" altLang="ja-JP" sz="11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40822</xdr:rowOff>
    </xdr:to>
    <xdr:cxnSp macro="">
      <xdr:nvCxnSpPr>
        <xdr:cNvPr id="370" name="直線コネクタ 369"/>
        <xdr:cNvCxnSpPr/>
      </xdr:nvCxnSpPr>
      <xdr:spPr>
        <a:xfrm>
          <a:off x="16179800" y="682987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1"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40</xdr:row>
      <xdr:rowOff>23585</xdr:rowOff>
    </xdr:to>
    <xdr:cxnSp macro="">
      <xdr:nvCxnSpPr>
        <xdr:cNvPr id="373" name="直線コネクタ 372"/>
        <xdr:cNvCxnSpPr/>
      </xdr:nvCxnSpPr>
      <xdr:spPr>
        <a:xfrm flipV="1">
          <a:off x="15290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161472</xdr:rowOff>
    </xdr:to>
    <xdr:cxnSp macro="">
      <xdr:nvCxnSpPr>
        <xdr:cNvPr id="376" name="直線コネクタ 375"/>
        <xdr:cNvCxnSpPr/>
      </xdr:nvCxnSpPr>
      <xdr:spPr>
        <a:xfrm flipV="1">
          <a:off x="14401800" y="68815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78" name="テキスト ボックス 377"/>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41728</xdr:rowOff>
    </xdr:to>
    <xdr:cxnSp macro="">
      <xdr:nvCxnSpPr>
        <xdr:cNvPr id="379" name="直線コネクタ 378"/>
        <xdr:cNvCxnSpPr/>
      </xdr:nvCxnSpPr>
      <xdr:spPr>
        <a:xfrm flipV="1">
          <a:off x="13512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1" name="テキスト ボックス 38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3" name="テキスト ボックス 38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89" name="円/楕円 388"/>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390"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391" name="円/楕円 390"/>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32855</xdr:rowOff>
    </xdr:from>
    <xdr:ext cx="736600" cy="259045"/>
    <xdr:sp macro="" textlink="">
      <xdr:nvSpPr>
        <xdr:cNvPr id="392" name="テキスト ボックス 391"/>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393" name="円/楕円 392"/>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94" name="テキスト ボックス 393"/>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395" name="円/楕円 394"/>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162378</xdr:rowOff>
    </xdr:from>
    <xdr:to>
      <xdr:col>19</xdr:col>
      <xdr:colOff>533400</xdr:colOff>
      <xdr:row>41</xdr:row>
      <xdr:rowOff>92528</xdr:rowOff>
    </xdr:to>
    <xdr:sp macro="" textlink="">
      <xdr:nvSpPr>
        <xdr:cNvPr id="397" name="円/楕円 396"/>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77305</xdr:rowOff>
    </xdr:from>
    <xdr:ext cx="762000" cy="259045"/>
    <xdr:sp macro="" textlink="">
      <xdr:nvSpPr>
        <xdr:cNvPr id="398" name="テキスト ボックス 397"/>
        <xdr:cNvSpPr txBox="1"/>
      </xdr:nvSpPr>
      <xdr:spPr>
        <a:xfrm>
          <a:off x="13131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年度は主立った変動要因もなく</a:t>
          </a:r>
          <a:r>
            <a:rPr kumimoji="1" lang="ja-JP" altLang="ja-JP" sz="1100">
              <a:solidFill>
                <a:schemeClr val="dk1"/>
              </a:solidFill>
              <a:effectLst/>
              <a:latin typeface="+mn-lt"/>
              <a:ea typeface="+mn-ea"/>
              <a:cs typeface="+mn-cs"/>
            </a:rPr>
            <a:t>横ばいで推移していたが、平成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年度に退職手当の減及び特別会計の県債残高の減少等に伴う繰入見込額の減により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年度は、地方債現在高の減やそれに伴う公営企業債等繰入見込額の減、支給水準の引き下げによる退職手当額の減等により、前年度から</a:t>
          </a:r>
          <a:r>
            <a:rPr kumimoji="1" lang="en-US" altLang="ja-JP" sz="1100">
              <a:solidFill>
                <a:schemeClr val="dk1"/>
              </a:solidFill>
              <a:effectLst/>
              <a:latin typeface="+mn-lt"/>
              <a:ea typeface="+mn-ea"/>
              <a:cs typeface="+mn-cs"/>
            </a:rPr>
            <a:t>54.2</a:t>
          </a:r>
          <a:r>
            <a:rPr kumimoji="1" lang="ja-JP" altLang="ja-JP" sz="1100">
              <a:solidFill>
                <a:schemeClr val="dk1"/>
              </a:solidFill>
              <a:effectLst/>
              <a:latin typeface="+mn-lt"/>
              <a:ea typeface="+mn-ea"/>
              <a:cs typeface="+mn-cs"/>
            </a:rPr>
            <a:t>ポイント減少となり</a:t>
          </a:r>
          <a:r>
            <a:rPr kumimoji="1" lang="ja-JP" altLang="en-US" sz="1100">
              <a:solidFill>
                <a:schemeClr val="dk1"/>
              </a:solidFill>
              <a:effectLst/>
              <a:latin typeface="+mn-lt"/>
              <a:ea typeface="+mn-ea"/>
              <a:cs typeface="+mn-cs"/>
            </a:rPr>
            <a:t>グループ内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を下回るまで</a:t>
          </a:r>
          <a:r>
            <a:rPr kumimoji="1" lang="ja-JP" altLang="ja-JP" sz="1100">
              <a:solidFill>
                <a:schemeClr val="dk1"/>
              </a:solidFill>
              <a:effectLst/>
              <a:latin typeface="+mn-lt"/>
              <a:ea typeface="+mn-ea"/>
              <a:cs typeface="+mn-cs"/>
            </a:rPr>
            <a:t>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年度も平成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年度と同様、</a:t>
          </a:r>
          <a:r>
            <a:rPr kumimoji="1" lang="ja-JP" altLang="ja-JP" sz="1100">
              <a:solidFill>
                <a:schemeClr val="dk1"/>
              </a:solidFill>
              <a:effectLst/>
              <a:latin typeface="+mn-lt"/>
              <a:ea typeface="+mn-ea"/>
              <a:cs typeface="+mn-cs"/>
            </a:rPr>
            <a:t>地方債現在高の減やそれに伴う公営企業債等繰入見込額の減</a:t>
          </a:r>
          <a:r>
            <a:rPr kumimoji="1" lang="ja-JP" altLang="en-US" sz="1100">
              <a:solidFill>
                <a:schemeClr val="dk1"/>
              </a:solidFill>
              <a:effectLst/>
              <a:latin typeface="+mn-lt"/>
              <a:ea typeface="+mn-ea"/>
              <a:cs typeface="+mn-cs"/>
            </a:rPr>
            <a:t>等により前年度から</a:t>
          </a:r>
          <a:r>
            <a:rPr kumimoji="1" lang="en-US" altLang="ja-JP" sz="1100">
              <a:solidFill>
                <a:schemeClr val="dk1"/>
              </a:solidFill>
              <a:effectLst/>
              <a:latin typeface="+mn-lt"/>
              <a:ea typeface="+mn-ea"/>
              <a:cs typeface="+mn-cs"/>
            </a:rPr>
            <a:t>15.4</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今後も継続して将来負担に配慮した財政運営に努めていく必要がある。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90233</xdr:rowOff>
    </xdr:from>
    <xdr:to>
      <xdr:col>24</xdr:col>
      <xdr:colOff>558800</xdr:colOff>
      <xdr:row>18</xdr:row>
      <xdr:rowOff>11684</xdr:rowOff>
    </xdr:to>
    <xdr:cxnSp macro="">
      <xdr:nvCxnSpPr>
        <xdr:cNvPr id="427" name="直線コネクタ 426"/>
        <xdr:cNvCxnSpPr/>
      </xdr:nvCxnSpPr>
      <xdr:spPr>
        <a:xfrm flipV="1">
          <a:off x="16179800" y="3004883"/>
          <a:ext cx="8382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8"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11684</xdr:rowOff>
    </xdr:from>
    <xdr:to>
      <xdr:col>23</xdr:col>
      <xdr:colOff>406400</xdr:colOff>
      <xdr:row>19</xdr:row>
      <xdr:rowOff>167196</xdr:rowOff>
    </xdr:to>
    <xdr:cxnSp macro="">
      <xdr:nvCxnSpPr>
        <xdr:cNvPr id="430" name="直線コネクタ 429"/>
        <xdr:cNvCxnSpPr/>
      </xdr:nvCxnSpPr>
      <xdr:spPr>
        <a:xfrm flipV="1">
          <a:off x="15290800" y="3097784"/>
          <a:ext cx="889000" cy="3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2" name="テキスト ボックス 431"/>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167196</xdr:rowOff>
    </xdr:from>
    <xdr:to>
      <xdr:col>22</xdr:col>
      <xdr:colOff>203200</xdr:colOff>
      <xdr:row>20</xdr:row>
      <xdr:rowOff>56674</xdr:rowOff>
    </xdr:to>
    <xdr:cxnSp macro="">
      <xdr:nvCxnSpPr>
        <xdr:cNvPr id="433" name="直線コネクタ 432"/>
        <xdr:cNvCxnSpPr/>
      </xdr:nvCxnSpPr>
      <xdr:spPr>
        <a:xfrm flipV="1">
          <a:off x="14401800" y="3424746"/>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5" name="テキスト ボックス 434"/>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56674</xdr:rowOff>
    </xdr:from>
    <xdr:to>
      <xdr:col>21</xdr:col>
      <xdr:colOff>0</xdr:colOff>
      <xdr:row>20</xdr:row>
      <xdr:rowOff>70548</xdr:rowOff>
    </xdr:to>
    <xdr:cxnSp macro="">
      <xdr:nvCxnSpPr>
        <xdr:cNvPr id="436" name="直線コネクタ 435"/>
        <xdr:cNvCxnSpPr/>
      </xdr:nvCxnSpPr>
      <xdr:spPr>
        <a:xfrm flipV="1">
          <a:off x="13512800" y="3485674"/>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38" name="テキスト ボックス 437"/>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0" name="テキスト ボックス 439"/>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39433</xdr:rowOff>
    </xdr:from>
    <xdr:to>
      <xdr:col>24</xdr:col>
      <xdr:colOff>609600</xdr:colOff>
      <xdr:row>17</xdr:row>
      <xdr:rowOff>141033</xdr:rowOff>
    </xdr:to>
    <xdr:sp macro="" textlink="">
      <xdr:nvSpPr>
        <xdr:cNvPr id="446" name="円/楕円 445"/>
        <xdr:cNvSpPr/>
      </xdr:nvSpPr>
      <xdr:spPr>
        <a:xfrm>
          <a:off x="169672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55960</xdr:rowOff>
    </xdr:from>
    <xdr:ext cx="762000" cy="259045"/>
    <xdr:sp macro="" textlink="">
      <xdr:nvSpPr>
        <xdr:cNvPr id="447" name="将来負担の状況該当値テキスト"/>
        <xdr:cNvSpPr txBox="1"/>
      </xdr:nvSpPr>
      <xdr:spPr>
        <a:xfrm>
          <a:off x="17106900" y="2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132334</xdr:rowOff>
    </xdr:from>
    <xdr:to>
      <xdr:col>23</xdr:col>
      <xdr:colOff>457200</xdr:colOff>
      <xdr:row>18</xdr:row>
      <xdr:rowOff>62484</xdr:rowOff>
    </xdr:to>
    <xdr:sp macro="" textlink="">
      <xdr:nvSpPr>
        <xdr:cNvPr id="448" name="円/楕円 447"/>
        <xdr:cNvSpPr/>
      </xdr:nvSpPr>
      <xdr:spPr>
        <a:xfrm>
          <a:off x="16129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72661</xdr:rowOff>
    </xdr:from>
    <xdr:ext cx="736600" cy="259045"/>
    <xdr:sp macro="" textlink="">
      <xdr:nvSpPr>
        <xdr:cNvPr id="449" name="テキスト ボックス 448"/>
        <xdr:cNvSpPr txBox="1"/>
      </xdr:nvSpPr>
      <xdr:spPr>
        <a:xfrm>
          <a:off x="15798800" y="281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116396</xdr:rowOff>
    </xdr:from>
    <xdr:to>
      <xdr:col>22</xdr:col>
      <xdr:colOff>254000</xdr:colOff>
      <xdr:row>20</xdr:row>
      <xdr:rowOff>46546</xdr:rowOff>
    </xdr:to>
    <xdr:sp macro="" textlink="">
      <xdr:nvSpPr>
        <xdr:cNvPr id="450" name="円/楕円 449"/>
        <xdr:cNvSpPr/>
      </xdr:nvSpPr>
      <xdr:spPr>
        <a:xfrm>
          <a:off x="15240000" y="3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31323</xdr:rowOff>
    </xdr:from>
    <xdr:ext cx="762000" cy="259045"/>
    <xdr:sp macro="" textlink="">
      <xdr:nvSpPr>
        <xdr:cNvPr id="451" name="テキスト ボックス 450"/>
        <xdr:cNvSpPr txBox="1"/>
      </xdr:nvSpPr>
      <xdr:spPr>
        <a:xfrm>
          <a:off x="14909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5874</xdr:rowOff>
    </xdr:from>
    <xdr:to>
      <xdr:col>21</xdr:col>
      <xdr:colOff>50800</xdr:colOff>
      <xdr:row>20</xdr:row>
      <xdr:rowOff>107474</xdr:rowOff>
    </xdr:to>
    <xdr:sp macro="" textlink="">
      <xdr:nvSpPr>
        <xdr:cNvPr id="452" name="円/楕円 451"/>
        <xdr:cNvSpPr/>
      </xdr:nvSpPr>
      <xdr:spPr>
        <a:xfrm>
          <a:off x="14351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92251</xdr:rowOff>
    </xdr:from>
    <xdr:ext cx="762000" cy="259045"/>
    <xdr:sp macro="" textlink="">
      <xdr:nvSpPr>
        <xdr:cNvPr id="453" name="テキスト ボックス 452"/>
        <xdr:cNvSpPr txBox="1"/>
      </xdr:nvSpPr>
      <xdr:spPr>
        <a:xfrm>
          <a:off x="14020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19748</xdr:rowOff>
    </xdr:from>
    <xdr:to>
      <xdr:col>19</xdr:col>
      <xdr:colOff>533400</xdr:colOff>
      <xdr:row>20</xdr:row>
      <xdr:rowOff>121348</xdr:rowOff>
    </xdr:to>
    <xdr:sp macro="" textlink="">
      <xdr:nvSpPr>
        <xdr:cNvPr id="454" name="円/楕円 453"/>
        <xdr:cNvSpPr/>
      </xdr:nvSpPr>
      <xdr:spPr>
        <a:xfrm>
          <a:off x="13462000" y="34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106125</xdr:rowOff>
    </xdr:from>
    <xdr:ext cx="762000" cy="259045"/>
    <xdr:sp macro="" textlink="">
      <xdr:nvSpPr>
        <xdr:cNvPr id="455" name="テキスト ボックス 454"/>
        <xdr:cNvSpPr txBox="1"/>
      </xdr:nvSpPr>
      <xdr:spPr>
        <a:xfrm>
          <a:off x="13131800" y="35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東日本大震災の復旧・復興に関連する人件費の増加</a:t>
          </a:r>
          <a:r>
            <a:rPr kumimoji="1" lang="ja-JP" altLang="en-US" sz="1100">
              <a:solidFill>
                <a:schemeClr val="dk1"/>
              </a:solidFill>
              <a:effectLst/>
              <a:latin typeface="+mn-lt"/>
              <a:ea typeface="+mn-ea"/>
              <a:cs typeface="+mn-cs"/>
            </a:rPr>
            <a:t>の影響により、平成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年度以降の比率はグループ内平均を常に上回っており、</a:t>
          </a:r>
          <a:r>
            <a:rPr kumimoji="1" lang="ja-JP" altLang="ja-JP" sz="1100">
              <a:solidFill>
                <a:schemeClr val="dk1"/>
              </a:solidFill>
              <a:effectLst/>
              <a:latin typeface="+mn-lt"/>
              <a:ea typeface="+mn-ea"/>
              <a:cs typeface="+mn-cs"/>
            </a:rPr>
            <a:t>グループ内で</a:t>
          </a:r>
          <a:r>
            <a:rPr kumimoji="1" lang="ja-JP" altLang="en-US" sz="1100">
              <a:solidFill>
                <a:schemeClr val="dk1"/>
              </a:solidFill>
              <a:effectLst/>
              <a:latin typeface="+mn-lt"/>
              <a:ea typeface="+mn-ea"/>
              <a:cs typeface="+mn-cs"/>
            </a:rPr>
            <a:t>も低い順位</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年度は震災対応に係る時間外手当等の増加により、比率が</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％と高い水準となったが、それ以降の比率は減少傾向にあり、復旧・復興事業の進捗により、</a:t>
          </a:r>
          <a:r>
            <a:rPr kumimoji="1" lang="ja-JP" altLang="ja-JP" sz="1100">
              <a:solidFill>
                <a:schemeClr val="dk1"/>
              </a:solidFill>
              <a:effectLst/>
              <a:latin typeface="+mn-lt"/>
              <a:ea typeface="+mn-ea"/>
              <a:cs typeface="+mn-cs"/>
            </a:rPr>
            <a:t>震災関連</a:t>
          </a:r>
          <a:r>
            <a:rPr kumimoji="1" lang="ja-JP" altLang="en-US" sz="1100">
              <a:solidFill>
                <a:schemeClr val="dk1"/>
              </a:solidFill>
              <a:effectLst/>
              <a:latin typeface="+mn-lt"/>
              <a:ea typeface="+mn-ea"/>
              <a:cs typeface="+mn-cs"/>
            </a:rPr>
            <a:t>の人</a:t>
          </a:r>
          <a:r>
            <a:rPr kumimoji="1" lang="ja-JP" altLang="ja-JP" sz="1100">
              <a:solidFill>
                <a:schemeClr val="dk1"/>
              </a:solidFill>
              <a:effectLst/>
              <a:latin typeface="+mn-lt"/>
              <a:ea typeface="+mn-ea"/>
              <a:cs typeface="+mn-cs"/>
            </a:rPr>
            <a:t>件費</a:t>
          </a:r>
          <a:r>
            <a:rPr kumimoji="1" lang="ja-JP" altLang="en-US" sz="1100">
              <a:solidFill>
                <a:schemeClr val="dk1"/>
              </a:solidFill>
              <a:effectLst/>
              <a:latin typeface="+mn-lt"/>
              <a:ea typeface="+mn-ea"/>
              <a:cs typeface="+mn-cs"/>
            </a:rPr>
            <a:t>の比率は今後も減少していくと見込まれる。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給与制度の在り方やその運用の一層の合理化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進めながら、人件費の適正化に努めていく。</a:t>
          </a:r>
          <a:endParaRPr lang="ja-JP" altLang="ja-JP" sz="11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39</xdr:row>
      <xdr:rowOff>4535</xdr:rowOff>
    </xdr:to>
    <xdr:cxnSp macro="">
      <xdr:nvCxnSpPr>
        <xdr:cNvPr id="62" name="直線コネクタ 61"/>
        <xdr:cNvCxnSpPr/>
      </xdr:nvCxnSpPr>
      <xdr:spPr>
        <a:xfrm flipV="1">
          <a:off x="4826000" y="55644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148062</xdr:rowOff>
    </xdr:from>
    <xdr:ext cx="762000" cy="259045"/>
    <xdr:sp macro="" textlink="">
      <xdr:nvSpPr>
        <xdr:cNvPr id="63" name="人件費最小値テキスト"/>
        <xdr:cNvSpPr txBox="1"/>
      </xdr:nvSpPr>
      <xdr:spPr>
        <a:xfrm>
          <a:off x="49149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39</xdr:row>
      <xdr:rowOff>4535</xdr:rowOff>
    </xdr:from>
    <xdr:to>
      <xdr:col>7</xdr:col>
      <xdr:colOff>104775</xdr:colOff>
      <xdr:row>39</xdr:row>
      <xdr:rowOff>4535</xdr:rowOff>
    </xdr:to>
    <xdr:cxnSp macro="">
      <xdr:nvCxnSpPr>
        <xdr:cNvPr id="64" name="直線コネクタ 63"/>
        <xdr:cNvCxnSpPr/>
      </xdr:nvCxnSpPr>
      <xdr:spPr>
        <a:xfrm>
          <a:off x="4737100" y="669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5"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6" name="直線コネクタ 65"/>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39</xdr:row>
      <xdr:rowOff>20865</xdr:rowOff>
    </xdr:to>
    <xdr:cxnSp macro="">
      <xdr:nvCxnSpPr>
        <xdr:cNvPr id="67" name="直線コネクタ 66"/>
        <xdr:cNvCxnSpPr/>
      </xdr:nvCxnSpPr>
      <xdr:spPr>
        <a:xfrm flipV="1">
          <a:off x="3987800" y="6462486"/>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100891</xdr:rowOff>
    </xdr:from>
    <xdr:ext cx="762000" cy="259045"/>
    <xdr:sp macro="" textlink="">
      <xdr:nvSpPr>
        <xdr:cNvPr id="68" name="人件費平均値テキスト"/>
        <xdr:cNvSpPr txBox="1"/>
      </xdr:nvSpPr>
      <xdr:spPr>
        <a:xfrm>
          <a:off x="4914900" y="593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84364</xdr:rowOff>
    </xdr:from>
    <xdr:to>
      <xdr:col>7</xdr:col>
      <xdr:colOff>66675</xdr:colOff>
      <xdr:row>36</xdr:row>
      <xdr:rowOff>14514</xdr:rowOff>
    </xdr:to>
    <xdr:sp macro="" textlink="">
      <xdr:nvSpPr>
        <xdr:cNvPr id="69" name="フローチャート : 判断 68"/>
        <xdr:cNvSpPr/>
      </xdr:nvSpPr>
      <xdr:spPr>
        <a:xfrm>
          <a:off x="47752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69850</xdr:rowOff>
    </xdr:to>
    <xdr:cxnSp macro="">
      <xdr:nvCxnSpPr>
        <xdr:cNvPr id="70" name="直線コネクタ 69"/>
        <xdr:cNvCxnSpPr/>
      </xdr:nvCxnSpPr>
      <xdr:spPr>
        <a:xfrm flipV="1">
          <a:off x="3098800" y="6707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35378</xdr:rowOff>
    </xdr:from>
    <xdr:to>
      <xdr:col>5</xdr:col>
      <xdr:colOff>600075</xdr:colOff>
      <xdr:row>35</xdr:row>
      <xdr:rowOff>136978</xdr:rowOff>
    </xdr:to>
    <xdr:sp macro="" textlink="">
      <xdr:nvSpPr>
        <xdr:cNvPr id="71" name="フローチャート : 判断 70"/>
        <xdr:cNvSpPr/>
      </xdr:nvSpPr>
      <xdr:spPr>
        <a:xfrm>
          <a:off x="3937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72" name="テキスト ボックス 71"/>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86178</xdr:rowOff>
    </xdr:to>
    <xdr:cxnSp macro="">
      <xdr:nvCxnSpPr>
        <xdr:cNvPr id="73" name="直線コネクタ 72"/>
        <xdr:cNvCxnSpPr/>
      </xdr:nvCxnSpPr>
      <xdr:spPr>
        <a:xfrm flipV="1">
          <a:off x="2209800" y="6756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68036</xdr:rowOff>
    </xdr:from>
    <xdr:to>
      <xdr:col>4</xdr:col>
      <xdr:colOff>396875</xdr:colOff>
      <xdr:row>35</xdr:row>
      <xdr:rowOff>169636</xdr:rowOff>
    </xdr:to>
    <xdr:sp macro="" textlink="">
      <xdr:nvSpPr>
        <xdr:cNvPr id="74" name="フローチャート : 判断 73"/>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75" name="テキスト ボックス 74"/>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53522</xdr:rowOff>
    </xdr:to>
    <xdr:cxnSp macro="">
      <xdr:nvCxnSpPr>
        <xdr:cNvPr id="76" name="直線コネクタ 75"/>
        <xdr:cNvCxnSpPr/>
      </xdr:nvCxnSpPr>
      <xdr:spPr>
        <a:xfrm flipV="1">
          <a:off x="1320800" y="67727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9" name="フローチャート :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86" name="円/楕円 85"/>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40113</xdr:rowOff>
    </xdr:from>
    <xdr:ext cx="762000" cy="259045"/>
    <xdr:sp macro="" textlink="">
      <xdr:nvSpPr>
        <xdr:cNvPr id="87"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141515</xdr:rowOff>
    </xdr:from>
    <xdr:to>
      <xdr:col>5</xdr:col>
      <xdr:colOff>600075</xdr:colOff>
      <xdr:row>39</xdr:row>
      <xdr:rowOff>71665</xdr:rowOff>
    </xdr:to>
    <xdr:sp macro="" textlink="">
      <xdr:nvSpPr>
        <xdr:cNvPr id="88" name="円/楕円 87"/>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89" name="テキスト ボックス 88"/>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0" name="円/楕円 89"/>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1" name="テキスト ボックス 90"/>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2" name="円/楕円 91"/>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3" name="テキスト ボックス 92"/>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2722</xdr:rowOff>
    </xdr:from>
    <xdr:to>
      <xdr:col>1</xdr:col>
      <xdr:colOff>676275</xdr:colOff>
      <xdr:row>41</xdr:row>
      <xdr:rowOff>104322</xdr:rowOff>
    </xdr:to>
    <xdr:sp macro="" textlink="">
      <xdr:nvSpPr>
        <xdr:cNvPr id="94" name="円/楕円 93"/>
        <xdr:cNvSpPr/>
      </xdr:nvSpPr>
      <xdr:spPr>
        <a:xfrm>
          <a:off x="1270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89099</xdr:rowOff>
    </xdr:from>
    <xdr:ext cx="762000" cy="259045"/>
    <xdr:sp macro="" textlink="">
      <xdr:nvSpPr>
        <xdr:cNvPr id="95" name="テキスト ボックス 94"/>
        <xdr:cNvSpPr txBox="1"/>
      </xdr:nvSpPr>
      <xdr:spPr>
        <a:xfrm>
          <a:off x="939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年度以降、一貫してグループ内平均を上回る比率で推移しており、グループ内順位も低い状況である。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その主な経費はシステムや公共施設等の管理運営費などであることから、</a:t>
          </a:r>
          <a:r>
            <a:rPr kumimoji="1" lang="ja-JP" altLang="ja-JP" sz="1100">
              <a:solidFill>
                <a:schemeClr val="dk1"/>
              </a:solidFill>
              <a:effectLst/>
              <a:latin typeface="+mn-lt"/>
              <a:ea typeface="+mn-ea"/>
              <a:cs typeface="+mn-cs"/>
            </a:rPr>
            <a:t>消費的経費の効率的な予算執行に努めていく。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9" name="直線コネクタ 118"/>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20"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1" name="直線コネクタ 120"/>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21</xdr:row>
      <xdr:rowOff>24130</xdr:rowOff>
    </xdr:to>
    <xdr:cxnSp macro="">
      <xdr:nvCxnSpPr>
        <xdr:cNvPr id="124" name="直線コネクタ 123"/>
        <xdr:cNvCxnSpPr/>
      </xdr:nvCxnSpPr>
      <xdr:spPr>
        <a:xfrm>
          <a:off x="15671800" y="353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5"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104140</xdr:rowOff>
    </xdr:to>
    <xdr:cxnSp macro="">
      <xdr:nvCxnSpPr>
        <xdr:cNvPr id="127" name="直線コネクタ 126"/>
        <xdr:cNvCxnSpPr/>
      </xdr:nvCxnSpPr>
      <xdr:spPr>
        <a:xfrm>
          <a:off x="14782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9" name="テキスト ボックス 128"/>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58420</xdr:rowOff>
    </xdr:to>
    <xdr:cxnSp macro="">
      <xdr:nvCxnSpPr>
        <xdr:cNvPr id="130" name="直線コネクタ 129"/>
        <xdr:cNvCxnSpPr/>
      </xdr:nvCxnSpPr>
      <xdr:spPr>
        <a:xfrm>
          <a:off x="13893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2" name="テキスト ボックス 131"/>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12700</xdr:rowOff>
    </xdr:from>
    <xdr:to>
      <xdr:col>20</xdr:col>
      <xdr:colOff>149225</xdr:colOff>
      <xdr:row>20</xdr:row>
      <xdr:rowOff>58420</xdr:rowOff>
    </xdr:to>
    <xdr:cxnSp macro="">
      <xdr:nvCxnSpPr>
        <xdr:cNvPr id="133" name="直線コネクタ 132"/>
        <xdr:cNvCxnSpPr/>
      </xdr:nvCxnSpPr>
      <xdr:spPr>
        <a:xfrm>
          <a:off x="13004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5" name="テキスト ボックス 134"/>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6" name="フローチャート : 判断 135"/>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7" name="テキスト ボックス 136"/>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43" name="円/楕円 142"/>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4"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5" name="円/楕円 144"/>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6" name="テキスト ボックス 145"/>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7" name="円/楕円 146"/>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8" name="テキスト ボックス 147"/>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7620</xdr:rowOff>
    </xdr:from>
    <xdr:to>
      <xdr:col>20</xdr:col>
      <xdr:colOff>200025</xdr:colOff>
      <xdr:row>20</xdr:row>
      <xdr:rowOff>109220</xdr:rowOff>
    </xdr:to>
    <xdr:sp macro="" textlink="">
      <xdr:nvSpPr>
        <xdr:cNvPr id="149" name="円/楕円 148"/>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93997</xdr:rowOff>
    </xdr:from>
    <xdr:ext cx="762000" cy="259045"/>
    <xdr:sp macro="" textlink="">
      <xdr:nvSpPr>
        <xdr:cNvPr id="150" name="テキスト ボックス 149"/>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51" name="円/楕円 150"/>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52" name="テキスト ボックス 151"/>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扶助費は、各年度ともグループ内</a:t>
          </a:r>
          <a:r>
            <a:rPr kumimoji="1" lang="ja-JP" altLang="ja-JP" sz="1100">
              <a:solidFill>
                <a:schemeClr val="dk1"/>
              </a:solidFill>
              <a:effectLst/>
              <a:latin typeface="+mn-lt"/>
              <a:ea typeface="+mn-ea"/>
              <a:cs typeface="+mn-cs"/>
            </a:rPr>
            <a:t>平均・都道府県平均とほぼ同水準の</a:t>
          </a:r>
          <a:r>
            <a:rPr kumimoji="1" lang="ja-JP" altLang="en-US" sz="1100">
              <a:solidFill>
                <a:schemeClr val="dk1"/>
              </a:solidFill>
              <a:effectLst/>
              <a:latin typeface="+mn-lt"/>
              <a:ea typeface="+mn-ea"/>
              <a:cs typeface="+mn-cs"/>
            </a:rPr>
            <a:t>比率であることから、本県の</a:t>
          </a:r>
          <a:r>
            <a:rPr kumimoji="1" lang="ja-JP" altLang="ja-JP" sz="1100">
              <a:solidFill>
                <a:schemeClr val="dk1"/>
              </a:solidFill>
              <a:effectLst/>
              <a:latin typeface="+mn-lt"/>
              <a:ea typeface="+mn-ea"/>
              <a:cs typeface="+mn-cs"/>
            </a:rPr>
            <a:t>社会保障関係</a:t>
          </a:r>
          <a:r>
            <a:rPr kumimoji="1" lang="ja-JP" altLang="en-US" sz="1100">
              <a:solidFill>
                <a:schemeClr val="dk1"/>
              </a:solidFill>
              <a:effectLst/>
              <a:latin typeface="+mn-lt"/>
              <a:ea typeface="+mn-ea"/>
              <a:cs typeface="+mn-cs"/>
            </a:rPr>
            <a:t>の需要が全国的なトレンドと同様の傾向で推移していることがわかる。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今後も引き続き社会保障関係経費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増加していく</a:t>
          </a:r>
          <a:r>
            <a:rPr kumimoji="1" lang="ja-JP" altLang="ja-JP" sz="1100">
              <a:solidFill>
                <a:schemeClr val="dk1"/>
              </a:solidFill>
              <a:effectLst/>
              <a:latin typeface="+mn-lt"/>
              <a:ea typeface="+mn-ea"/>
              <a:cs typeface="+mn-cs"/>
            </a:rPr>
            <a:t>ことを</a:t>
          </a:r>
          <a:r>
            <a:rPr kumimoji="1" lang="ja-JP" altLang="en-US" sz="1100">
              <a:solidFill>
                <a:schemeClr val="dk1"/>
              </a:solidFill>
              <a:effectLst/>
              <a:latin typeface="+mn-lt"/>
              <a:ea typeface="+mn-ea"/>
              <a:cs typeface="+mn-cs"/>
            </a:rPr>
            <a:t>想定し</a:t>
          </a:r>
          <a:r>
            <a:rPr kumimoji="1" lang="ja-JP" altLang="ja-JP" sz="1100">
              <a:solidFill>
                <a:schemeClr val="dk1"/>
              </a:solidFill>
              <a:effectLst/>
              <a:latin typeface="+mn-lt"/>
              <a:ea typeface="+mn-ea"/>
              <a:cs typeface="+mn-cs"/>
            </a:rPr>
            <a:t>、各種制度の適切な運用に努め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8" name="直線コネクタ 177"/>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9"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0" name="直線コネクタ 179"/>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3" name="直線コネクタ 182"/>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4"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5" name="フローチャート : 判断 184"/>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6" name="直線コネクタ 185"/>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7" name="フローチャート :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89" name="直線コネクタ 188"/>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91" name="テキスト ボックス 19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2" name="直線コネクタ 191"/>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3" name="フローチャート : 判断 192"/>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4" name="テキスト ボックス 19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5" name="フローチャート : 判断 194"/>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6" name="テキスト ボックス 19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2" name="円/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4" name="円/楕円 203"/>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5" name="テキスト ボックス 204"/>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6" name="円/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7" name="テキスト ボックス 20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8" name="円/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0" name="円/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その他の経費は、維持補修費と貸付金である。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は、東日本大震災の復旧・復興に要する経費執行のため、その他の経費の執行は抑制</a:t>
          </a:r>
          <a:r>
            <a:rPr kumimoji="1" lang="ja-JP" altLang="en-US" sz="1100">
              <a:solidFill>
                <a:schemeClr val="dk1"/>
              </a:solidFill>
              <a:effectLst/>
              <a:latin typeface="+mn-lt"/>
              <a:ea typeface="+mn-ea"/>
              <a:cs typeface="+mn-cs"/>
            </a:rPr>
            <a:t>傾向にあった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年度以降は都道府県平均に近い水準となっており、平成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年度はグループ内平均と同水準となった。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その主な要因の一つとしては、維持補修費の増加が挙げられるが、経費の必要性については、引き続き検討を行い、適切な財政運営に努めて</a:t>
          </a:r>
          <a:r>
            <a:rPr kumimoji="1" lang="ja-JP" altLang="ja-JP" sz="110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5" name="テキスト ボックス 224"/>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9" name="テキスト ボックス 228"/>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2" name="直線コネクタ 231"/>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5"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6" name="直線コネクタ 235"/>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12700</xdr:rowOff>
    </xdr:from>
    <xdr:to>
      <xdr:col>24</xdr:col>
      <xdr:colOff>22225</xdr:colOff>
      <xdr:row>57</xdr:row>
      <xdr:rowOff>12700</xdr:rowOff>
    </xdr:to>
    <xdr:cxnSp macro="">
      <xdr:nvCxnSpPr>
        <xdr:cNvPr id="237" name="直線コネクタ 236"/>
        <xdr:cNvCxnSpPr/>
      </xdr:nvCxnSpPr>
      <xdr:spPr>
        <a:xfrm>
          <a:off x="15671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8"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9" name="フローチャート : 判断 23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69850</xdr:rowOff>
    </xdr:from>
    <xdr:to>
      <xdr:col>22</xdr:col>
      <xdr:colOff>555625</xdr:colOff>
      <xdr:row>57</xdr:row>
      <xdr:rowOff>12700</xdr:rowOff>
    </xdr:to>
    <xdr:cxnSp macro="">
      <xdr:nvCxnSpPr>
        <xdr:cNvPr id="240" name="直線コネクタ 239"/>
        <xdr:cNvCxnSpPr/>
      </xdr:nvCxnSpPr>
      <xdr:spPr>
        <a:xfrm>
          <a:off x="14782800" y="949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1" name="フローチャート : 判断 24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2" name="テキスト ボックス 24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69850</xdr:rowOff>
    </xdr:from>
    <xdr:to>
      <xdr:col>21</xdr:col>
      <xdr:colOff>352425</xdr:colOff>
      <xdr:row>55</xdr:row>
      <xdr:rowOff>127000</xdr:rowOff>
    </xdr:to>
    <xdr:cxnSp macro="">
      <xdr:nvCxnSpPr>
        <xdr:cNvPr id="243" name="直線コネクタ 242"/>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4" name="フローチャート : 判断 243"/>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5" name="テキスト ボックス 244"/>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69850</xdr:rowOff>
    </xdr:from>
    <xdr:to>
      <xdr:col>20</xdr:col>
      <xdr:colOff>149225</xdr:colOff>
      <xdr:row>55</xdr:row>
      <xdr:rowOff>127000</xdr:rowOff>
    </xdr:to>
    <xdr:cxnSp macro="">
      <xdr:nvCxnSpPr>
        <xdr:cNvPr id="246" name="直線コネクタ 245"/>
        <xdr:cNvCxnSpPr/>
      </xdr:nvCxnSpPr>
      <xdr:spPr>
        <a:xfrm>
          <a:off x="13004800" y="9328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7" name="フローチャート : 判断 246"/>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48" name="テキスト ボックス 247"/>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9" name="フローチャート : 判断 24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0" name="テキスト ボックス 249"/>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56" name="円/楕円 255"/>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105427</xdr:rowOff>
    </xdr:from>
    <xdr:ext cx="762000" cy="259045"/>
    <xdr:sp macro="" textlink="">
      <xdr:nvSpPr>
        <xdr:cNvPr id="257"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133350</xdr:rowOff>
    </xdr:from>
    <xdr:to>
      <xdr:col>22</xdr:col>
      <xdr:colOff>606425</xdr:colOff>
      <xdr:row>57</xdr:row>
      <xdr:rowOff>63500</xdr:rowOff>
    </xdr:to>
    <xdr:sp macro="" textlink="">
      <xdr:nvSpPr>
        <xdr:cNvPr id="258" name="円/楕円 257"/>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48277</xdr:rowOff>
    </xdr:from>
    <xdr:ext cx="736600" cy="259045"/>
    <xdr:sp macro="" textlink="">
      <xdr:nvSpPr>
        <xdr:cNvPr id="259" name="テキスト ボックス 258"/>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19050</xdr:rowOff>
    </xdr:from>
    <xdr:to>
      <xdr:col>21</xdr:col>
      <xdr:colOff>403225</xdr:colOff>
      <xdr:row>55</xdr:row>
      <xdr:rowOff>120650</xdr:rowOff>
    </xdr:to>
    <xdr:sp macro="" textlink="">
      <xdr:nvSpPr>
        <xdr:cNvPr id="260" name="円/楕円 25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130827</xdr:rowOff>
    </xdr:from>
    <xdr:ext cx="762000" cy="259045"/>
    <xdr:sp macro="" textlink="">
      <xdr:nvSpPr>
        <xdr:cNvPr id="261" name="テキスト ボックス 26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76200</xdr:rowOff>
    </xdr:from>
    <xdr:to>
      <xdr:col>20</xdr:col>
      <xdr:colOff>200025</xdr:colOff>
      <xdr:row>56</xdr:row>
      <xdr:rowOff>6350</xdr:rowOff>
    </xdr:to>
    <xdr:sp macro="" textlink="">
      <xdr:nvSpPr>
        <xdr:cNvPr id="262" name="円/楕円 261"/>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16527</xdr:rowOff>
    </xdr:from>
    <xdr:ext cx="762000" cy="259045"/>
    <xdr:sp macro="" textlink="">
      <xdr:nvSpPr>
        <xdr:cNvPr id="263" name="テキスト ボックス 262"/>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19050</xdr:rowOff>
    </xdr:from>
    <xdr:to>
      <xdr:col>18</xdr:col>
      <xdr:colOff>682625</xdr:colOff>
      <xdr:row>54</xdr:row>
      <xdr:rowOff>120650</xdr:rowOff>
    </xdr:to>
    <xdr:sp macro="" textlink="">
      <xdr:nvSpPr>
        <xdr:cNvPr id="264" name="円/楕円 263"/>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130827</xdr:rowOff>
    </xdr:from>
    <xdr:ext cx="762000" cy="259045"/>
    <xdr:sp macro="" textlink="">
      <xdr:nvSpPr>
        <xdr:cNvPr id="265" name="テキスト ボックス 264"/>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補助費等は、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以降、各年度ともグループ内平均を下回っているが、決算額及び比率とも年々増加している。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主たる要因は</a:t>
          </a:r>
          <a:r>
            <a:rPr kumimoji="1" lang="ja-JP" altLang="ja-JP" sz="1100">
              <a:solidFill>
                <a:schemeClr val="dk1"/>
              </a:solidFill>
              <a:effectLst/>
              <a:latin typeface="+mn-lt"/>
              <a:ea typeface="+mn-ea"/>
              <a:cs typeface="+mn-cs"/>
            </a:rPr>
            <a:t>社会保障関係経費の増大</a:t>
          </a:r>
          <a:r>
            <a:rPr kumimoji="1" lang="ja-JP" altLang="en-US" sz="1100">
              <a:solidFill>
                <a:schemeClr val="dk1"/>
              </a:solidFill>
              <a:effectLst/>
              <a:latin typeface="+mn-lt"/>
              <a:ea typeface="+mn-ea"/>
              <a:cs typeface="+mn-cs"/>
            </a:rPr>
            <a:t>であり、特に平成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年度では、国民健康保険事業や介護保険事業等の増加により前年度比</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ポイントの大きな</a:t>
          </a:r>
          <a:r>
            <a:rPr kumimoji="1" lang="ja-JP" altLang="ja-JP" sz="1100">
              <a:solidFill>
                <a:schemeClr val="dk1"/>
              </a:solidFill>
              <a:effectLst/>
              <a:latin typeface="+mn-lt"/>
              <a:ea typeface="+mn-ea"/>
              <a:cs typeface="+mn-cs"/>
            </a:rPr>
            <a:t>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年度以降はほぼ横ばいであるが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25.8</a:t>
          </a:r>
          <a:r>
            <a:rPr kumimoji="1" lang="ja-JP" altLang="en-US" sz="1100">
              <a:solidFill>
                <a:schemeClr val="dk1"/>
              </a:solidFill>
              <a:effectLst/>
              <a:latin typeface="+mn-lt"/>
              <a:ea typeface="+mn-ea"/>
              <a:cs typeface="+mn-cs"/>
            </a:rPr>
            <a:t>％で都道府県平均と</a:t>
          </a:r>
          <a:r>
            <a:rPr kumimoji="1" lang="ja-JP" altLang="ja-JP" sz="1100">
              <a:solidFill>
                <a:schemeClr val="dk1"/>
              </a:solidFill>
              <a:effectLst/>
              <a:latin typeface="+mn-lt"/>
              <a:ea typeface="+mn-ea"/>
              <a:cs typeface="+mn-cs"/>
            </a:rPr>
            <a:t>同水準となっている。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今後も引き続き社会保障関係経費が増加していくことを想定し、各種制度の適切な運用に努めていく。</a:t>
          </a:r>
          <a:endParaRPr lang="ja-JP" altLang="ja-JP">
            <a:effectLst/>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91" name="直線コネクタ 290"/>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3" name="直線コネクタ 29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4"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5" name="直線コネクタ 294"/>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88900</xdr:rowOff>
    </xdr:to>
    <xdr:cxnSp macro="">
      <xdr:nvCxnSpPr>
        <xdr:cNvPr id="296" name="直線コネクタ 295"/>
        <xdr:cNvCxnSpPr/>
      </xdr:nvCxnSpPr>
      <xdr:spPr>
        <a:xfrm>
          <a:off x="15671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7"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8" name="フローチャート : 判断 29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158750</xdr:rowOff>
    </xdr:from>
    <xdr:to>
      <xdr:col>22</xdr:col>
      <xdr:colOff>555625</xdr:colOff>
      <xdr:row>36</xdr:row>
      <xdr:rowOff>12700</xdr:rowOff>
    </xdr:to>
    <xdr:cxnSp macro="">
      <xdr:nvCxnSpPr>
        <xdr:cNvPr id="299" name="直線コネクタ 298"/>
        <xdr:cNvCxnSpPr/>
      </xdr:nvCxnSpPr>
      <xdr:spPr>
        <a:xfrm>
          <a:off x="14782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0" name="フローチャート : 判断 299"/>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1" name="テキスト ボックス 300"/>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152400</xdr:rowOff>
    </xdr:from>
    <xdr:to>
      <xdr:col>21</xdr:col>
      <xdr:colOff>352425</xdr:colOff>
      <xdr:row>35</xdr:row>
      <xdr:rowOff>158750</xdr:rowOff>
    </xdr:to>
    <xdr:cxnSp macro="">
      <xdr:nvCxnSpPr>
        <xdr:cNvPr id="302" name="直線コネクタ 301"/>
        <xdr:cNvCxnSpPr/>
      </xdr:nvCxnSpPr>
      <xdr:spPr>
        <a:xfrm>
          <a:off x="13893800" y="598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3" name="フローチャート : 判断 302"/>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4" name="テキスト ボックス 303"/>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88900</xdr:rowOff>
    </xdr:from>
    <xdr:to>
      <xdr:col>20</xdr:col>
      <xdr:colOff>149225</xdr:colOff>
      <xdr:row>34</xdr:row>
      <xdr:rowOff>152400</xdr:rowOff>
    </xdr:to>
    <xdr:cxnSp macro="">
      <xdr:nvCxnSpPr>
        <xdr:cNvPr id="305" name="直線コネクタ 304"/>
        <xdr:cNvCxnSpPr/>
      </xdr:nvCxnSpPr>
      <xdr:spPr>
        <a:xfrm>
          <a:off x="13004800" y="5575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6" name="フローチャート : 判断 305"/>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7" name="テキスト ボックス 30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8" name="フローチャート : 判断 307"/>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9" name="テキスト ボックス 308"/>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38100</xdr:rowOff>
    </xdr:from>
    <xdr:to>
      <xdr:col>24</xdr:col>
      <xdr:colOff>73025</xdr:colOff>
      <xdr:row>36</xdr:row>
      <xdr:rowOff>139700</xdr:rowOff>
    </xdr:to>
    <xdr:sp macro="" textlink="">
      <xdr:nvSpPr>
        <xdr:cNvPr id="315" name="円/楕円 31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54627</xdr:rowOff>
    </xdr:from>
    <xdr:ext cx="762000" cy="259045"/>
    <xdr:sp macro="" textlink="">
      <xdr:nvSpPr>
        <xdr:cNvPr id="316"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7" name="円/楕円 31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18" name="テキスト ボックス 31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107950</xdr:rowOff>
    </xdr:from>
    <xdr:to>
      <xdr:col>21</xdr:col>
      <xdr:colOff>403225</xdr:colOff>
      <xdr:row>36</xdr:row>
      <xdr:rowOff>38100</xdr:rowOff>
    </xdr:to>
    <xdr:sp macro="" textlink="">
      <xdr:nvSpPr>
        <xdr:cNvPr id="319" name="円/楕円 318"/>
        <xdr:cNvSpPr/>
      </xdr:nvSpPr>
      <xdr:spPr>
        <a:xfrm>
          <a:off x="14732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48277</xdr:rowOff>
    </xdr:from>
    <xdr:ext cx="762000" cy="259045"/>
    <xdr:sp macro="" textlink="">
      <xdr:nvSpPr>
        <xdr:cNvPr id="320" name="テキスト ボックス 319"/>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101600</xdr:rowOff>
    </xdr:from>
    <xdr:to>
      <xdr:col>20</xdr:col>
      <xdr:colOff>200025</xdr:colOff>
      <xdr:row>35</xdr:row>
      <xdr:rowOff>31750</xdr:rowOff>
    </xdr:to>
    <xdr:sp macro="" textlink="">
      <xdr:nvSpPr>
        <xdr:cNvPr id="321" name="円/楕円 320"/>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41927</xdr:rowOff>
    </xdr:from>
    <xdr:ext cx="762000" cy="259045"/>
    <xdr:sp macro="" textlink="">
      <xdr:nvSpPr>
        <xdr:cNvPr id="322" name="テキスト ボックス 321"/>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38100</xdr:rowOff>
    </xdr:from>
    <xdr:to>
      <xdr:col>18</xdr:col>
      <xdr:colOff>682625</xdr:colOff>
      <xdr:row>32</xdr:row>
      <xdr:rowOff>139700</xdr:rowOff>
    </xdr:to>
    <xdr:sp macro="" textlink="">
      <xdr:nvSpPr>
        <xdr:cNvPr id="323" name="円/楕円 322"/>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149877</xdr:rowOff>
    </xdr:from>
    <xdr:ext cx="762000" cy="259045"/>
    <xdr:sp macro="" textlink="">
      <xdr:nvSpPr>
        <xdr:cNvPr id="324" name="テキスト ボックス 323"/>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は常にグループ内平均を下回る比率で推移しているものの、</a:t>
          </a:r>
          <a:r>
            <a:rPr kumimoji="1" lang="ja-JP" altLang="ja-JP" sz="1100">
              <a:solidFill>
                <a:schemeClr val="dk1"/>
              </a:solidFill>
              <a:effectLst/>
              <a:latin typeface="+mn-lt"/>
              <a:ea typeface="+mn-ea"/>
              <a:cs typeface="+mn-cs"/>
            </a:rPr>
            <a:t>償還計画に基</a:t>
          </a:r>
          <a:r>
            <a:rPr kumimoji="1" lang="ja-JP" altLang="en-US" sz="1100">
              <a:solidFill>
                <a:schemeClr val="dk1"/>
              </a:solidFill>
              <a:effectLst/>
              <a:latin typeface="+mn-lt"/>
              <a:ea typeface="+mn-ea"/>
              <a:cs typeface="+mn-cs"/>
            </a:rPr>
            <a:t>づく</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計上</a:t>
          </a:r>
          <a:r>
            <a:rPr kumimoji="1" lang="ja-JP" altLang="en-US"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年度にかけては償還額は増加の基調にある。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一方、これまで新発債を伴う投資的経費の抑制を図っていることから、その傾向がこれからも変わらず継続すれば、長期的には公債費の減少に寄与すると見込まれる。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金利負担の軽減対策</a:t>
          </a:r>
          <a:r>
            <a:rPr kumimoji="1" lang="ja-JP" altLang="en-US" sz="1100">
              <a:solidFill>
                <a:schemeClr val="dk1"/>
              </a:solidFill>
              <a:effectLst/>
              <a:latin typeface="+mn-lt"/>
              <a:ea typeface="+mn-ea"/>
              <a:cs typeface="+mn-cs"/>
            </a:rPr>
            <a:t>や公債費負担の平準化に努めていく。</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53522</xdr:rowOff>
    </xdr:from>
    <xdr:to>
      <xdr:col>7</xdr:col>
      <xdr:colOff>15875</xdr:colOff>
      <xdr:row>76</xdr:row>
      <xdr:rowOff>127000</xdr:rowOff>
    </xdr:to>
    <xdr:cxnSp macro="">
      <xdr:nvCxnSpPr>
        <xdr:cNvPr id="357" name="直線コネクタ 356"/>
        <xdr:cNvCxnSpPr/>
      </xdr:nvCxnSpPr>
      <xdr:spPr>
        <a:xfrm flipV="1">
          <a:off x="3987800" y="129122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8"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76</xdr:row>
      <xdr:rowOff>127000</xdr:rowOff>
    </xdr:to>
    <xdr:cxnSp macro="">
      <xdr:nvCxnSpPr>
        <xdr:cNvPr id="360" name="直線コネクタ 359"/>
        <xdr:cNvCxnSpPr/>
      </xdr:nvCxnSpPr>
      <xdr:spPr>
        <a:xfrm>
          <a:off x="3098800" y="1281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2" name="テキスト ボックス 361"/>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74</xdr:row>
      <xdr:rowOff>127000</xdr:rowOff>
    </xdr:to>
    <xdr:cxnSp macro="">
      <xdr:nvCxnSpPr>
        <xdr:cNvPr id="363" name="直線コネクタ 362"/>
        <xdr:cNvCxnSpPr/>
      </xdr:nvCxnSpPr>
      <xdr:spPr>
        <a:xfrm>
          <a:off x="2209800" y="12553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4" name="フローチャート : 判断 363"/>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5" name="テキスト ボックス 364"/>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37193</xdr:rowOff>
    </xdr:from>
    <xdr:to>
      <xdr:col>3</xdr:col>
      <xdr:colOff>142875</xdr:colOff>
      <xdr:row>74</xdr:row>
      <xdr:rowOff>159657</xdr:rowOff>
    </xdr:to>
    <xdr:cxnSp macro="">
      <xdr:nvCxnSpPr>
        <xdr:cNvPr id="366" name="直線コネクタ 365"/>
        <xdr:cNvCxnSpPr/>
      </xdr:nvCxnSpPr>
      <xdr:spPr>
        <a:xfrm flipV="1">
          <a:off x="1320800" y="12553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7" name="フローチャート : 判断 366"/>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15620</xdr:rowOff>
    </xdr:from>
    <xdr:ext cx="762000" cy="259045"/>
    <xdr:sp macro="" textlink="">
      <xdr:nvSpPr>
        <xdr:cNvPr id="368" name="テキスト ボックス 367"/>
        <xdr:cNvSpPr txBox="1"/>
      </xdr:nvSpPr>
      <xdr:spPr>
        <a:xfrm>
          <a:off x="1828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9" name="フローチャート : 判断 368"/>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70" name="テキスト ボックス 369"/>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2722</xdr:rowOff>
    </xdr:from>
    <xdr:to>
      <xdr:col>7</xdr:col>
      <xdr:colOff>66675</xdr:colOff>
      <xdr:row>75</xdr:row>
      <xdr:rowOff>104322</xdr:rowOff>
    </xdr:to>
    <xdr:sp macro="" textlink="">
      <xdr:nvSpPr>
        <xdr:cNvPr id="376" name="円/楕円 37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19249</xdr:rowOff>
    </xdr:from>
    <xdr:ext cx="762000" cy="259045"/>
    <xdr:sp macro="" textlink="">
      <xdr:nvSpPr>
        <xdr:cNvPr id="37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78" name="円/楕円 37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79" name="テキスト ボックス 37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0" name="円/楕円 379"/>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81" name="テキスト ボックス 380"/>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157843</xdr:rowOff>
    </xdr:from>
    <xdr:to>
      <xdr:col>3</xdr:col>
      <xdr:colOff>193675</xdr:colOff>
      <xdr:row>73</xdr:row>
      <xdr:rowOff>87993</xdr:rowOff>
    </xdr:to>
    <xdr:sp macro="" textlink="">
      <xdr:nvSpPr>
        <xdr:cNvPr id="382" name="円/楕円 381"/>
        <xdr:cNvSpPr/>
      </xdr:nvSpPr>
      <xdr:spPr>
        <a:xfrm>
          <a:off x="2159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98170</xdr:rowOff>
    </xdr:from>
    <xdr:ext cx="762000" cy="259045"/>
    <xdr:sp macro="" textlink="">
      <xdr:nvSpPr>
        <xdr:cNvPr id="383" name="テキスト ボックス 382"/>
        <xdr:cNvSpPr txBox="1"/>
      </xdr:nvSpPr>
      <xdr:spPr>
        <a:xfrm>
          <a:off x="1828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108857</xdr:rowOff>
    </xdr:from>
    <xdr:to>
      <xdr:col>1</xdr:col>
      <xdr:colOff>676275</xdr:colOff>
      <xdr:row>75</xdr:row>
      <xdr:rowOff>39007</xdr:rowOff>
    </xdr:to>
    <xdr:sp macro="" textlink="">
      <xdr:nvSpPr>
        <xdr:cNvPr id="384" name="円/楕円 383"/>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49184</xdr:rowOff>
    </xdr:from>
    <xdr:ext cx="762000" cy="259045"/>
    <xdr:sp macro="" textlink="">
      <xdr:nvSpPr>
        <xdr:cNvPr id="385" name="テキスト ボックス 384"/>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公債費以外の経費は、平成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年度を境として、グループ内平均を上回る比率で推移しており、特に平成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年度においては、グループ内平均との乖離が大きい。各歳出項目において際立った増減が見受けられないことから、分母における臨時財政対策債発行額減少が比率に与える影響として大きいと考えられる。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ポイント改善したとはいえ、依然</a:t>
          </a:r>
          <a:r>
            <a:rPr kumimoji="1" lang="ja-JP" altLang="ja-JP" sz="1100">
              <a:solidFill>
                <a:schemeClr val="dk1"/>
              </a:solidFill>
              <a:effectLst/>
              <a:latin typeface="+mn-lt"/>
              <a:ea typeface="+mn-ea"/>
              <a:cs typeface="+mn-cs"/>
            </a:rPr>
            <a:t>財政の硬直化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継続し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などグループ内</a:t>
          </a:r>
          <a:r>
            <a:rPr kumimoji="1" lang="ja-JP" altLang="ja-JP" sz="1100">
              <a:solidFill>
                <a:schemeClr val="dk1"/>
              </a:solidFill>
              <a:effectLst/>
              <a:latin typeface="+mn-lt"/>
              <a:ea typeface="+mn-ea"/>
              <a:cs typeface="+mn-cs"/>
            </a:rPr>
            <a:t>平均を上回るもの</a:t>
          </a:r>
          <a:r>
            <a:rPr kumimoji="1" lang="ja-JP" altLang="en-US" sz="1100">
              <a:solidFill>
                <a:schemeClr val="dk1"/>
              </a:solidFill>
              <a:effectLst/>
              <a:latin typeface="+mn-lt"/>
              <a:ea typeface="+mn-ea"/>
              <a:cs typeface="+mn-cs"/>
            </a:rPr>
            <a:t>をはじめとして</a:t>
          </a:r>
          <a:r>
            <a:rPr kumimoji="1" lang="ja-JP" altLang="ja-JP" sz="1100">
              <a:solidFill>
                <a:schemeClr val="dk1"/>
              </a:solidFill>
              <a:effectLst/>
              <a:latin typeface="+mn-lt"/>
              <a:ea typeface="+mn-ea"/>
              <a:cs typeface="+mn-cs"/>
            </a:rPr>
            <a:t>経常的経費の計画的な抑制や安定的な一般財源の確保に一層努めていく必要がある。</a:t>
          </a:r>
          <a:endParaRPr kumimoji="1" lang="ja-JP" altLang="en-US" sz="11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116114</xdr:rowOff>
    </xdr:from>
    <xdr:to>
      <xdr:col>24</xdr:col>
      <xdr:colOff>22225</xdr:colOff>
      <xdr:row>79</xdr:row>
      <xdr:rowOff>31750</xdr:rowOff>
    </xdr:to>
    <xdr:cxnSp macro="">
      <xdr:nvCxnSpPr>
        <xdr:cNvPr id="418" name="直線コネクタ 417"/>
        <xdr:cNvCxnSpPr/>
      </xdr:nvCxnSpPr>
      <xdr:spPr>
        <a:xfrm flipV="1">
          <a:off x="15671800" y="13489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9"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159657</xdr:rowOff>
    </xdr:from>
    <xdr:to>
      <xdr:col>22</xdr:col>
      <xdr:colOff>555625</xdr:colOff>
      <xdr:row>79</xdr:row>
      <xdr:rowOff>31750</xdr:rowOff>
    </xdr:to>
    <xdr:cxnSp macro="">
      <xdr:nvCxnSpPr>
        <xdr:cNvPr id="421" name="直線コネクタ 420"/>
        <xdr:cNvCxnSpPr/>
      </xdr:nvCxnSpPr>
      <xdr:spPr>
        <a:xfrm>
          <a:off x="14782800" y="1353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3" name="テキスト ボックス 422"/>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7257</xdr:rowOff>
    </xdr:from>
    <xdr:to>
      <xdr:col>21</xdr:col>
      <xdr:colOff>352425</xdr:colOff>
      <xdr:row>78</xdr:row>
      <xdr:rowOff>159657</xdr:rowOff>
    </xdr:to>
    <xdr:cxnSp macro="">
      <xdr:nvCxnSpPr>
        <xdr:cNvPr id="424" name="直線コネクタ 423"/>
        <xdr:cNvCxnSpPr/>
      </xdr:nvCxnSpPr>
      <xdr:spPr>
        <a:xfrm>
          <a:off x="13893800" y="1338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6" name="テキスト ボックス 425"/>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4536</xdr:rowOff>
    </xdr:from>
    <xdr:to>
      <xdr:col>20</xdr:col>
      <xdr:colOff>149225</xdr:colOff>
      <xdr:row>78</xdr:row>
      <xdr:rowOff>7257</xdr:rowOff>
    </xdr:to>
    <xdr:cxnSp macro="">
      <xdr:nvCxnSpPr>
        <xdr:cNvPr id="427" name="直線コネクタ 426"/>
        <xdr:cNvCxnSpPr/>
      </xdr:nvCxnSpPr>
      <xdr:spPr>
        <a:xfrm>
          <a:off x="13004800" y="13206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9" name="テキスト ボックス 428"/>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31" name="テキスト ボックス 430"/>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78</xdr:row>
      <xdr:rowOff>65314</xdr:rowOff>
    </xdr:from>
    <xdr:to>
      <xdr:col>24</xdr:col>
      <xdr:colOff>73025</xdr:colOff>
      <xdr:row>78</xdr:row>
      <xdr:rowOff>166914</xdr:rowOff>
    </xdr:to>
    <xdr:sp macro="" textlink="">
      <xdr:nvSpPr>
        <xdr:cNvPr id="437" name="円/楕円 436"/>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37391</xdr:rowOff>
    </xdr:from>
    <xdr:ext cx="762000" cy="259045"/>
    <xdr:sp macro="" textlink="">
      <xdr:nvSpPr>
        <xdr:cNvPr id="438"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152400</xdr:rowOff>
    </xdr:from>
    <xdr:to>
      <xdr:col>22</xdr:col>
      <xdr:colOff>606425</xdr:colOff>
      <xdr:row>79</xdr:row>
      <xdr:rowOff>82550</xdr:rowOff>
    </xdr:to>
    <xdr:sp macro="" textlink="">
      <xdr:nvSpPr>
        <xdr:cNvPr id="439" name="円/楕円 438"/>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67327</xdr:rowOff>
    </xdr:from>
    <xdr:ext cx="736600" cy="259045"/>
    <xdr:sp macro="" textlink="">
      <xdr:nvSpPr>
        <xdr:cNvPr id="440" name="テキスト ボックス 439"/>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108857</xdr:rowOff>
    </xdr:from>
    <xdr:to>
      <xdr:col>21</xdr:col>
      <xdr:colOff>403225</xdr:colOff>
      <xdr:row>79</xdr:row>
      <xdr:rowOff>39007</xdr:rowOff>
    </xdr:to>
    <xdr:sp macro="" textlink="">
      <xdr:nvSpPr>
        <xdr:cNvPr id="441" name="円/楕円 440"/>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23784</xdr:rowOff>
    </xdr:from>
    <xdr:ext cx="762000" cy="259045"/>
    <xdr:sp macro="" textlink="">
      <xdr:nvSpPr>
        <xdr:cNvPr id="442" name="テキスト ボックス 441"/>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127907</xdr:rowOff>
    </xdr:from>
    <xdr:to>
      <xdr:col>20</xdr:col>
      <xdr:colOff>200025</xdr:colOff>
      <xdr:row>78</xdr:row>
      <xdr:rowOff>58057</xdr:rowOff>
    </xdr:to>
    <xdr:sp macro="" textlink="">
      <xdr:nvSpPr>
        <xdr:cNvPr id="443" name="円/楕円 442"/>
        <xdr:cNvSpPr/>
      </xdr:nvSpPr>
      <xdr:spPr>
        <a:xfrm>
          <a:off x="13843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42834</xdr:rowOff>
    </xdr:from>
    <xdr:ext cx="762000" cy="259045"/>
    <xdr:sp macro="" textlink="">
      <xdr:nvSpPr>
        <xdr:cNvPr id="444" name="テキスト ボックス 443"/>
        <xdr:cNvSpPr txBox="1"/>
      </xdr:nvSpPr>
      <xdr:spPr>
        <a:xfrm>
          <a:off x="13512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125186</xdr:rowOff>
    </xdr:from>
    <xdr:to>
      <xdr:col>18</xdr:col>
      <xdr:colOff>682625</xdr:colOff>
      <xdr:row>77</xdr:row>
      <xdr:rowOff>55336</xdr:rowOff>
    </xdr:to>
    <xdr:sp macro="" textlink="">
      <xdr:nvSpPr>
        <xdr:cNvPr id="445" name="円/楕円 444"/>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65512</xdr:rowOff>
    </xdr:from>
    <xdr:ext cx="762000" cy="259045"/>
    <xdr:sp macro="" textlink="">
      <xdr:nvSpPr>
        <xdr:cNvPr id="446" name="テキスト ボックス 445"/>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30950</xdr:rowOff>
    </xdr:from>
    <xdr:to>
      <xdr:col>4</xdr:col>
      <xdr:colOff>1117600</xdr:colOff>
      <xdr:row>14</xdr:row>
      <xdr:rowOff>33007</xdr:rowOff>
    </xdr:to>
    <xdr:cxnSp macro="">
      <xdr:nvCxnSpPr>
        <xdr:cNvPr id="48" name="直線コネクタ 47"/>
        <xdr:cNvCxnSpPr/>
      </xdr:nvCxnSpPr>
      <xdr:spPr bwMode="auto">
        <a:xfrm flipV="1">
          <a:off x="5003800" y="2478875"/>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33007</xdr:rowOff>
    </xdr:from>
    <xdr:to>
      <xdr:col>4</xdr:col>
      <xdr:colOff>469900</xdr:colOff>
      <xdr:row>14</xdr:row>
      <xdr:rowOff>98433</xdr:rowOff>
    </xdr:to>
    <xdr:cxnSp macro="">
      <xdr:nvCxnSpPr>
        <xdr:cNvPr id="51" name="直線コネクタ 50"/>
        <xdr:cNvCxnSpPr/>
      </xdr:nvCxnSpPr>
      <xdr:spPr bwMode="auto">
        <a:xfrm flipV="1">
          <a:off x="4305300" y="2480932"/>
          <a:ext cx="698500" cy="6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152519</xdr:rowOff>
    </xdr:from>
    <xdr:to>
      <xdr:col>3</xdr:col>
      <xdr:colOff>904875</xdr:colOff>
      <xdr:row>14</xdr:row>
      <xdr:rowOff>98433</xdr:rowOff>
    </xdr:to>
    <xdr:cxnSp macro="">
      <xdr:nvCxnSpPr>
        <xdr:cNvPr id="54" name="直線コネクタ 53"/>
        <xdr:cNvCxnSpPr/>
      </xdr:nvCxnSpPr>
      <xdr:spPr bwMode="auto">
        <a:xfrm>
          <a:off x="3606800" y="2428994"/>
          <a:ext cx="698500" cy="1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104262</xdr:rowOff>
    </xdr:from>
    <xdr:to>
      <xdr:col>3</xdr:col>
      <xdr:colOff>206375</xdr:colOff>
      <xdr:row>13</xdr:row>
      <xdr:rowOff>152519</xdr:rowOff>
    </xdr:to>
    <xdr:cxnSp macro="">
      <xdr:nvCxnSpPr>
        <xdr:cNvPr id="57" name="直線コネクタ 56"/>
        <xdr:cNvCxnSpPr/>
      </xdr:nvCxnSpPr>
      <xdr:spPr bwMode="auto">
        <a:xfrm>
          <a:off x="2908300" y="2380737"/>
          <a:ext cx="698500" cy="4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151600</xdr:rowOff>
    </xdr:from>
    <xdr:to>
      <xdr:col>5</xdr:col>
      <xdr:colOff>34925</xdr:colOff>
      <xdr:row>14</xdr:row>
      <xdr:rowOff>81750</xdr:rowOff>
    </xdr:to>
    <xdr:sp macro="" textlink="">
      <xdr:nvSpPr>
        <xdr:cNvPr id="67" name="円/楕円 66"/>
        <xdr:cNvSpPr/>
      </xdr:nvSpPr>
      <xdr:spPr bwMode="auto">
        <a:xfrm>
          <a:off x="5600700" y="242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168127</xdr:rowOff>
    </xdr:from>
    <xdr:ext cx="762000" cy="259045"/>
    <xdr:sp macro="" textlink="">
      <xdr:nvSpPr>
        <xdr:cNvPr id="68" name="人口1人当たり決算額の推移該当値テキスト130"/>
        <xdr:cNvSpPr txBox="1"/>
      </xdr:nvSpPr>
      <xdr:spPr>
        <a:xfrm>
          <a:off x="5740400" y="2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153657</xdr:rowOff>
    </xdr:from>
    <xdr:to>
      <xdr:col>4</xdr:col>
      <xdr:colOff>520700</xdr:colOff>
      <xdr:row>14</xdr:row>
      <xdr:rowOff>83807</xdr:rowOff>
    </xdr:to>
    <xdr:sp macro="" textlink="">
      <xdr:nvSpPr>
        <xdr:cNvPr id="69" name="円/楕円 68"/>
        <xdr:cNvSpPr/>
      </xdr:nvSpPr>
      <xdr:spPr bwMode="auto">
        <a:xfrm>
          <a:off x="4953000" y="243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93984</xdr:rowOff>
    </xdr:from>
    <xdr:ext cx="736600" cy="259045"/>
    <xdr:sp macro="" textlink="">
      <xdr:nvSpPr>
        <xdr:cNvPr id="70" name="テキスト ボックス 69"/>
        <xdr:cNvSpPr txBox="1"/>
      </xdr:nvSpPr>
      <xdr:spPr>
        <a:xfrm>
          <a:off x="4622800" y="219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47633</xdr:rowOff>
    </xdr:from>
    <xdr:to>
      <xdr:col>3</xdr:col>
      <xdr:colOff>955675</xdr:colOff>
      <xdr:row>14</xdr:row>
      <xdr:rowOff>149233</xdr:rowOff>
    </xdr:to>
    <xdr:sp macro="" textlink="">
      <xdr:nvSpPr>
        <xdr:cNvPr id="71" name="円/楕円 70"/>
        <xdr:cNvSpPr/>
      </xdr:nvSpPr>
      <xdr:spPr bwMode="auto">
        <a:xfrm>
          <a:off x="4254500" y="249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159410</xdr:rowOff>
    </xdr:from>
    <xdr:ext cx="762000" cy="259045"/>
    <xdr:sp macro="" textlink="">
      <xdr:nvSpPr>
        <xdr:cNvPr id="72" name="テキスト ボックス 71"/>
        <xdr:cNvSpPr txBox="1"/>
      </xdr:nvSpPr>
      <xdr:spPr>
        <a:xfrm>
          <a:off x="3924300" y="22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101719</xdr:rowOff>
    </xdr:from>
    <xdr:to>
      <xdr:col>3</xdr:col>
      <xdr:colOff>257175</xdr:colOff>
      <xdr:row>14</xdr:row>
      <xdr:rowOff>31869</xdr:rowOff>
    </xdr:to>
    <xdr:sp macro="" textlink="">
      <xdr:nvSpPr>
        <xdr:cNvPr id="73" name="円/楕円 72"/>
        <xdr:cNvSpPr/>
      </xdr:nvSpPr>
      <xdr:spPr bwMode="auto">
        <a:xfrm>
          <a:off x="3556000" y="237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42046</xdr:rowOff>
    </xdr:from>
    <xdr:ext cx="762000" cy="259045"/>
    <xdr:sp macro="" textlink="">
      <xdr:nvSpPr>
        <xdr:cNvPr id="74" name="テキスト ボックス 73"/>
        <xdr:cNvSpPr txBox="1"/>
      </xdr:nvSpPr>
      <xdr:spPr>
        <a:xfrm>
          <a:off x="3225800" y="214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53462</xdr:rowOff>
    </xdr:from>
    <xdr:to>
      <xdr:col>2</xdr:col>
      <xdr:colOff>692150</xdr:colOff>
      <xdr:row>13</xdr:row>
      <xdr:rowOff>155062</xdr:rowOff>
    </xdr:to>
    <xdr:sp macro="" textlink="">
      <xdr:nvSpPr>
        <xdr:cNvPr id="75" name="円/楕円 74"/>
        <xdr:cNvSpPr/>
      </xdr:nvSpPr>
      <xdr:spPr bwMode="auto">
        <a:xfrm>
          <a:off x="2857500" y="232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165239</xdr:rowOff>
    </xdr:from>
    <xdr:ext cx="762000" cy="259045"/>
    <xdr:sp macro="" textlink="">
      <xdr:nvSpPr>
        <xdr:cNvPr id="76" name="テキスト ボックス 75"/>
        <xdr:cNvSpPr txBox="1"/>
      </xdr:nvSpPr>
      <xdr:spPr>
        <a:xfrm>
          <a:off x="2527300" y="209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277053</xdr:rowOff>
    </xdr:from>
    <xdr:to>
      <xdr:col>4</xdr:col>
      <xdr:colOff>1117600</xdr:colOff>
      <xdr:row>34</xdr:row>
      <xdr:rowOff>71862</xdr:rowOff>
    </xdr:to>
    <xdr:cxnSp macro="">
      <xdr:nvCxnSpPr>
        <xdr:cNvPr id="109" name="直線コネクタ 108"/>
        <xdr:cNvCxnSpPr/>
      </xdr:nvCxnSpPr>
      <xdr:spPr bwMode="auto">
        <a:xfrm flipV="1">
          <a:off x="5003800" y="6201603"/>
          <a:ext cx="647700" cy="13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71862</xdr:rowOff>
    </xdr:from>
    <xdr:to>
      <xdr:col>4</xdr:col>
      <xdr:colOff>469900</xdr:colOff>
      <xdr:row>35</xdr:row>
      <xdr:rowOff>87040</xdr:rowOff>
    </xdr:to>
    <xdr:cxnSp macro="">
      <xdr:nvCxnSpPr>
        <xdr:cNvPr id="112" name="直線コネクタ 111"/>
        <xdr:cNvCxnSpPr/>
      </xdr:nvCxnSpPr>
      <xdr:spPr bwMode="auto">
        <a:xfrm flipV="1">
          <a:off x="4305300" y="6339312"/>
          <a:ext cx="698500" cy="35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271201</xdr:rowOff>
    </xdr:from>
    <xdr:to>
      <xdr:col>3</xdr:col>
      <xdr:colOff>904875</xdr:colOff>
      <xdr:row>35</xdr:row>
      <xdr:rowOff>87040</xdr:rowOff>
    </xdr:to>
    <xdr:cxnSp macro="">
      <xdr:nvCxnSpPr>
        <xdr:cNvPr id="115" name="直線コネクタ 114"/>
        <xdr:cNvCxnSpPr/>
      </xdr:nvCxnSpPr>
      <xdr:spPr bwMode="auto">
        <a:xfrm>
          <a:off x="3606800" y="6538651"/>
          <a:ext cx="698500" cy="15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298359</xdr:rowOff>
    </xdr:from>
    <xdr:to>
      <xdr:col>3</xdr:col>
      <xdr:colOff>206375</xdr:colOff>
      <xdr:row>34</xdr:row>
      <xdr:rowOff>271201</xdr:rowOff>
    </xdr:to>
    <xdr:cxnSp macro="">
      <xdr:nvCxnSpPr>
        <xdr:cNvPr id="118" name="直線コネクタ 117"/>
        <xdr:cNvCxnSpPr/>
      </xdr:nvCxnSpPr>
      <xdr:spPr bwMode="auto">
        <a:xfrm>
          <a:off x="2908300" y="6222909"/>
          <a:ext cx="698500" cy="31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226253</xdr:rowOff>
    </xdr:from>
    <xdr:to>
      <xdr:col>5</xdr:col>
      <xdr:colOff>34925</xdr:colOff>
      <xdr:row>33</xdr:row>
      <xdr:rowOff>327853</xdr:rowOff>
    </xdr:to>
    <xdr:sp macro="" textlink="">
      <xdr:nvSpPr>
        <xdr:cNvPr id="128" name="円/楕円 127"/>
        <xdr:cNvSpPr/>
      </xdr:nvSpPr>
      <xdr:spPr bwMode="auto">
        <a:xfrm>
          <a:off x="5600700" y="615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71330</xdr:rowOff>
    </xdr:from>
    <xdr:ext cx="762000" cy="259045"/>
    <xdr:sp macro="" textlink="">
      <xdr:nvSpPr>
        <xdr:cNvPr id="129" name="人口1人当たり決算額の推移該当値テキスト445"/>
        <xdr:cNvSpPr txBox="1"/>
      </xdr:nvSpPr>
      <xdr:spPr>
        <a:xfrm>
          <a:off x="5740400" y="599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21062</xdr:rowOff>
    </xdr:from>
    <xdr:to>
      <xdr:col>4</xdr:col>
      <xdr:colOff>520700</xdr:colOff>
      <xdr:row>34</xdr:row>
      <xdr:rowOff>122662</xdr:rowOff>
    </xdr:to>
    <xdr:sp macro="" textlink="">
      <xdr:nvSpPr>
        <xdr:cNvPr id="130" name="円/楕円 129"/>
        <xdr:cNvSpPr/>
      </xdr:nvSpPr>
      <xdr:spPr bwMode="auto">
        <a:xfrm>
          <a:off x="4953000" y="628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132839</xdr:rowOff>
    </xdr:from>
    <xdr:ext cx="736600" cy="259045"/>
    <xdr:sp macro="" textlink="">
      <xdr:nvSpPr>
        <xdr:cNvPr id="131" name="テキスト ボックス 130"/>
        <xdr:cNvSpPr txBox="1"/>
      </xdr:nvSpPr>
      <xdr:spPr>
        <a:xfrm>
          <a:off x="4622800" y="605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36240</xdr:rowOff>
    </xdr:from>
    <xdr:to>
      <xdr:col>3</xdr:col>
      <xdr:colOff>955675</xdr:colOff>
      <xdr:row>35</xdr:row>
      <xdr:rowOff>137840</xdr:rowOff>
    </xdr:to>
    <xdr:sp macro="" textlink="">
      <xdr:nvSpPr>
        <xdr:cNvPr id="132" name="円/楕円 131"/>
        <xdr:cNvSpPr/>
      </xdr:nvSpPr>
      <xdr:spPr bwMode="auto">
        <a:xfrm>
          <a:off x="4254500" y="664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148018</xdr:rowOff>
    </xdr:from>
    <xdr:ext cx="762000" cy="259045"/>
    <xdr:sp macro="" textlink="">
      <xdr:nvSpPr>
        <xdr:cNvPr id="133" name="テキスト ボックス 132"/>
        <xdr:cNvSpPr txBox="1"/>
      </xdr:nvSpPr>
      <xdr:spPr>
        <a:xfrm>
          <a:off x="3924300" y="6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220401</xdr:rowOff>
    </xdr:from>
    <xdr:to>
      <xdr:col>3</xdr:col>
      <xdr:colOff>257175</xdr:colOff>
      <xdr:row>34</xdr:row>
      <xdr:rowOff>322001</xdr:rowOff>
    </xdr:to>
    <xdr:sp macro="" textlink="">
      <xdr:nvSpPr>
        <xdr:cNvPr id="134" name="円/楕円 133"/>
        <xdr:cNvSpPr/>
      </xdr:nvSpPr>
      <xdr:spPr bwMode="auto">
        <a:xfrm>
          <a:off x="3556000" y="648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332178</xdr:rowOff>
    </xdr:from>
    <xdr:ext cx="762000" cy="259045"/>
    <xdr:sp macro="" textlink="">
      <xdr:nvSpPr>
        <xdr:cNvPr id="135" name="テキスト ボックス 134"/>
        <xdr:cNvSpPr txBox="1"/>
      </xdr:nvSpPr>
      <xdr:spPr>
        <a:xfrm>
          <a:off x="3225800" y="62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247559</xdr:rowOff>
    </xdr:from>
    <xdr:to>
      <xdr:col>2</xdr:col>
      <xdr:colOff>692150</xdr:colOff>
      <xdr:row>34</xdr:row>
      <xdr:rowOff>6259</xdr:rowOff>
    </xdr:to>
    <xdr:sp macro="" textlink="">
      <xdr:nvSpPr>
        <xdr:cNvPr id="136" name="円/楕円 135"/>
        <xdr:cNvSpPr/>
      </xdr:nvSpPr>
      <xdr:spPr bwMode="auto">
        <a:xfrm>
          <a:off x="2857500" y="617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16436</xdr:rowOff>
    </xdr:from>
    <xdr:ext cx="762000" cy="259045"/>
    <xdr:sp macro="" textlink="">
      <xdr:nvSpPr>
        <xdr:cNvPr id="137" name="テキスト ボックス 136"/>
        <xdr:cNvSpPr txBox="1"/>
      </xdr:nvSpPr>
      <xdr:spPr>
        <a:xfrm>
          <a:off x="2527300" y="59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107056</xdr:rowOff>
    </xdr:from>
    <xdr:to>
      <xdr:col>6</xdr:col>
      <xdr:colOff>511175</xdr:colOff>
      <xdr:row>34</xdr:row>
      <xdr:rowOff>120909</xdr:rowOff>
    </xdr:to>
    <xdr:cxnSp macro="">
      <xdr:nvCxnSpPr>
        <xdr:cNvPr id="59" name="直線コネクタ 58"/>
        <xdr:cNvCxnSpPr/>
      </xdr:nvCxnSpPr>
      <xdr:spPr>
        <a:xfrm flipV="1">
          <a:off x="3797300" y="5936356"/>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120909</xdr:rowOff>
    </xdr:from>
    <xdr:to>
      <xdr:col>5</xdr:col>
      <xdr:colOff>358775</xdr:colOff>
      <xdr:row>35</xdr:row>
      <xdr:rowOff>17170</xdr:rowOff>
    </xdr:to>
    <xdr:cxnSp macro="">
      <xdr:nvCxnSpPr>
        <xdr:cNvPr id="62" name="直線コネクタ 61"/>
        <xdr:cNvCxnSpPr/>
      </xdr:nvCxnSpPr>
      <xdr:spPr>
        <a:xfrm flipV="1">
          <a:off x="2908300" y="5950209"/>
          <a:ext cx="889000" cy="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171155</xdr:rowOff>
    </xdr:from>
    <xdr:to>
      <xdr:col>4</xdr:col>
      <xdr:colOff>155575</xdr:colOff>
      <xdr:row>35</xdr:row>
      <xdr:rowOff>17170</xdr:rowOff>
    </xdr:to>
    <xdr:cxnSp macro="">
      <xdr:nvCxnSpPr>
        <xdr:cNvPr id="65" name="直線コネクタ 64"/>
        <xdr:cNvCxnSpPr/>
      </xdr:nvCxnSpPr>
      <xdr:spPr>
        <a:xfrm>
          <a:off x="2019300" y="5829005"/>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159108</xdr:rowOff>
    </xdr:from>
    <xdr:to>
      <xdr:col>2</xdr:col>
      <xdr:colOff>638175</xdr:colOff>
      <xdr:row>33</xdr:row>
      <xdr:rowOff>171155</xdr:rowOff>
    </xdr:to>
    <xdr:cxnSp macro="">
      <xdr:nvCxnSpPr>
        <xdr:cNvPr id="68" name="直線コネクタ 67"/>
        <xdr:cNvCxnSpPr/>
      </xdr:nvCxnSpPr>
      <xdr:spPr>
        <a:xfrm>
          <a:off x="1130300" y="581695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56256</xdr:rowOff>
    </xdr:from>
    <xdr:to>
      <xdr:col>6</xdr:col>
      <xdr:colOff>561975</xdr:colOff>
      <xdr:row>34</xdr:row>
      <xdr:rowOff>157856</xdr:rowOff>
    </xdr:to>
    <xdr:sp macro="" textlink="">
      <xdr:nvSpPr>
        <xdr:cNvPr id="78" name="円/楕円 77"/>
        <xdr:cNvSpPr/>
      </xdr:nvSpPr>
      <xdr:spPr>
        <a:xfrm>
          <a:off x="45847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79133</xdr:rowOff>
    </xdr:from>
    <xdr:ext cx="599010" cy="259045"/>
    <xdr:sp macro="" textlink="">
      <xdr:nvSpPr>
        <xdr:cNvPr id="79" name="人件費該当値テキスト"/>
        <xdr:cNvSpPr txBox="1"/>
      </xdr:nvSpPr>
      <xdr:spPr>
        <a:xfrm>
          <a:off x="4686300" y="573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70109</xdr:rowOff>
    </xdr:from>
    <xdr:to>
      <xdr:col>5</xdr:col>
      <xdr:colOff>409575</xdr:colOff>
      <xdr:row>35</xdr:row>
      <xdr:rowOff>259</xdr:rowOff>
    </xdr:to>
    <xdr:sp macro="" textlink="">
      <xdr:nvSpPr>
        <xdr:cNvPr id="80" name="円/楕円 79"/>
        <xdr:cNvSpPr/>
      </xdr:nvSpPr>
      <xdr:spPr>
        <a:xfrm>
          <a:off x="3746500" y="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16786</xdr:rowOff>
    </xdr:from>
    <xdr:ext cx="599010" cy="259045"/>
    <xdr:sp macro="" textlink="">
      <xdr:nvSpPr>
        <xdr:cNvPr id="81" name="テキスト ボックス 80"/>
        <xdr:cNvSpPr txBox="1"/>
      </xdr:nvSpPr>
      <xdr:spPr>
        <a:xfrm>
          <a:off x="3485094" y="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137820</xdr:rowOff>
    </xdr:from>
    <xdr:to>
      <xdr:col>4</xdr:col>
      <xdr:colOff>206375</xdr:colOff>
      <xdr:row>35</xdr:row>
      <xdr:rowOff>67970</xdr:rowOff>
    </xdr:to>
    <xdr:sp macro="" textlink="">
      <xdr:nvSpPr>
        <xdr:cNvPr id="82" name="円/楕円 81"/>
        <xdr:cNvSpPr/>
      </xdr:nvSpPr>
      <xdr:spPr>
        <a:xfrm>
          <a:off x="2857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84497</xdr:rowOff>
    </xdr:from>
    <xdr:ext cx="599010" cy="259045"/>
    <xdr:sp macro="" textlink="">
      <xdr:nvSpPr>
        <xdr:cNvPr id="83" name="テキスト ボックス 82"/>
        <xdr:cNvSpPr txBox="1"/>
      </xdr:nvSpPr>
      <xdr:spPr>
        <a:xfrm>
          <a:off x="2608794" y="57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120355</xdr:rowOff>
    </xdr:from>
    <xdr:to>
      <xdr:col>3</xdr:col>
      <xdr:colOff>3175</xdr:colOff>
      <xdr:row>34</xdr:row>
      <xdr:rowOff>50505</xdr:rowOff>
    </xdr:to>
    <xdr:sp macro="" textlink="">
      <xdr:nvSpPr>
        <xdr:cNvPr id="84" name="円/楕円 83"/>
        <xdr:cNvSpPr/>
      </xdr:nvSpPr>
      <xdr:spPr>
        <a:xfrm>
          <a:off x="1968500" y="57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67032</xdr:rowOff>
    </xdr:from>
    <xdr:ext cx="599010" cy="259045"/>
    <xdr:sp macro="" textlink="">
      <xdr:nvSpPr>
        <xdr:cNvPr id="85" name="テキスト ボックス 84"/>
        <xdr:cNvSpPr txBox="1"/>
      </xdr:nvSpPr>
      <xdr:spPr>
        <a:xfrm>
          <a:off x="1719794" y="55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108308</xdr:rowOff>
    </xdr:from>
    <xdr:to>
      <xdr:col>1</xdr:col>
      <xdr:colOff>485775</xdr:colOff>
      <xdr:row>34</xdr:row>
      <xdr:rowOff>38458</xdr:rowOff>
    </xdr:to>
    <xdr:sp macro="" textlink="">
      <xdr:nvSpPr>
        <xdr:cNvPr id="86" name="円/楕円 85"/>
        <xdr:cNvSpPr/>
      </xdr:nvSpPr>
      <xdr:spPr>
        <a:xfrm>
          <a:off x="1079500" y="5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54985</xdr:rowOff>
    </xdr:from>
    <xdr:ext cx="599010" cy="259045"/>
    <xdr:sp macro="" textlink="">
      <xdr:nvSpPr>
        <xdr:cNvPr id="87" name="テキスト ボックス 86"/>
        <xdr:cNvSpPr txBox="1"/>
      </xdr:nvSpPr>
      <xdr:spPr>
        <a:xfrm>
          <a:off x="830794" y="554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94748</xdr:rowOff>
    </xdr:from>
    <xdr:to>
      <xdr:col>6</xdr:col>
      <xdr:colOff>510540</xdr:colOff>
      <xdr:row>58</xdr:row>
      <xdr:rowOff>163131</xdr:rowOff>
    </xdr:to>
    <xdr:cxnSp macro="">
      <xdr:nvCxnSpPr>
        <xdr:cNvPr id="111" name="直線コネクタ 110"/>
        <xdr:cNvCxnSpPr/>
      </xdr:nvCxnSpPr>
      <xdr:spPr>
        <a:xfrm flipV="1">
          <a:off x="4633595" y="9695948"/>
          <a:ext cx="1270" cy="41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166958</xdr:rowOff>
    </xdr:from>
    <xdr:ext cx="469744" cy="259045"/>
    <xdr:sp macro="" textlink="">
      <xdr:nvSpPr>
        <xdr:cNvPr id="112" name="物件費最小値テキスト"/>
        <xdr:cNvSpPr txBox="1"/>
      </xdr:nvSpPr>
      <xdr:spPr>
        <a:xfrm>
          <a:off x="4686300"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58</xdr:row>
      <xdr:rowOff>163131</xdr:rowOff>
    </xdr:from>
    <xdr:to>
      <xdr:col>6</xdr:col>
      <xdr:colOff>600075</xdr:colOff>
      <xdr:row>58</xdr:row>
      <xdr:rowOff>163131</xdr:rowOff>
    </xdr:to>
    <xdr:cxnSp macro="">
      <xdr:nvCxnSpPr>
        <xdr:cNvPr id="113" name="直線コネクタ 112"/>
        <xdr:cNvCxnSpPr/>
      </xdr:nvCxnSpPr>
      <xdr:spPr>
        <a:xfrm>
          <a:off x="4546600" y="10107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41425</xdr:rowOff>
    </xdr:from>
    <xdr:ext cx="534377" cy="259045"/>
    <xdr:sp macro="" textlink="">
      <xdr:nvSpPr>
        <xdr:cNvPr id="114" name="物件費最大値テキスト"/>
        <xdr:cNvSpPr txBox="1"/>
      </xdr:nvSpPr>
      <xdr:spPr>
        <a:xfrm>
          <a:off x="4686300" y="94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56</xdr:row>
      <xdr:rowOff>94748</xdr:rowOff>
    </xdr:from>
    <xdr:to>
      <xdr:col>6</xdr:col>
      <xdr:colOff>600075</xdr:colOff>
      <xdr:row>56</xdr:row>
      <xdr:rowOff>94748</xdr:rowOff>
    </xdr:to>
    <xdr:cxnSp macro="">
      <xdr:nvCxnSpPr>
        <xdr:cNvPr id="115" name="直線コネクタ 114"/>
        <xdr:cNvCxnSpPr/>
      </xdr:nvCxnSpPr>
      <xdr:spPr>
        <a:xfrm>
          <a:off x="4546600" y="9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6948</xdr:rowOff>
    </xdr:from>
    <xdr:to>
      <xdr:col>6</xdr:col>
      <xdr:colOff>511175</xdr:colOff>
      <xdr:row>57</xdr:row>
      <xdr:rowOff>154804</xdr:rowOff>
    </xdr:to>
    <xdr:cxnSp macro="">
      <xdr:nvCxnSpPr>
        <xdr:cNvPr id="116" name="直線コネクタ 115"/>
        <xdr:cNvCxnSpPr/>
      </xdr:nvCxnSpPr>
      <xdr:spPr>
        <a:xfrm>
          <a:off x="3797300" y="9779598"/>
          <a:ext cx="838200" cy="1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31012</xdr:rowOff>
    </xdr:from>
    <xdr:ext cx="534377" cy="259045"/>
    <xdr:sp macro="" textlink="">
      <xdr:nvSpPr>
        <xdr:cNvPr id="117" name="物件費平均値テキスト"/>
        <xdr:cNvSpPr txBox="1"/>
      </xdr:nvSpPr>
      <xdr:spPr>
        <a:xfrm>
          <a:off x="4686300" y="997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52585</xdr:rowOff>
    </xdr:from>
    <xdr:to>
      <xdr:col>6</xdr:col>
      <xdr:colOff>561975</xdr:colOff>
      <xdr:row>58</xdr:row>
      <xdr:rowOff>154185</xdr:rowOff>
    </xdr:to>
    <xdr:sp macro="" textlink="">
      <xdr:nvSpPr>
        <xdr:cNvPr id="118" name="フローチャート : 判断 117"/>
        <xdr:cNvSpPr/>
      </xdr:nvSpPr>
      <xdr:spPr>
        <a:xfrm>
          <a:off x="45847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123241</xdr:rowOff>
    </xdr:from>
    <xdr:to>
      <xdr:col>5</xdr:col>
      <xdr:colOff>358775</xdr:colOff>
      <xdr:row>57</xdr:row>
      <xdr:rowOff>6948</xdr:rowOff>
    </xdr:to>
    <xdr:cxnSp macro="">
      <xdr:nvCxnSpPr>
        <xdr:cNvPr id="119" name="直線コネクタ 118"/>
        <xdr:cNvCxnSpPr/>
      </xdr:nvCxnSpPr>
      <xdr:spPr>
        <a:xfrm>
          <a:off x="2908300" y="8695741"/>
          <a:ext cx="889000" cy="10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63182</xdr:rowOff>
    </xdr:from>
    <xdr:to>
      <xdr:col>5</xdr:col>
      <xdr:colOff>409575</xdr:colOff>
      <xdr:row>58</xdr:row>
      <xdr:rowOff>164782</xdr:rowOff>
    </xdr:to>
    <xdr:sp macro="" textlink="">
      <xdr:nvSpPr>
        <xdr:cNvPr id="120" name="フローチャート : 判断 119"/>
        <xdr:cNvSpPr/>
      </xdr:nvSpPr>
      <xdr:spPr>
        <a:xfrm>
          <a:off x="3746500" y="1000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58</xdr:row>
      <xdr:rowOff>155909</xdr:rowOff>
    </xdr:from>
    <xdr:ext cx="469744" cy="259045"/>
    <xdr:sp macro="" textlink="">
      <xdr:nvSpPr>
        <xdr:cNvPr id="121" name="テキスト ボックス 120"/>
        <xdr:cNvSpPr txBox="1"/>
      </xdr:nvSpPr>
      <xdr:spPr>
        <a:xfrm>
          <a:off x="3549727" y="1010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123241</xdr:rowOff>
    </xdr:from>
    <xdr:to>
      <xdr:col>4</xdr:col>
      <xdr:colOff>155575</xdr:colOff>
      <xdr:row>51</xdr:row>
      <xdr:rowOff>77553</xdr:rowOff>
    </xdr:to>
    <xdr:cxnSp macro="">
      <xdr:nvCxnSpPr>
        <xdr:cNvPr id="122" name="直線コネクタ 121"/>
        <xdr:cNvCxnSpPr/>
      </xdr:nvCxnSpPr>
      <xdr:spPr>
        <a:xfrm flipV="1">
          <a:off x="2019300" y="8695741"/>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32076</xdr:rowOff>
    </xdr:from>
    <xdr:to>
      <xdr:col>4</xdr:col>
      <xdr:colOff>206375</xdr:colOff>
      <xdr:row>58</xdr:row>
      <xdr:rowOff>133676</xdr:rowOff>
    </xdr:to>
    <xdr:sp macro="" textlink="">
      <xdr:nvSpPr>
        <xdr:cNvPr id="123" name="フローチャート : 判断 122"/>
        <xdr:cNvSpPr/>
      </xdr:nvSpPr>
      <xdr:spPr>
        <a:xfrm>
          <a:off x="2857500" y="997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124803</xdr:rowOff>
    </xdr:from>
    <xdr:ext cx="534377" cy="259045"/>
    <xdr:sp macro="" textlink="">
      <xdr:nvSpPr>
        <xdr:cNvPr id="124" name="テキスト ボックス 123"/>
        <xdr:cNvSpPr txBox="1"/>
      </xdr:nvSpPr>
      <xdr:spPr>
        <a:xfrm>
          <a:off x="2641111" y="10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77553</xdr:rowOff>
    </xdr:from>
    <xdr:to>
      <xdr:col>2</xdr:col>
      <xdr:colOff>638175</xdr:colOff>
      <xdr:row>54</xdr:row>
      <xdr:rowOff>150722</xdr:rowOff>
    </xdr:to>
    <xdr:cxnSp macro="">
      <xdr:nvCxnSpPr>
        <xdr:cNvPr id="125" name="直線コネクタ 124"/>
        <xdr:cNvCxnSpPr/>
      </xdr:nvCxnSpPr>
      <xdr:spPr>
        <a:xfrm flipV="1">
          <a:off x="1130300" y="8821503"/>
          <a:ext cx="889000" cy="58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34591</xdr:rowOff>
    </xdr:from>
    <xdr:to>
      <xdr:col>3</xdr:col>
      <xdr:colOff>3175</xdr:colOff>
      <xdr:row>58</xdr:row>
      <xdr:rowOff>136191</xdr:rowOff>
    </xdr:to>
    <xdr:sp macro="" textlink="">
      <xdr:nvSpPr>
        <xdr:cNvPr id="126" name="フローチャート : 判断 125"/>
        <xdr:cNvSpPr/>
      </xdr:nvSpPr>
      <xdr:spPr>
        <a:xfrm>
          <a:off x="1968500" y="997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127318</xdr:rowOff>
    </xdr:from>
    <xdr:ext cx="534377" cy="259045"/>
    <xdr:sp macro="" textlink="">
      <xdr:nvSpPr>
        <xdr:cNvPr id="127" name="テキスト ボックス 126"/>
        <xdr:cNvSpPr txBox="1"/>
      </xdr:nvSpPr>
      <xdr:spPr>
        <a:xfrm>
          <a:off x="1752111" y="100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41825</xdr:rowOff>
    </xdr:from>
    <xdr:to>
      <xdr:col>1</xdr:col>
      <xdr:colOff>485775</xdr:colOff>
      <xdr:row>58</xdr:row>
      <xdr:rowOff>143425</xdr:rowOff>
    </xdr:to>
    <xdr:sp macro="" textlink="">
      <xdr:nvSpPr>
        <xdr:cNvPr id="128" name="フローチャート : 判断 127"/>
        <xdr:cNvSpPr/>
      </xdr:nvSpPr>
      <xdr:spPr>
        <a:xfrm>
          <a:off x="1079500" y="998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134552</xdr:rowOff>
    </xdr:from>
    <xdr:ext cx="534377" cy="259045"/>
    <xdr:sp macro="" textlink="">
      <xdr:nvSpPr>
        <xdr:cNvPr id="129" name="テキスト ボックス 128"/>
        <xdr:cNvSpPr txBox="1"/>
      </xdr:nvSpPr>
      <xdr:spPr>
        <a:xfrm>
          <a:off x="863111" y="100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104004</xdr:rowOff>
    </xdr:from>
    <xdr:to>
      <xdr:col>6</xdr:col>
      <xdr:colOff>561975</xdr:colOff>
      <xdr:row>58</xdr:row>
      <xdr:rowOff>34154</xdr:rowOff>
    </xdr:to>
    <xdr:sp macro="" textlink="">
      <xdr:nvSpPr>
        <xdr:cNvPr id="135" name="円/楕円 134"/>
        <xdr:cNvSpPr/>
      </xdr:nvSpPr>
      <xdr:spPr>
        <a:xfrm>
          <a:off x="4584700" y="98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126881</xdr:rowOff>
    </xdr:from>
    <xdr:ext cx="534377" cy="259045"/>
    <xdr:sp macro="" textlink="">
      <xdr:nvSpPr>
        <xdr:cNvPr id="136" name="物件費該当値テキスト"/>
        <xdr:cNvSpPr txBox="1"/>
      </xdr:nvSpPr>
      <xdr:spPr>
        <a:xfrm>
          <a:off x="4686300" y="97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127598</xdr:rowOff>
    </xdr:from>
    <xdr:to>
      <xdr:col>5</xdr:col>
      <xdr:colOff>409575</xdr:colOff>
      <xdr:row>57</xdr:row>
      <xdr:rowOff>57748</xdr:rowOff>
    </xdr:to>
    <xdr:sp macro="" textlink="">
      <xdr:nvSpPr>
        <xdr:cNvPr id="137" name="円/楕円 136"/>
        <xdr:cNvSpPr/>
      </xdr:nvSpPr>
      <xdr:spPr>
        <a:xfrm>
          <a:off x="3746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74275</xdr:rowOff>
    </xdr:from>
    <xdr:ext cx="534377" cy="259045"/>
    <xdr:sp macro="" textlink="">
      <xdr:nvSpPr>
        <xdr:cNvPr id="138" name="テキスト ボックス 137"/>
        <xdr:cNvSpPr txBox="1"/>
      </xdr:nvSpPr>
      <xdr:spPr>
        <a:xfrm>
          <a:off x="35174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72441</xdr:rowOff>
    </xdr:from>
    <xdr:to>
      <xdr:col>4</xdr:col>
      <xdr:colOff>206375</xdr:colOff>
      <xdr:row>51</xdr:row>
      <xdr:rowOff>2591</xdr:rowOff>
    </xdr:to>
    <xdr:sp macro="" textlink="">
      <xdr:nvSpPr>
        <xdr:cNvPr id="139" name="円/楕円 138"/>
        <xdr:cNvSpPr/>
      </xdr:nvSpPr>
      <xdr:spPr>
        <a:xfrm>
          <a:off x="2857500" y="86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19118</xdr:rowOff>
    </xdr:from>
    <xdr:ext cx="534377" cy="259045"/>
    <xdr:sp macro="" textlink="">
      <xdr:nvSpPr>
        <xdr:cNvPr id="140" name="テキスト ボックス 139"/>
        <xdr:cNvSpPr txBox="1"/>
      </xdr:nvSpPr>
      <xdr:spPr>
        <a:xfrm>
          <a:off x="2641111" y="84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93,008</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26753</xdr:rowOff>
    </xdr:from>
    <xdr:to>
      <xdr:col>3</xdr:col>
      <xdr:colOff>3175</xdr:colOff>
      <xdr:row>51</xdr:row>
      <xdr:rowOff>128353</xdr:rowOff>
    </xdr:to>
    <xdr:sp macro="" textlink="">
      <xdr:nvSpPr>
        <xdr:cNvPr id="141" name="円/楕円 140"/>
        <xdr:cNvSpPr/>
      </xdr:nvSpPr>
      <xdr:spPr>
        <a:xfrm>
          <a:off x="1968500" y="8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144880</xdr:rowOff>
    </xdr:from>
    <xdr:ext cx="534377" cy="259045"/>
    <xdr:sp macro="" textlink="">
      <xdr:nvSpPr>
        <xdr:cNvPr id="142" name="テキスト ボックス 141"/>
        <xdr:cNvSpPr txBox="1"/>
      </xdr:nvSpPr>
      <xdr:spPr>
        <a:xfrm>
          <a:off x="1752111" y="8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99922</xdr:rowOff>
    </xdr:from>
    <xdr:to>
      <xdr:col>1</xdr:col>
      <xdr:colOff>485775</xdr:colOff>
      <xdr:row>55</xdr:row>
      <xdr:rowOff>30072</xdr:rowOff>
    </xdr:to>
    <xdr:sp macro="" textlink="">
      <xdr:nvSpPr>
        <xdr:cNvPr id="143" name="円/楕円 142"/>
        <xdr:cNvSpPr/>
      </xdr:nvSpPr>
      <xdr:spPr>
        <a:xfrm>
          <a:off x="1079500" y="9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46599</xdr:rowOff>
    </xdr:from>
    <xdr:ext cx="534377" cy="259045"/>
    <xdr:sp macro="" textlink="">
      <xdr:nvSpPr>
        <xdr:cNvPr id="144" name="テキスト ボックス 143"/>
        <xdr:cNvSpPr txBox="1"/>
      </xdr:nvSpPr>
      <xdr:spPr>
        <a:xfrm>
          <a:off x="863111" y="91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6" name="テキスト ボックス 155"/>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8" name="テキスト ボックス 157"/>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0" name="テキスト ボックス 159"/>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2" name="テキスト ボックス 161"/>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8" name="直線コネクタ 167"/>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9"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70" name="直線コネクタ 169"/>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71"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72" name="直線コネクタ 171"/>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137740</xdr:rowOff>
    </xdr:from>
    <xdr:to>
      <xdr:col>6</xdr:col>
      <xdr:colOff>511175</xdr:colOff>
      <xdr:row>78</xdr:row>
      <xdr:rowOff>77488</xdr:rowOff>
    </xdr:to>
    <xdr:cxnSp macro="">
      <xdr:nvCxnSpPr>
        <xdr:cNvPr id="173" name="直線コネクタ 172"/>
        <xdr:cNvCxnSpPr/>
      </xdr:nvCxnSpPr>
      <xdr:spPr>
        <a:xfrm flipV="1">
          <a:off x="3797300" y="13339390"/>
          <a:ext cx="8382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4"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5" name="フローチャート : 判断 174"/>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77488</xdr:rowOff>
    </xdr:from>
    <xdr:to>
      <xdr:col>5</xdr:col>
      <xdr:colOff>358775</xdr:colOff>
      <xdr:row>78</xdr:row>
      <xdr:rowOff>82713</xdr:rowOff>
    </xdr:to>
    <xdr:cxnSp macro="">
      <xdr:nvCxnSpPr>
        <xdr:cNvPr id="176" name="直線コネクタ 175"/>
        <xdr:cNvCxnSpPr/>
      </xdr:nvCxnSpPr>
      <xdr:spPr>
        <a:xfrm flipV="1">
          <a:off x="2908300" y="1345058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7" name="フローチャート : 判断 176"/>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8" name="テキスト ボックス 177"/>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65731</xdr:rowOff>
    </xdr:from>
    <xdr:to>
      <xdr:col>4</xdr:col>
      <xdr:colOff>155575</xdr:colOff>
      <xdr:row>78</xdr:row>
      <xdr:rowOff>82713</xdr:rowOff>
    </xdr:to>
    <xdr:cxnSp macro="">
      <xdr:nvCxnSpPr>
        <xdr:cNvPr id="179" name="直線コネクタ 178"/>
        <xdr:cNvCxnSpPr/>
      </xdr:nvCxnSpPr>
      <xdr:spPr>
        <a:xfrm>
          <a:off x="2019300" y="134388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80" name="フローチャート : 判断 179"/>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81" name="テキスト ボックス 180"/>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65731</xdr:rowOff>
    </xdr:from>
    <xdr:to>
      <xdr:col>2</xdr:col>
      <xdr:colOff>638175</xdr:colOff>
      <xdr:row>78</xdr:row>
      <xdr:rowOff>145741</xdr:rowOff>
    </xdr:to>
    <xdr:cxnSp macro="">
      <xdr:nvCxnSpPr>
        <xdr:cNvPr id="182" name="直線コネクタ 181"/>
        <xdr:cNvCxnSpPr/>
      </xdr:nvCxnSpPr>
      <xdr:spPr>
        <a:xfrm flipV="1">
          <a:off x="1130300" y="1343883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83" name="フローチャート : 判断 182"/>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4" name="テキスト ボックス 183"/>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5" name="フローチャート : 判断 184"/>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6" name="テキスト ボックス 185"/>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86940</xdr:rowOff>
    </xdr:from>
    <xdr:to>
      <xdr:col>6</xdr:col>
      <xdr:colOff>561975</xdr:colOff>
      <xdr:row>78</xdr:row>
      <xdr:rowOff>17090</xdr:rowOff>
    </xdr:to>
    <xdr:sp macro="" textlink="">
      <xdr:nvSpPr>
        <xdr:cNvPr id="192" name="円/楕円 191"/>
        <xdr:cNvSpPr/>
      </xdr:nvSpPr>
      <xdr:spPr>
        <a:xfrm>
          <a:off x="45847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65367</xdr:rowOff>
    </xdr:from>
    <xdr:ext cx="469744" cy="259045"/>
    <xdr:sp macro="" textlink="">
      <xdr:nvSpPr>
        <xdr:cNvPr id="193" name="維持補修費該当値テキスト"/>
        <xdr:cNvSpPr txBox="1"/>
      </xdr:nvSpPr>
      <xdr:spPr>
        <a:xfrm>
          <a:off x="4686300" y="13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26688</xdr:rowOff>
    </xdr:from>
    <xdr:to>
      <xdr:col>5</xdr:col>
      <xdr:colOff>409575</xdr:colOff>
      <xdr:row>78</xdr:row>
      <xdr:rowOff>128288</xdr:rowOff>
    </xdr:to>
    <xdr:sp macro="" textlink="">
      <xdr:nvSpPr>
        <xdr:cNvPr id="194" name="円/楕円 193"/>
        <xdr:cNvSpPr/>
      </xdr:nvSpPr>
      <xdr:spPr>
        <a:xfrm>
          <a:off x="37465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119415</xdr:rowOff>
    </xdr:from>
    <xdr:ext cx="469744" cy="259045"/>
    <xdr:sp macro="" textlink="">
      <xdr:nvSpPr>
        <xdr:cNvPr id="195" name="テキスト ボックス 194"/>
        <xdr:cNvSpPr txBox="1"/>
      </xdr:nvSpPr>
      <xdr:spPr>
        <a:xfrm>
          <a:off x="3549727"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31913</xdr:rowOff>
    </xdr:from>
    <xdr:to>
      <xdr:col>4</xdr:col>
      <xdr:colOff>206375</xdr:colOff>
      <xdr:row>78</xdr:row>
      <xdr:rowOff>133513</xdr:rowOff>
    </xdr:to>
    <xdr:sp macro="" textlink="">
      <xdr:nvSpPr>
        <xdr:cNvPr id="196" name="円/楕円 195"/>
        <xdr:cNvSpPr/>
      </xdr:nvSpPr>
      <xdr:spPr>
        <a:xfrm>
          <a:off x="2857500" y="13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124640</xdr:rowOff>
    </xdr:from>
    <xdr:ext cx="469744" cy="259045"/>
    <xdr:sp macro="" textlink="">
      <xdr:nvSpPr>
        <xdr:cNvPr id="197" name="テキスト ボックス 196"/>
        <xdr:cNvSpPr txBox="1"/>
      </xdr:nvSpPr>
      <xdr:spPr>
        <a:xfrm>
          <a:off x="2673427" y="1349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14931</xdr:rowOff>
    </xdr:from>
    <xdr:to>
      <xdr:col>3</xdr:col>
      <xdr:colOff>3175</xdr:colOff>
      <xdr:row>78</xdr:row>
      <xdr:rowOff>116531</xdr:rowOff>
    </xdr:to>
    <xdr:sp macro="" textlink="">
      <xdr:nvSpPr>
        <xdr:cNvPr id="198" name="円/楕円 197"/>
        <xdr:cNvSpPr/>
      </xdr:nvSpPr>
      <xdr:spPr>
        <a:xfrm>
          <a:off x="1968500" y="13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107658</xdr:rowOff>
    </xdr:from>
    <xdr:ext cx="469744" cy="259045"/>
    <xdr:sp macro="" textlink="">
      <xdr:nvSpPr>
        <xdr:cNvPr id="199" name="テキスト ボックス 198"/>
        <xdr:cNvSpPr txBox="1"/>
      </xdr:nvSpPr>
      <xdr:spPr>
        <a:xfrm>
          <a:off x="1784427" y="134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94941</xdr:rowOff>
    </xdr:from>
    <xdr:to>
      <xdr:col>1</xdr:col>
      <xdr:colOff>485775</xdr:colOff>
      <xdr:row>79</xdr:row>
      <xdr:rowOff>25091</xdr:rowOff>
    </xdr:to>
    <xdr:sp macro="" textlink="">
      <xdr:nvSpPr>
        <xdr:cNvPr id="200" name="円/楕円 199"/>
        <xdr:cNvSpPr/>
      </xdr:nvSpPr>
      <xdr:spPr>
        <a:xfrm>
          <a:off x="1079500" y="134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16218</xdr:rowOff>
    </xdr:from>
    <xdr:ext cx="378565" cy="259045"/>
    <xdr:sp macro="" textlink="">
      <xdr:nvSpPr>
        <xdr:cNvPr id="201" name="テキスト ボックス 200"/>
        <xdr:cNvSpPr txBox="1"/>
      </xdr:nvSpPr>
      <xdr:spPr>
        <a:xfrm>
          <a:off x="941017" y="1356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6" name="直線コネクタ 225"/>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7"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8" name="直線コネクタ 227"/>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9"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30" name="直線コネクタ 229"/>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99532</xdr:rowOff>
    </xdr:from>
    <xdr:to>
      <xdr:col>6</xdr:col>
      <xdr:colOff>511175</xdr:colOff>
      <xdr:row>96</xdr:row>
      <xdr:rowOff>106880</xdr:rowOff>
    </xdr:to>
    <xdr:cxnSp macro="">
      <xdr:nvCxnSpPr>
        <xdr:cNvPr id="231" name="直線コネクタ 230"/>
        <xdr:cNvCxnSpPr/>
      </xdr:nvCxnSpPr>
      <xdr:spPr>
        <a:xfrm flipV="1">
          <a:off x="3797300" y="16558732"/>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32"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33" name="フローチャート : 判断 232"/>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106880</xdr:rowOff>
    </xdr:from>
    <xdr:to>
      <xdr:col>5</xdr:col>
      <xdr:colOff>358775</xdr:colOff>
      <xdr:row>96</xdr:row>
      <xdr:rowOff>131536</xdr:rowOff>
    </xdr:to>
    <xdr:cxnSp macro="">
      <xdr:nvCxnSpPr>
        <xdr:cNvPr id="234" name="直線コネクタ 233"/>
        <xdr:cNvCxnSpPr/>
      </xdr:nvCxnSpPr>
      <xdr:spPr>
        <a:xfrm flipV="1">
          <a:off x="2908300" y="1656608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5" name="フローチャート : 判断 234"/>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6" name="テキスト ボックス 235"/>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131536</xdr:rowOff>
    </xdr:from>
    <xdr:to>
      <xdr:col>4</xdr:col>
      <xdr:colOff>155575</xdr:colOff>
      <xdr:row>96</xdr:row>
      <xdr:rowOff>149661</xdr:rowOff>
    </xdr:to>
    <xdr:cxnSp macro="">
      <xdr:nvCxnSpPr>
        <xdr:cNvPr id="237" name="直線コネクタ 236"/>
        <xdr:cNvCxnSpPr/>
      </xdr:nvCxnSpPr>
      <xdr:spPr>
        <a:xfrm flipV="1">
          <a:off x="2019300" y="16590736"/>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8" name="フローチャート : 判断 237"/>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9" name="テキスト ボックス 238"/>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112432</xdr:rowOff>
    </xdr:from>
    <xdr:to>
      <xdr:col>2</xdr:col>
      <xdr:colOff>638175</xdr:colOff>
      <xdr:row>96</xdr:row>
      <xdr:rowOff>149661</xdr:rowOff>
    </xdr:to>
    <xdr:cxnSp macro="">
      <xdr:nvCxnSpPr>
        <xdr:cNvPr id="240" name="直線コネクタ 239"/>
        <xdr:cNvCxnSpPr/>
      </xdr:nvCxnSpPr>
      <xdr:spPr>
        <a:xfrm>
          <a:off x="1130300" y="16400182"/>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41" name="フローチャート : 判断 240"/>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42" name="テキスト ボックス 241"/>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43" name="フローチャート : 判断 242"/>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4" name="テキスト ボックス 243"/>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48732</xdr:rowOff>
    </xdr:from>
    <xdr:to>
      <xdr:col>6</xdr:col>
      <xdr:colOff>561975</xdr:colOff>
      <xdr:row>96</xdr:row>
      <xdr:rowOff>150332</xdr:rowOff>
    </xdr:to>
    <xdr:sp macro="" textlink="">
      <xdr:nvSpPr>
        <xdr:cNvPr id="250" name="円/楕円 249"/>
        <xdr:cNvSpPr/>
      </xdr:nvSpPr>
      <xdr:spPr>
        <a:xfrm>
          <a:off x="45847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71609</xdr:rowOff>
    </xdr:from>
    <xdr:ext cx="469744" cy="259045"/>
    <xdr:sp macro="" textlink="">
      <xdr:nvSpPr>
        <xdr:cNvPr id="251" name="扶助費該当値テキスト"/>
        <xdr:cNvSpPr txBox="1"/>
      </xdr:nvSpPr>
      <xdr:spPr>
        <a:xfrm>
          <a:off x="4686300" y="163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56080</xdr:rowOff>
    </xdr:from>
    <xdr:to>
      <xdr:col>5</xdr:col>
      <xdr:colOff>409575</xdr:colOff>
      <xdr:row>96</xdr:row>
      <xdr:rowOff>157680</xdr:rowOff>
    </xdr:to>
    <xdr:sp macro="" textlink="">
      <xdr:nvSpPr>
        <xdr:cNvPr id="252" name="円/楕円 251"/>
        <xdr:cNvSpPr/>
      </xdr:nvSpPr>
      <xdr:spPr>
        <a:xfrm>
          <a:off x="3746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2757</xdr:rowOff>
    </xdr:from>
    <xdr:ext cx="469744" cy="259045"/>
    <xdr:sp macro="" textlink="">
      <xdr:nvSpPr>
        <xdr:cNvPr id="253" name="テキスト ボックス 252"/>
        <xdr:cNvSpPr txBox="1"/>
      </xdr:nvSpPr>
      <xdr:spPr>
        <a:xfrm>
          <a:off x="3549727" y="162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80736</xdr:rowOff>
    </xdr:from>
    <xdr:to>
      <xdr:col>4</xdr:col>
      <xdr:colOff>206375</xdr:colOff>
      <xdr:row>97</xdr:row>
      <xdr:rowOff>10886</xdr:rowOff>
    </xdr:to>
    <xdr:sp macro="" textlink="">
      <xdr:nvSpPr>
        <xdr:cNvPr id="254" name="円/楕円 253"/>
        <xdr:cNvSpPr/>
      </xdr:nvSpPr>
      <xdr:spPr>
        <a:xfrm>
          <a:off x="2857500" y="16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27413</xdr:rowOff>
    </xdr:from>
    <xdr:ext cx="469744" cy="259045"/>
    <xdr:sp macro="" textlink="">
      <xdr:nvSpPr>
        <xdr:cNvPr id="255" name="テキスト ボックス 254"/>
        <xdr:cNvSpPr txBox="1"/>
      </xdr:nvSpPr>
      <xdr:spPr>
        <a:xfrm>
          <a:off x="2673427" y="1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98861</xdr:rowOff>
    </xdr:from>
    <xdr:to>
      <xdr:col>3</xdr:col>
      <xdr:colOff>3175</xdr:colOff>
      <xdr:row>97</xdr:row>
      <xdr:rowOff>29011</xdr:rowOff>
    </xdr:to>
    <xdr:sp macro="" textlink="">
      <xdr:nvSpPr>
        <xdr:cNvPr id="256" name="円/楕円 255"/>
        <xdr:cNvSpPr/>
      </xdr:nvSpPr>
      <xdr:spPr>
        <a:xfrm>
          <a:off x="1968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45538</xdr:rowOff>
    </xdr:from>
    <xdr:ext cx="469744" cy="259045"/>
    <xdr:sp macro="" textlink="">
      <xdr:nvSpPr>
        <xdr:cNvPr id="257" name="テキスト ボックス 256"/>
        <xdr:cNvSpPr txBox="1"/>
      </xdr:nvSpPr>
      <xdr:spPr>
        <a:xfrm>
          <a:off x="1784427" y="163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61632</xdr:rowOff>
    </xdr:from>
    <xdr:to>
      <xdr:col>1</xdr:col>
      <xdr:colOff>485775</xdr:colOff>
      <xdr:row>95</xdr:row>
      <xdr:rowOff>163232</xdr:rowOff>
    </xdr:to>
    <xdr:sp macro="" textlink="">
      <xdr:nvSpPr>
        <xdr:cNvPr id="258" name="円/楕円 257"/>
        <xdr:cNvSpPr/>
      </xdr:nvSpPr>
      <xdr:spPr>
        <a:xfrm>
          <a:off x="1079500" y="16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8309</xdr:rowOff>
    </xdr:from>
    <xdr:ext cx="469744" cy="259045"/>
    <xdr:sp macro="" textlink="">
      <xdr:nvSpPr>
        <xdr:cNvPr id="259" name="テキスト ボックス 258"/>
        <xdr:cNvSpPr txBox="1"/>
      </xdr:nvSpPr>
      <xdr:spPr>
        <a:xfrm>
          <a:off x="895427" y="161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9" name="直線コネクタ 278"/>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80"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81" name="直線コネクタ 280"/>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82"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83" name="直線コネクタ 282"/>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84777</xdr:rowOff>
    </xdr:from>
    <xdr:to>
      <xdr:col>15</xdr:col>
      <xdr:colOff>180975</xdr:colOff>
      <xdr:row>35</xdr:row>
      <xdr:rowOff>129646</xdr:rowOff>
    </xdr:to>
    <xdr:cxnSp macro="">
      <xdr:nvCxnSpPr>
        <xdr:cNvPr id="284" name="直線コネクタ 283"/>
        <xdr:cNvCxnSpPr/>
      </xdr:nvCxnSpPr>
      <xdr:spPr>
        <a:xfrm>
          <a:off x="9639300" y="6085527"/>
          <a:ext cx="838200" cy="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5"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6" name="フローチャート : 判断 285"/>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127776</xdr:rowOff>
    </xdr:from>
    <xdr:to>
      <xdr:col>14</xdr:col>
      <xdr:colOff>28575</xdr:colOff>
      <xdr:row>35</xdr:row>
      <xdr:rowOff>84777</xdr:rowOff>
    </xdr:to>
    <xdr:cxnSp macro="">
      <xdr:nvCxnSpPr>
        <xdr:cNvPr id="287" name="直線コネクタ 286"/>
        <xdr:cNvCxnSpPr/>
      </xdr:nvCxnSpPr>
      <xdr:spPr>
        <a:xfrm>
          <a:off x="8750300" y="5957076"/>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8" name="フローチャート : 判断 287"/>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9" name="テキスト ボックス 288"/>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72322</xdr:rowOff>
    </xdr:from>
    <xdr:to>
      <xdr:col>12</xdr:col>
      <xdr:colOff>511175</xdr:colOff>
      <xdr:row>34</xdr:row>
      <xdr:rowOff>127776</xdr:rowOff>
    </xdr:to>
    <xdr:cxnSp macro="">
      <xdr:nvCxnSpPr>
        <xdr:cNvPr id="290" name="直線コネクタ 289"/>
        <xdr:cNvCxnSpPr/>
      </xdr:nvCxnSpPr>
      <xdr:spPr>
        <a:xfrm>
          <a:off x="7861300" y="5730172"/>
          <a:ext cx="889000" cy="2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91" name="フローチャート : 判断 290"/>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92" name="テキスト ボックス 291"/>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72322</xdr:rowOff>
    </xdr:from>
    <xdr:to>
      <xdr:col>11</xdr:col>
      <xdr:colOff>307975</xdr:colOff>
      <xdr:row>34</xdr:row>
      <xdr:rowOff>65501</xdr:rowOff>
    </xdr:to>
    <xdr:cxnSp macro="">
      <xdr:nvCxnSpPr>
        <xdr:cNvPr id="293" name="直線コネクタ 292"/>
        <xdr:cNvCxnSpPr/>
      </xdr:nvCxnSpPr>
      <xdr:spPr>
        <a:xfrm flipV="1">
          <a:off x="6972300" y="5730172"/>
          <a:ext cx="889000" cy="1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4" name="フローチャート : 判断 293"/>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5" name="テキスト ボックス 294"/>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6" name="フローチャート : 判断 295"/>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7" name="テキスト ボックス 296"/>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78846</xdr:rowOff>
    </xdr:from>
    <xdr:to>
      <xdr:col>15</xdr:col>
      <xdr:colOff>231775</xdr:colOff>
      <xdr:row>36</xdr:row>
      <xdr:rowOff>8996</xdr:rowOff>
    </xdr:to>
    <xdr:sp macro="" textlink="">
      <xdr:nvSpPr>
        <xdr:cNvPr id="303" name="円/楕円 302"/>
        <xdr:cNvSpPr/>
      </xdr:nvSpPr>
      <xdr:spPr>
        <a:xfrm>
          <a:off x="10426700" y="6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101723</xdr:rowOff>
    </xdr:from>
    <xdr:ext cx="599010" cy="259045"/>
    <xdr:sp macro="" textlink="">
      <xdr:nvSpPr>
        <xdr:cNvPr id="304" name="補助費等該当値テキスト"/>
        <xdr:cNvSpPr txBox="1"/>
      </xdr:nvSpPr>
      <xdr:spPr>
        <a:xfrm>
          <a:off x="10528300" y="593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33977</xdr:rowOff>
    </xdr:from>
    <xdr:to>
      <xdr:col>14</xdr:col>
      <xdr:colOff>79375</xdr:colOff>
      <xdr:row>35</xdr:row>
      <xdr:rowOff>135577</xdr:rowOff>
    </xdr:to>
    <xdr:sp macro="" textlink="">
      <xdr:nvSpPr>
        <xdr:cNvPr id="305" name="円/楕円 304"/>
        <xdr:cNvSpPr/>
      </xdr:nvSpPr>
      <xdr:spPr>
        <a:xfrm>
          <a:off x="9588500" y="60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33</xdr:row>
      <xdr:rowOff>152104</xdr:rowOff>
    </xdr:from>
    <xdr:ext cx="599010" cy="259045"/>
    <xdr:sp macro="" textlink="">
      <xdr:nvSpPr>
        <xdr:cNvPr id="306" name="テキスト ボックス 305"/>
        <xdr:cNvSpPr txBox="1"/>
      </xdr:nvSpPr>
      <xdr:spPr>
        <a:xfrm>
          <a:off x="9327094" y="580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76976</xdr:rowOff>
    </xdr:from>
    <xdr:to>
      <xdr:col>12</xdr:col>
      <xdr:colOff>561975</xdr:colOff>
      <xdr:row>35</xdr:row>
      <xdr:rowOff>7126</xdr:rowOff>
    </xdr:to>
    <xdr:sp macro="" textlink="">
      <xdr:nvSpPr>
        <xdr:cNvPr id="307" name="円/楕円 306"/>
        <xdr:cNvSpPr/>
      </xdr:nvSpPr>
      <xdr:spPr>
        <a:xfrm>
          <a:off x="8699500" y="5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23653</xdr:rowOff>
    </xdr:from>
    <xdr:ext cx="599010" cy="259045"/>
    <xdr:sp macro="" textlink="">
      <xdr:nvSpPr>
        <xdr:cNvPr id="308" name="テキスト ボックス 307"/>
        <xdr:cNvSpPr txBox="1"/>
      </xdr:nvSpPr>
      <xdr:spPr>
        <a:xfrm>
          <a:off x="8450794" y="568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21522</xdr:rowOff>
    </xdr:from>
    <xdr:to>
      <xdr:col>11</xdr:col>
      <xdr:colOff>358775</xdr:colOff>
      <xdr:row>33</xdr:row>
      <xdr:rowOff>123122</xdr:rowOff>
    </xdr:to>
    <xdr:sp macro="" textlink="">
      <xdr:nvSpPr>
        <xdr:cNvPr id="309" name="円/楕円 308"/>
        <xdr:cNvSpPr/>
      </xdr:nvSpPr>
      <xdr:spPr>
        <a:xfrm>
          <a:off x="7810500" y="56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139649</xdr:rowOff>
    </xdr:from>
    <xdr:ext cx="599010" cy="259045"/>
    <xdr:sp macro="" textlink="">
      <xdr:nvSpPr>
        <xdr:cNvPr id="310" name="テキスト ボックス 309"/>
        <xdr:cNvSpPr txBox="1"/>
      </xdr:nvSpPr>
      <xdr:spPr>
        <a:xfrm>
          <a:off x="7561794" y="54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14701</xdr:rowOff>
    </xdr:from>
    <xdr:to>
      <xdr:col>10</xdr:col>
      <xdr:colOff>155575</xdr:colOff>
      <xdr:row>34</xdr:row>
      <xdr:rowOff>116301</xdr:rowOff>
    </xdr:to>
    <xdr:sp macro="" textlink="">
      <xdr:nvSpPr>
        <xdr:cNvPr id="311" name="円/楕円 310"/>
        <xdr:cNvSpPr/>
      </xdr:nvSpPr>
      <xdr:spPr>
        <a:xfrm>
          <a:off x="6921500" y="58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132828</xdr:rowOff>
    </xdr:from>
    <xdr:ext cx="599010" cy="259045"/>
    <xdr:sp macro="" textlink="">
      <xdr:nvSpPr>
        <xdr:cNvPr id="312" name="テキスト ボックス 311"/>
        <xdr:cNvSpPr txBox="1"/>
      </xdr:nvSpPr>
      <xdr:spPr>
        <a:xfrm>
          <a:off x="6672794" y="561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6" name="直線コネクタ 335"/>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7"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8" name="直線コネクタ 337"/>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9"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40" name="直線コネクタ 339"/>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50317</xdr:rowOff>
    </xdr:from>
    <xdr:to>
      <xdr:col>15</xdr:col>
      <xdr:colOff>180975</xdr:colOff>
      <xdr:row>53</xdr:row>
      <xdr:rowOff>143587</xdr:rowOff>
    </xdr:to>
    <xdr:cxnSp macro="">
      <xdr:nvCxnSpPr>
        <xdr:cNvPr id="341" name="直線コネクタ 340"/>
        <xdr:cNvCxnSpPr/>
      </xdr:nvCxnSpPr>
      <xdr:spPr>
        <a:xfrm flipV="1">
          <a:off x="9639300" y="9137167"/>
          <a:ext cx="8382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42"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43" name="フローチャート : 判断 342"/>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143587</xdr:rowOff>
    </xdr:from>
    <xdr:to>
      <xdr:col>14</xdr:col>
      <xdr:colOff>28575</xdr:colOff>
      <xdr:row>55</xdr:row>
      <xdr:rowOff>57349</xdr:rowOff>
    </xdr:to>
    <xdr:cxnSp macro="">
      <xdr:nvCxnSpPr>
        <xdr:cNvPr id="344" name="直線コネクタ 343"/>
        <xdr:cNvCxnSpPr/>
      </xdr:nvCxnSpPr>
      <xdr:spPr>
        <a:xfrm flipV="1">
          <a:off x="8750300" y="9230437"/>
          <a:ext cx="889000" cy="2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5" name="フローチャート : 判断 344"/>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6" name="テキスト ボックス 345"/>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57349</xdr:rowOff>
    </xdr:from>
    <xdr:to>
      <xdr:col>12</xdr:col>
      <xdr:colOff>511175</xdr:colOff>
      <xdr:row>56</xdr:row>
      <xdr:rowOff>4183</xdr:rowOff>
    </xdr:to>
    <xdr:cxnSp macro="">
      <xdr:nvCxnSpPr>
        <xdr:cNvPr id="347" name="直線コネクタ 346"/>
        <xdr:cNvCxnSpPr/>
      </xdr:nvCxnSpPr>
      <xdr:spPr>
        <a:xfrm flipV="1">
          <a:off x="7861300" y="9487099"/>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8" name="フローチャート : 判断 347"/>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9" name="テキスト ボックス 348"/>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10399</xdr:rowOff>
    </xdr:from>
    <xdr:to>
      <xdr:col>11</xdr:col>
      <xdr:colOff>307975</xdr:colOff>
      <xdr:row>56</xdr:row>
      <xdr:rowOff>4183</xdr:rowOff>
    </xdr:to>
    <xdr:cxnSp macro="">
      <xdr:nvCxnSpPr>
        <xdr:cNvPr id="350" name="直線コネクタ 349"/>
        <xdr:cNvCxnSpPr/>
      </xdr:nvCxnSpPr>
      <xdr:spPr>
        <a:xfrm>
          <a:off x="6972300" y="9097249"/>
          <a:ext cx="889000" cy="50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51" name="フローチャート : 判断 350"/>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52" name="テキスト ボックス 351"/>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53" name="フローチャート : 判断 352"/>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4" name="テキスト ボックス 353"/>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170967</xdr:rowOff>
    </xdr:from>
    <xdr:to>
      <xdr:col>15</xdr:col>
      <xdr:colOff>231775</xdr:colOff>
      <xdr:row>53</xdr:row>
      <xdr:rowOff>101117</xdr:rowOff>
    </xdr:to>
    <xdr:sp macro="" textlink="">
      <xdr:nvSpPr>
        <xdr:cNvPr id="360" name="円/楕円 359"/>
        <xdr:cNvSpPr/>
      </xdr:nvSpPr>
      <xdr:spPr>
        <a:xfrm>
          <a:off x="104267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22394</xdr:rowOff>
    </xdr:from>
    <xdr:ext cx="534377" cy="259045"/>
    <xdr:sp macro="" textlink="">
      <xdr:nvSpPr>
        <xdr:cNvPr id="361" name="普通建設事業費該当値テキスト"/>
        <xdr:cNvSpPr txBox="1"/>
      </xdr:nvSpPr>
      <xdr:spPr>
        <a:xfrm>
          <a:off x="10528300" y="89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98,961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92787</xdr:rowOff>
    </xdr:from>
    <xdr:to>
      <xdr:col>14</xdr:col>
      <xdr:colOff>79375</xdr:colOff>
      <xdr:row>54</xdr:row>
      <xdr:rowOff>22937</xdr:rowOff>
    </xdr:to>
    <xdr:sp macro="" textlink="">
      <xdr:nvSpPr>
        <xdr:cNvPr id="362" name="円/楕円 361"/>
        <xdr:cNvSpPr/>
      </xdr:nvSpPr>
      <xdr:spPr>
        <a:xfrm>
          <a:off x="9588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39464</xdr:rowOff>
    </xdr:from>
    <xdr:ext cx="534377" cy="259045"/>
    <xdr:sp macro="" textlink="">
      <xdr:nvSpPr>
        <xdr:cNvPr id="363" name="テキスト ボックス 362"/>
        <xdr:cNvSpPr txBox="1"/>
      </xdr:nvSpPr>
      <xdr:spPr>
        <a:xfrm>
          <a:off x="93594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6549</xdr:rowOff>
    </xdr:from>
    <xdr:to>
      <xdr:col>12</xdr:col>
      <xdr:colOff>561975</xdr:colOff>
      <xdr:row>55</xdr:row>
      <xdr:rowOff>108149</xdr:rowOff>
    </xdr:to>
    <xdr:sp macro="" textlink="">
      <xdr:nvSpPr>
        <xdr:cNvPr id="364" name="円/楕円 363"/>
        <xdr:cNvSpPr/>
      </xdr:nvSpPr>
      <xdr:spPr>
        <a:xfrm>
          <a:off x="8699500" y="9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124676</xdr:rowOff>
    </xdr:from>
    <xdr:ext cx="534377" cy="259045"/>
    <xdr:sp macro="" textlink="">
      <xdr:nvSpPr>
        <xdr:cNvPr id="365" name="テキスト ボックス 364"/>
        <xdr:cNvSpPr txBox="1"/>
      </xdr:nvSpPr>
      <xdr:spPr>
        <a:xfrm>
          <a:off x="8483111" y="92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124833</xdr:rowOff>
    </xdr:from>
    <xdr:to>
      <xdr:col>11</xdr:col>
      <xdr:colOff>358775</xdr:colOff>
      <xdr:row>56</xdr:row>
      <xdr:rowOff>54983</xdr:rowOff>
    </xdr:to>
    <xdr:sp macro="" textlink="">
      <xdr:nvSpPr>
        <xdr:cNvPr id="366" name="円/楕円 365"/>
        <xdr:cNvSpPr/>
      </xdr:nvSpPr>
      <xdr:spPr>
        <a:xfrm>
          <a:off x="7810500" y="9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71510</xdr:rowOff>
    </xdr:from>
    <xdr:ext cx="534377" cy="259045"/>
    <xdr:sp macro="" textlink="">
      <xdr:nvSpPr>
        <xdr:cNvPr id="367" name="テキスト ボックス 366"/>
        <xdr:cNvSpPr txBox="1"/>
      </xdr:nvSpPr>
      <xdr:spPr>
        <a:xfrm>
          <a:off x="7594111" y="93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131049</xdr:rowOff>
    </xdr:from>
    <xdr:to>
      <xdr:col>10</xdr:col>
      <xdr:colOff>155575</xdr:colOff>
      <xdr:row>53</xdr:row>
      <xdr:rowOff>61199</xdr:rowOff>
    </xdr:to>
    <xdr:sp macro="" textlink="">
      <xdr:nvSpPr>
        <xdr:cNvPr id="368" name="円/楕円 367"/>
        <xdr:cNvSpPr/>
      </xdr:nvSpPr>
      <xdr:spPr>
        <a:xfrm>
          <a:off x="6921500" y="9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77726</xdr:rowOff>
    </xdr:from>
    <xdr:ext cx="599010" cy="259045"/>
    <xdr:sp macro="" textlink="">
      <xdr:nvSpPr>
        <xdr:cNvPr id="369" name="テキスト ボックス 368"/>
        <xdr:cNvSpPr txBox="1"/>
      </xdr:nvSpPr>
      <xdr:spPr>
        <a:xfrm>
          <a:off x="6672794" y="8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91" name="直線コネクタ 390"/>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92"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93" name="直線コネクタ 392"/>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4"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5" name="直線コネクタ 394"/>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146596</xdr:rowOff>
    </xdr:from>
    <xdr:to>
      <xdr:col>15</xdr:col>
      <xdr:colOff>180975</xdr:colOff>
      <xdr:row>77</xdr:row>
      <xdr:rowOff>163379</xdr:rowOff>
    </xdr:to>
    <xdr:cxnSp macro="">
      <xdr:nvCxnSpPr>
        <xdr:cNvPr id="396" name="直線コネクタ 395"/>
        <xdr:cNvCxnSpPr/>
      </xdr:nvCxnSpPr>
      <xdr:spPr>
        <a:xfrm>
          <a:off x="9639300" y="13176796"/>
          <a:ext cx="838200" cy="1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7"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8" name="フローチャート : 判断 397"/>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9" name="フローチャート : 判断 398"/>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400" name="テキスト ボックス 399"/>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112579</xdr:rowOff>
    </xdr:from>
    <xdr:to>
      <xdr:col>15</xdr:col>
      <xdr:colOff>231775</xdr:colOff>
      <xdr:row>78</xdr:row>
      <xdr:rowOff>42729</xdr:rowOff>
    </xdr:to>
    <xdr:sp macro="" textlink="">
      <xdr:nvSpPr>
        <xdr:cNvPr id="406" name="円/楕円 405"/>
        <xdr:cNvSpPr/>
      </xdr:nvSpPr>
      <xdr:spPr>
        <a:xfrm>
          <a:off x="104267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91006</xdr:rowOff>
    </xdr:from>
    <xdr:ext cx="534377" cy="259045"/>
    <xdr:sp macro="" textlink="">
      <xdr:nvSpPr>
        <xdr:cNvPr id="407" name="普通建設事業費 （ うち新規整備　）該当値テキスト"/>
        <xdr:cNvSpPr txBox="1"/>
      </xdr:nvSpPr>
      <xdr:spPr>
        <a:xfrm>
          <a:off x="10528300" y="132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95796</xdr:rowOff>
    </xdr:from>
    <xdr:to>
      <xdr:col>14</xdr:col>
      <xdr:colOff>79375</xdr:colOff>
      <xdr:row>77</xdr:row>
      <xdr:rowOff>25946</xdr:rowOff>
    </xdr:to>
    <xdr:sp macro="" textlink="">
      <xdr:nvSpPr>
        <xdr:cNvPr id="408" name="円/楕円 407"/>
        <xdr:cNvSpPr/>
      </xdr:nvSpPr>
      <xdr:spPr>
        <a:xfrm>
          <a:off x="9588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42473</xdr:rowOff>
    </xdr:from>
    <xdr:ext cx="534377" cy="259045"/>
    <xdr:sp macro="" textlink="">
      <xdr:nvSpPr>
        <xdr:cNvPr id="409" name="テキスト ボックス 408"/>
        <xdr:cNvSpPr txBox="1"/>
      </xdr:nvSpPr>
      <xdr:spPr>
        <a:xfrm>
          <a:off x="9359411" y="12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8" name="直線コネクタ 41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9" name="テキスト ボックス 41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0" name="直線コネクタ 41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1" name="テキスト ボックス 42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2" name="直線コネクタ 42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3" name="テキスト ボックス 42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4" name="直線コネクタ 42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5" name="テキスト ボックス 42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6" name="直線コネクタ 42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7" name="テキスト ボックス 42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8" name="直線コネクタ 42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9" name="テキスト ボックス 42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33" name="直線コネクタ 432"/>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4"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5" name="直線コネクタ 434"/>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6"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7" name="直線コネクタ 436"/>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151423</xdr:rowOff>
    </xdr:from>
    <xdr:to>
      <xdr:col>15</xdr:col>
      <xdr:colOff>180975</xdr:colOff>
      <xdr:row>93</xdr:row>
      <xdr:rowOff>158576</xdr:rowOff>
    </xdr:to>
    <xdr:cxnSp macro="">
      <xdr:nvCxnSpPr>
        <xdr:cNvPr id="438" name="直線コネクタ 437"/>
        <xdr:cNvCxnSpPr/>
      </xdr:nvCxnSpPr>
      <xdr:spPr>
        <a:xfrm flipV="1">
          <a:off x="9639300" y="15581923"/>
          <a:ext cx="838200" cy="5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9"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40" name="フローチャート : 判断 439"/>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41" name="フローチャート : 判断 440"/>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42" name="テキスト ボックス 441"/>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100623</xdr:rowOff>
    </xdr:from>
    <xdr:to>
      <xdr:col>15</xdr:col>
      <xdr:colOff>231775</xdr:colOff>
      <xdr:row>91</xdr:row>
      <xdr:rowOff>30773</xdr:rowOff>
    </xdr:to>
    <xdr:sp macro="" textlink="">
      <xdr:nvSpPr>
        <xdr:cNvPr id="448" name="円/楕円 447"/>
        <xdr:cNvSpPr/>
      </xdr:nvSpPr>
      <xdr:spPr>
        <a:xfrm>
          <a:off x="10426700" y="155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53650</xdr:rowOff>
    </xdr:from>
    <xdr:ext cx="534377" cy="259045"/>
    <xdr:sp macro="" textlink="">
      <xdr:nvSpPr>
        <xdr:cNvPr id="449" name="普通建設事業費 （ うち更新整備　）該当値テキスト"/>
        <xdr:cNvSpPr txBox="1"/>
      </xdr:nvSpPr>
      <xdr:spPr>
        <a:xfrm>
          <a:off x="10528300" y="154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107776</xdr:rowOff>
    </xdr:from>
    <xdr:to>
      <xdr:col>14</xdr:col>
      <xdr:colOff>79375</xdr:colOff>
      <xdr:row>94</xdr:row>
      <xdr:rowOff>37926</xdr:rowOff>
    </xdr:to>
    <xdr:sp macro="" textlink="">
      <xdr:nvSpPr>
        <xdr:cNvPr id="450" name="円/楕円 449"/>
        <xdr:cNvSpPr/>
      </xdr:nvSpPr>
      <xdr:spPr>
        <a:xfrm>
          <a:off x="9588500" y="16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54453</xdr:rowOff>
    </xdr:from>
    <xdr:ext cx="534377" cy="259045"/>
    <xdr:sp macro="" textlink="">
      <xdr:nvSpPr>
        <xdr:cNvPr id="451" name="テキスト ボックス 450"/>
        <xdr:cNvSpPr txBox="1"/>
      </xdr:nvSpPr>
      <xdr:spPr>
        <a:xfrm>
          <a:off x="9359411" y="15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0" name="直線コネクタ 45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1" name="テキスト ボックス 46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2" name="直線コネクタ 46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3" name="テキスト ボックス 46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4" name="直線コネクタ 46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5" name="テキスト ボックス 46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6" name="直線コネクタ 46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7" name="テキスト ボックス 46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71" name="直線コネクタ 470"/>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72"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73" name="直線コネクタ 472"/>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4"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5" name="直線コネクタ 474"/>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149164</xdr:rowOff>
    </xdr:from>
    <xdr:to>
      <xdr:col>23</xdr:col>
      <xdr:colOff>517525</xdr:colOff>
      <xdr:row>31</xdr:row>
      <xdr:rowOff>145347</xdr:rowOff>
    </xdr:to>
    <xdr:cxnSp macro="">
      <xdr:nvCxnSpPr>
        <xdr:cNvPr id="476" name="直線コネクタ 475"/>
        <xdr:cNvCxnSpPr/>
      </xdr:nvCxnSpPr>
      <xdr:spPr>
        <a:xfrm flipV="1">
          <a:off x="15481300" y="5292664"/>
          <a:ext cx="838200" cy="1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152069</xdr:rowOff>
    </xdr:from>
    <xdr:ext cx="469744" cy="259045"/>
    <xdr:sp macro="" textlink="">
      <xdr:nvSpPr>
        <xdr:cNvPr id="477" name="災害復旧事業費平均値テキスト"/>
        <xdr:cNvSpPr txBox="1"/>
      </xdr:nvSpPr>
      <xdr:spPr>
        <a:xfrm>
          <a:off x="16370300" y="649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8" name="フローチャート : 判断 477"/>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48603</xdr:rowOff>
    </xdr:from>
    <xdr:to>
      <xdr:col>22</xdr:col>
      <xdr:colOff>365125</xdr:colOff>
      <xdr:row>31</xdr:row>
      <xdr:rowOff>145347</xdr:rowOff>
    </xdr:to>
    <xdr:cxnSp macro="">
      <xdr:nvCxnSpPr>
        <xdr:cNvPr id="479" name="直線コネクタ 478"/>
        <xdr:cNvCxnSpPr/>
      </xdr:nvCxnSpPr>
      <xdr:spPr>
        <a:xfrm>
          <a:off x="14592300" y="5363553"/>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80" name="フローチャート : 判断 479"/>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123928</xdr:rowOff>
    </xdr:from>
    <xdr:ext cx="469744" cy="259045"/>
    <xdr:sp macro="" textlink="">
      <xdr:nvSpPr>
        <xdr:cNvPr id="481" name="テキスト ボックス 480"/>
        <xdr:cNvSpPr txBox="1"/>
      </xdr:nvSpPr>
      <xdr:spPr>
        <a:xfrm>
          <a:off x="15233727"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48603</xdr:rowOff>
    </xdr:from>
    <xdr:to>
      <xdr:col>21</xdr:col>
      <xdr:colOff>161925</xdr:colOff>
      <xdr:row>32</xdr:row>
      <xdr:rowOff>102210</xdr:rowOff>
    </xdr:to>
    <xdr:cxnSp macro="">
      <xdr:nvCxnSpPr>
        <xdr:cNvPr id="482" name="直線コネクタ 481"/>
        <xdr:cNvCxnSpPr/>
      </xdr:nvCxnSpPr>
      <xdr:spPr>
        <a:xfrm flipV="1">
          <a:off x="13703300" y="5363553"/>
          <a:ext cx="889000" cy="2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83" name="フローチャート : 判断 482"/>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120385</xdr:rowOff>
    </xdr:from>
    <xdr:ext cx="469744" cy="259045"/>
    <xdr:sp macro="" textlink="">
      <xdr:nvSpPr>
        <xdr:cNvPr id="484" name="テキスト ボックス 483"/>
        <xdr:cNvSpPr txBox="1"/>
      </xdr:nvSpPr>
      <xdr:spPr>
        <a:xfrm>
          <a:off x="14357427" y="663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102210</xdr:rowOff>
    </xdr:from>
    <xdr:to>
      <xdr:col>19</xdr:col>
      <xdr:colOff>644525</xdr:colOff>
      <xdr:row>33</xdr:row>
      <xdr:rowOff>73154</xdr:rowOff>
    </xdr:to>
    <xdr:cxnSp macro="">
      <xdr:nvCxnSpPr>
        <xdr:cNvPr id="485" name="直線コネクタ 484"/>
        <xdr:cNvCxnSpPr/>
      </xdr:nvCxnSpPr>
      <xdr:spPr>
        <a:xfrm flipV="1">
          <a:off x="12814300" y="5588610"/>
          <a:ext cx="889000" cy="1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6" name="フローチャート : 判断 485"/>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114144</xdr:rowOff>
    </xdr:from>
    <xdr:ext cx="469744" cy="259045"/>
    <xdr:sp macro="" textlink="">
      <xdr:nvSpPr>
        <xdr:cNvPr id="487" name="テキスト ボックス 486"/>
        <xdr:cNvSpPr txBox="1"/>
      </xdr:nvSpPr>
      <xdr:spPr>
        <a:xfrm>
          <a:off x="13468427" y="662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8" name="フローチャート : 判断 487"/>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9" name="テキスト ボックス 488"/>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98364</xdr:rowOff>
    </xdr:from>
    <xdr:to>
      <xdr:col>23</xdr:col>
      <xdr:colOff>568325</xdr:colOff>
      <xdr:row>31</xdr:row>
      <xdr:rowOff>28514</xdr:rowOff>
    </xdr:to>
    <xdr:sp macro="" textlink="">
      <xdr:nvSpPr>
        <xdr:cNvPr id="495" name="円/楕円 494"/>
        <xdr:cNvSpPr/>
      </xdr:nvSpPr>
      <xdr:spPr>
        <a:xfrm>
          <a:off x="16268700" y="52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51391</xdr:rowOff>
    </xdr:from>
    <xdr:ext cx="534377" cy="259045"/>
    <xdr:sp macro="" textlink="">
      <xdr:nvSpPr>
        <xdr:cNvPr id="496" name="災害復旧事業費該当値テキスト"/>
        <xdr:cNvSpPr txBox="1"/>
      </xdr:nvSpPr>
      <xdr:spPr>
        <a:xfrm>
          <a:off x="16370300" y="51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94547</xdr:rowOff>
    </xdr:from>
    <xdr:to>
      <xdr:col>22</xdr:col>
      <xdr:colOff>415925</xdr:colOff>
      <xdr:row>32</xdr:row>
      <xdr:rowOff>24697</xdr:rowOff>
    </xdr:to>
    <xdr:sp macro="" textlink="">
      <xdr:nvSpPr>
        <xdr:cNvPr id="497" name="円/楕円 496"/>
        <xdr:cNvSpPr/>
      </xdr:nvSpPr>
      <xdr:spPr>
        <a:xfrm>
          <a:off x="15430500" y="54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41224</xdr:rowOff>
    </xdr:from>
    <xdr:ext cx="534377" cy="259045"/>
    <xdr:sp macro="" textlink="">
      <xdr:nvSpPr>
        <xdr:cNvPr id="498" name="テキスト ボックス 497"/>
        <xdr:cNvSpPr txBox="1"/>
      </xdr:nvSpPr>
      <xdr:spPr>
        <a:xfrm>
          <a:off x="15201411" y="51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169253</xdr:rowOff>
    </xdr:from>
    <xdr:to>
      <xdr:col>21</xdr:col>
      <xdr:colOff>212725</xdr:colOff>
      <xdr:row>31</xdr:row>
      <xdr:rowOff>99403</xdr:rowOff>
    </xdr:to>
    <xdr:sp macro="" textlink="">
      <xdr:nvSpPr>
        <xdr:cNvPr id="499" name="円/楕円 498"/>
        <xdr:cNvSpPr/>
      </xdr:nvSpPr>
      <xdr:spPr>
        <a:xfrm>
          <a:off x="14541500" y="53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115930</xdr:rowOff>
    </xdr:from>
    <xdr:ext cx="534377" cy="259045"/>
    <xdr:sp macro="" textlink="">
      <xdr:nvSpPr>
        <xdr:cNvPr id="500" name="テキスト ボックス 499"/>
        <xdr:cNvSpPr txBox="1"/>
      </xdr:nvSpPr>
      <xdr:spPr>
        <a:xfrm>
          <a:off x="14325111" y="5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51410</xdr:rowOff>
    </xdr:from>
    <xdr:to>
      <xdr:col>20</xdr:col>
      <xdr:colOff>9525</xdr:colOff>
      <xdr:row>32</xdr:row>
      <xdr:rowOff>153010</xdr:rowOff>
    </xdr:to>
    <xdr:sp macro="" textlink="">
      <xdr:nvSpPr>
        <xdr:cNvPr id="501" name="円/楕円 500"/>
        <xdr:cNvSpPr/>
      </xdr:nvSpPr>
      <xdr:spPr>
        <a:xfrm>
          <a:off x="13652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169537</xdr:rowOff>
    </xdr:from>
    <xdr:ext cx="534377" cy="259045"/>
    <xdr:sp macro="" textlink="">
      <xdr:nvSpPr>
        <xdr:cNvPr id="502" name="テキスト ボックス 501"/>
        <xdr:cNvSpPr txBox="1"/>
      </xdr:nvSpPr>
      <xdr:spPr>
        <a:xfrm>
          <a:off x="13436111" y="53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22354</xdr:rowOff>
    </xdr:from>
    <xdr:to>
      <xdr:col>18</xdr:col>
      <xdr:colOff>492125</xdr:colOff>
      <xdr:row>33</xdr:row>
      <xdr:rowOff>123954</xdr:rowOff>
    </xdr:to>
    <xdr:sp macro="" textlink="">
      <xdr:nvSpPr>
        <xdr:cNvPr id="503" name="円/楕円 502"/>
        <xdr:cNvSpPr/>
      </xdr:nvSpPr>
      <xdr:spPr>
        <a:xfrm>
          <a:off x="12763500" y="56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140481</xdr:rowOff>
    </xdr:from>
    <xdr:ext cx="534377" cy="259045"/>
    <xdr:sp macro="" textlink="">
      <xdr:nvSpPr>
        <xdr:cNvPr id="504" name="テキスト ボックス 503"/>
        <xdr:cNvSpPr txBox="1"/>
      </xdr:nvSpPr>
      <xdr:spPr>
        <a:xfrm>
          <a:off x="12547111" y="54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0" name="テキスト ボックス 55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1" name="直線コネクタ 56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62" name="テキスト ボックス 56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63" name="直線コネクタ 56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4" name="テキスト ボックス 56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5" name="直線コネクタ 56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6" name="テキスト ボックス 56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7" name="直線コネクタ 56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8" name="テキスト ボックス 56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9" name="直線コネクタ 56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0" name="テキスト ボックス 56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72" name="テキスト ボックス 57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4" name="直線コネクタ 573"/>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5"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6" name="直線コネクタ 575"/>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7"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8" name="直線コネクタ 577"/>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54890</xdr:rowOff>
    </xdr:from>
    <xdr:to>
      <xdr:col>23</xdr:col>
      <xdr:colOff>517525</xdr:colOff>
      <xdr:row>75</xdr:row>
      <xdr:rowOff>95962</xdr:rowOff>
    </xdr:to>
    <xdr:cxnSp macro="">
      <xdr:nvCxnSpPr>
        <xdr:cNvPr id="579" name="直線コネクタ 578"/>
        <xdr:cNvCxnSpPr/>
      </xdr:nvCxnSpPr>
      <xdr:spPr>
        <a:xfrm flipV="1">
          <a:off x="15481300" y="12913640"/>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80"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81" name="フローチャート : 判断 580"/>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95962</xdr:rowOff>
    </xdr:from>
    <xdr:to>
      <xdr:col>22</xdr:col>
      <xdr:colOff>365125</xdr:colOff>
      <xdr:row>76</xdr:row>
      <xdr:rowOff>73140</xdr:rowOff>
    </xdr:to>
    <xdr:cxnSp macro="">
      <xdr:nvCxnSpPr>
        <xdr:cNvPr id="582" name="直線コネクタ 581"/>
        <xdr:cNvCxnSpPr/>
      </xdr:nvCxnSpPr>
      <xdr:spPr>
        <a:xfrm flipV="1">
          <a:off x="14592300" y="12954712"/>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83" name="フローチャート : 判断 582"/>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4" name="テキスト ボックス 583"/>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73140</xdr:rowOff>
    </xdr:from>
    <xdr:to>
      <xdr:col>21</xdr:col>
      <xdr:colOff>161925</xdr:colOff>
      <xdr:row>76</xdr:row>
      <xdr:rowOff>169608</xdr:rowOff>
    </xdr:to>
    <xdr:cxnSp macro="">
      <xdr:nvCxnSpPr>
        <xdr:cNvPr id="585" name="直線コネクタ 584"/>
        <xdr:cNvCxnSpPr/>
      </xdr:nvCxnSpPr>
      <xdr:spPr>
        <a:xfrm flipV="1">
          <a:off x="13703300" y="13103340"/>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6" name="フローチャート : 判断 585"/>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68572</xdr:rowOff>
    </xdr:from>
    <xdr:ext cx="534377" cy="259045"/>
    <xdr:sp macro="" textlink="">
      <xdr:nvSpPr>
        <xdr:cNvPr id="587" name="テキスト ボックス 586"/>
        <xdr:cNvSpPr txBox="1"/>
      </xdr:nvSpPr>
      <xdr:spPr>
        <a:xfrm>
          <a:off x="14325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11607</xdr:rowOff>
    </xdr:from>
    <xdr:to>
      <xdr:col>19</xdr:col>
      <xdr:colOff>644525</xdr:colOff>
      <xdr:row>76</xdr:row>
      <xdr:rowOff>169608</xdr:rowOff>
    </xdr:to>
    <xdr:cxnSp macro="">
      <xdr:nvCxnSpPr>
        <xdr:cNvPr id="588" name="直線コネクタ 587"/>
        <xdr:cNvCxnSpPr/>
      </xdr:nvCxnSpPr>
      <xdr:spPr>
        <a:xfrm>
          <a:off x="12814300" y="13041807"/>
          <a:ext cx="8890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9" name="フローチャート : 判断 588"/>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90" name="テキスト ボックス 589"/>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91" name="フローチャート : 判断 590"/>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92" name="テキスト ボックス 591"/>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4090</xdr:rowOff>
    </xdr:from>
    <xdr:to>
      <xdr:col>23</xdr:col>
      <xdr:colOff>568325</xdr:colOff>
      <xdr:row>75</xdr:row>
      <xdr:rowOff>105690</xdr:rowOff>
    </xdr:to>
    <xdr:sp macro="" textlink="">
      <xdr:nvSpPr>
        <xdr:cNvPr id="598" name="円/楕円 597"/>
        <xdr:cNvSpPr/>
      </xdr:nvSpPr>
      <xdr:spPr>
        <a:xfrm>
          <a:off x="162687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26967</xdr:rowOff>
    </xdr:from>
    <xdr:ext cx="534377" cy="259045"/>
    <xdr:sp macro="" textlink="">
      <xdr:nvSpPr>
        <xdr:cNvPr id="599" name="公債費該当値テキスト"/>
        <xdr:cNvSpPr txBox="1"/>
      </xdr:nvSpPr>
      <xdr:spPr>
        <a:xfrm>
          <a:off x="16370300" y="127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45162</xdr:rowOff>
    </xdr:from>
    <xdr:to>
      <xdr:col>22</xdr:col>
      <xdr:colOff>415925</xdr:colOff>
      <xdr:row>75</xdr:row>
      <xdr:rowOff>146762</xdr:rowOff>
    </xdr:to>
    <xdr:sp macro="" textlink="">
      <xdr:nvSpPr>
        <xdr:cNvPr id="600" name="円/楕円 599"/>
        <xdr:cNvSpPr/>
      </xdr:nvSpPr>
      <xdr:spPr>
        <a:xfrm>
          <a:off x="15430500" y="129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163289</xdr:rowOff>
    </xdr:from>
    <xdr:ext cx="534377" cy="259045"/>
    <xdr:sp macro="" textlink="">
      <xdr:nvSpPr>
        <xdr:cNvPr id="601" name="テキスト ボックス 600"/>
        <xdr:cNvSpPr txBox="1"/>
      </xdr:nvSpPr>
      <xdr:spPr>
        <a:xfrm>
          <a:off x="15201411" y="126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22340</xdr:rowOff>
    </xdr:from>
    <xdr:to>
      <xdr:col>21</xdr:col>
      <xdr:colOff>212725</xdr:colOff>
      <xdr:row>76</xdr:row>
      <xdr:rowOff>123940</xdr:rowOff>
    </xdr:to>
    <xdr:sp macro="" textlink="">
      <xdr:nvSpPr>
        <xdr:cNvPr id="602" name="円/楕円 601"/>
        <xdr:cNvSpPr/>
      </xdr:nvSpPr>
      <xdr:spPr>
        <a:xfrm>
          <a:off x="14541500" y="130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115067</xdr:rowOff>
    </xdr:from>
    <xdr:ext cx="534377" cy="259045"/>
    <xdr:sp macro="" textlink="">
      <xdr:nvSpPr>
        <xdr:cNvPr id="603" name="テキスト ボックス 602"/>
        <xdr:cNvSpPr txBox="1"/>
      </xdr:nvSpPr>
      <xdr:spPr>
        <a:xfrm>
          <a:off x="14325111" y="13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118808</xdr:rowOff>
    </xdr:from>
    <xdr:to>
      <xdr:col>20</xdr:col>
      <xdr:colOff>9525</xdr:colOff>
      <xdr:row>77</xdr:row>
      <xdr:rowOff>48958</xdr:rowOff>
    </xdr:to>
    <xdr:sp macro="" textlink="">
      <xdr:nvSpPr>
        <xdr:cNvPr id="604" name="円/楕円 603"/>
        <xdr:cNvSpPr/>
      </xdr:nvSpPr>
      <xdr:spPr>
        <a:xfrm>
          <a:off x="13652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40085</xdr:rowOff>
    </xdr:from>
    <xdr:ext cx="534377" cy="259045"/>
    <xdr:sp macro="" textlink="">
      <xdr:nvSpPr>
        <xdr:cNvPr id="605" name="テキスト ボックス 604"/>
        <xdr:cNvSpPr txBox="1"/>
      </xdr:nvSpPr>
      <xdr:spPr>
        <a:xfrm>
          <a:off x="13436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132258</xdr:rowOff>
    </xdr:from>
    <xdr:to>
      <xdr:col>18</xdr:col>
      <xdr:colOff>492125</xdr:colOff>
      <xdr:row>76</xdr:row>
      <xdr:rowOff>62409</xdr:rowOff>
    </xdr:to>
    <xdr:sp macro="" textlink="">
      <xdr:nvSpPr>
        <xdr:cNvPr id="606" name="円/楕円 605"/>
        <xdr:cNvSpPr/>
      </xdr:nvSpPr>
      <xdr:spPr>
        <a:xfrm>
          <a:off x="12763500" y="1299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78935</xdr:rowOff>
    </xdr:from>
    <xdr:ext cx="534377" cy="259045"/>
    <xdr:sp macro="" textlink="">
      <xdr:nvSpPr>
        <xdr:cNvPr id="607" name="テキスト ボックス 606"/>
        <xdr:cNvSpPr txBox="1"/>
      </xdr:nvSpPr>
      <xdr:spPr>
        <a:xfrm>
          <a:off x="12547111" y="127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21" name="テキスト ボックス 62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23" name="テキスト ボックス 62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5" name="テキスト ボックス 62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9" name="直線コネクタ 628"/>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30"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31" name="直線コネクタ 630"/>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32"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33" name="直線コネクタ 632"/>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169921</xdr:rowOff>
    </xdr:from>
    <xdr:to>
      <xdr:col>23</xdr:col>
      <xdr:colOff>517525</xdr:colOff>
      <xdr:row>97</xdr:row>
      <xdr:rowOff>45304</xdr:rowOff>
    </xdr:to>
    <xdr:cxnSp macro="">
      <xdr:nvCxnSpPr>
        <xdr:cNvPr id="634" name="直線コネクタ 633"/>
        <xdr:cNvCxnSpPr/>
      </xdr:nvCxnSpPr>
      <xdr:spPr>
        <a:xfrm flipV="1">
          <a:off x="15481300" y="16629121"/>
          <a:ext cx="8382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58207</xdr:rowOff>
    </xdr:from>
    <xdr:ext cx="534377" cy="259045"/>
    <xdr:sp macro="" textlink="">
      <xdr:nvSpPr>
        <xdr:cNvPr id="635" name="積立金平均値テキスト"/>
        <xdr:cNvSpPr txBox="1"/>
      </xdr:nvSpPr>
      <xdr:spPr>
        <a:xfrm>
          <a:off x="16370300" y="1686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6" name="フローチャート : 判断 635"/>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85720</xdr:rowOff>
    </xdr:from>
    <xdr:to>
      <xdr:col>22</xdr:col>
      <xdr:colOff>365125</xdr:colOff>
      <xdr:row>97</xdr:row>
      <xdr:rowOff>45304</xdr:rowOff>
    </xdr:to>
    <xdr:cxnSp macro="">
      <xdr:nvCxnSpPr>
        <xdr:cNvPr id="637" name="直線コネクタ 636"/>
        <xdr:cNvCxnSpPr/>
      </xdr:nvCxnSpPr>
      <xdr:spPr>
        <a:xfrm>
          <a:off x="14592300" y="16544920"/>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8" name="フローチャート : 判断 637"/>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9" name="テキスト ボックス 638"/>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3699</xdr:rowOff>
    </xdr:from>
    <xdr:to>
      <xdr:col>21</xdr:col>
      <xdr:colOff>161925</xdr:colOff>
      <xdr:row>96</xdr:row>
      <xdr:rowOff>85720</xdr:rowOff>
    </xdr:to>
    <xdr:cxnSp macro="">
      <xdr:nvCxnSpPr>
        <xdr:cNvPr id="640" name="直線コネクタ 639"/>
        <xdr:cNvCxnSpPr/>
      </xdr:nvCxnSpPr>
      <xdr:spPr>
        <a:xfrm>
          <a:off x="13703300" y="15948549"/>
          <a:ext cx="889000" cy="5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41" name="フローチャート : 判断 640"/>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42" name="テキスト ボックス 641"/>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102896</xdr:rowOff>
    </xdr:from>
    <xdr:to>
      <xdr:col>19</xdr:col>
      <xdr:colOff>644525</xdr:colOff>
      <xdr:row>93</xdr:row>
      <xdr:rowOff>3699</xdr:rowOff>
    </xdr:to>
    <xdr:cxnSp macro="">
      <xdr:nvCxnSpPr>
        <xdr:cNvPr id="643" name="直線コネクタ 642"/>
        <xdr:cNvCxnSpPr/>
      </xdr:nvCxnSpPr>
      <xdr:spPr>
        <a:xfrm>
          <a:off x="12814300" y="15704846"/>
          <a:ext cx="889000" cy="2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4" name="フローチャート : 判断 643"/>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1993</xdr:rowOff>
    </xdr:from>
    <xdr:ext cx="534377" cy="259045"/>
    <xdr:sp macro="" textlink="">
      <xdr:nvSpPr>
        <xdr:cNvPr id="645" name="テキスト ボックス 644"/>
        <xdr:cNvSpPr txBox="1"/>
      </xdr:nvSpPr>
      <xdr:spPr>
        <a:xfrm>
          <a:off x="13436111" y="169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6" name="フローチャート : 判断 645"/>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156168</xdr:rowOff>
    </xdr:from>
    <xdr:ext cx="534377" cy="259045"/>
    <xdr:sp macro="" textlink="">
      <xdr:nvSpPr>
        <xdr:cNvPr id="647" name="テキスト ボックス 646"/>
        <xdr:cNvSpPr txBox="1"/>
      </xdr:nvSpPr>
      <xdr:spPr>
        <a:xfrm>
          <a:off x="12547111" y="16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119121</xdr:rowOff>
    </xdr:from>
    <xdr:to>
      <xdr:col>23</xdr:col>
      <xdr:colOff>568325</xdr:colOff>
      <xdr:row>97</xdr:row>
      <xdr:rowOff>49271</xdr:rowOff>
    </xdr:to>
    <xdr:sp macro="" textlink="">
      <xdr:nvSpPr>
        <xdr:cNvPr id="653" name="円/楕円 652"/>
        <xdr:cNvSpPr/>
      </xdr:nvSpPr>
      <xdr:spPr>
        <a:xfrm>
          <a:off x="16268700" y="165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141998</xdr:rowOff>
    </xdr:from>
    <xdr:ext cx="534377" cy="259045"/>
    <xdr:sp macro="" textlink="">
      <xdr:nvSpPr>
        <xdr:cNvPr id="654" name="積立金該当値テキスト"/>
        <xdr:cNvSpPr txBox="1"/>
      </xdr:nvSpPr>
      <xdr:spPr>
        <a:xfrm>
          <a:off x="16370300" y="164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165954</xdr:rowOff>
    </xdr:from>
    <xdr:to>
      <xdr:col>22</xdr:col>
      <xdr:colOff>415925</xdr:colOff>
      <xdr:row>97</xdr:row>
      <xdr:rowOff>96104</xdr:rowOff>
    </xdr:to>
    <xdr:sp macro="" textlink="">
      <xdr:nvSpPr>
        <xdr:cNvPr id="655" name="円/楕円 654"/>
        <xdr:cNvSpPr/>
      </xdr:nvSpPr>
      <xdr:spPr>
        <a:xfrm>
          <a:off x="154305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112631</xdr:rowOff>
    </xdr:from>
    <xdr:ext cx="534377" cy="259045"/>
    <xdr:sp macro="" textlink="">
      <xdr:nvSpPr>
        <xdr:cNvPr id="656" name="テキスト ボックス 655"/>
        <xdr:cNvSpPr txBox="1"/>
      </xdr:nvSpPr>
      <xdr:spPr>
        <a:xfrm>
          <a:off x="15201411" y="164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34920</xdr:rowOff>
    </xdr:from>
    <xdr:to>
      <xdr:col>21</xdr:col>
      <xdr:colOff>212725</xdr:colOff>
      <xdr:row>96</xdr:row>
      <xdr:rowOff>136520</xdr:rowOff>
    </xdr:to>
    <xdr:sp macro="" textlink="">
      <xdr:nvSpPr>
        <xdr:cNvPr id="657" name="円/楕円 656"/>
        <xdr:cNvSpPr/>
      </xdr:nvSpPr>
      <xdr:spPr>
        <a:xfrm>
          <a:off x="14541500" y="164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153047</xdr:rowOff>
    </xdr:from>
    <xdr:ext cx="534377" cy="259045"/>
    <xdr:sp macro="" textlink="">
      <xdr:nvSpPr>
        <xdr:cNvPr id="658" name="テキスト ボックス 657"/>
        <xdr:cNvSpPr txBox="1"/>
      </xdr:nvSpPr>
      <xdr:spPr>
        <a:xfrm>
          <a:off x="14325111" y="162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124349</xdr:rowOff>
    </xdr:from>
    <xdr:to>
      <xdr:col>20</xdr:col>
      <xdr:colOff>9525</xdr:colOff>
      <xdr:row>93</xdr:row>
      <xdr:rowOff>54499</xdr:rowOff>
    </xdr:to>
    <xdr:sp macro="" textlink="">
      <xdr:nvSpPr>
        <xdr:cNvPr id="659" name="円/楕円 658"/>
        <xdr:cNvSpPr/>
      </xdr:nvSpPr>
      <xdr:spPr>
        <a:xfrm>
          <a:off x="13652500" y="158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71026</xdr:rowOff>
    </xdr:from>
    <xdr:ext cx="599010" cy="259045"/>
    <xdr:sp macro="" textlink="">
      <xdr:nvSpPr>
        <xdr:cNvPr id="660" name="テキスト ボックス 659"/>
        <xdr:cNvSpPr txBox="1"/>
      </xdr:nvSpPr>
      <xdr:spPr>
        <a:xfrm>
          <a:off x="13403794" y="156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52096</xdr:rowOff>
    </xdr:from>
    <xdr:to>
      <xdr:col>18</xdr:col>
      <xdr:colOff>492125</xdr:colOff>
      <xdr:row>91</xdr:row>
      <xdr:rowOff>153696</xdr:rowOff>
    </xdr:to>
    <xdr:sp macro="" textlink="">
      <xdr:nvSpPr>
        <xdr:cNvPr id="661" name="円/楕円 660"/>
        <xdr:cNvSpPr/>
      </xdr:nvSpPr>
      <xdr:spPr>
        <a:xfrm>
          <a:off x="127635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170223</xdr:rowOff>
    </xdr:from>
    <xdr:ext cx="599010" cy="259045"/>
    <xdr:sp macro="" textlink="">
      <xdr:nvSpPr>
        <xdr:cNvPr id="662" name="テキスト ボックス 661"/>
        <xdr:cNvSpPr txBox="1"/>
      </xdr:nvSpPr>
      <xdr:spPr>
        <a:xfrm>
          <a:off x="12514794" y="154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1" name="直線コネクタ 67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2" name="テキスト ボックス 67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3" name="直線コネクタ 67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674" name="テキスト ボックス 67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5" name="直線コネクタ 67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6" name="テキスト ボックス 67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7" name="直線コネクタ 67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8" name="テキスト ボックス 67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51003</xdr:rowOff>
    </xdr:from>
    <xdr:to>
      <xdr:col>32</xdr:col>
      <xdr:colOff>186689</xdr:colOff>
      <xdr:row>38</xdr:row>
      <xdr:rowOff>139700</xdr:rowOff>
    </xdr:to>
    <xdr:cxnSp macro="">
      <xdr:nvCxnSpPr>
        <xdr:cNvPr id="682" name="直線コネクタ 681"/>
        <xdr:cNvCxnSpPr/>
      </xdr:nvCxnSpPr>
      <xdr:spPr>
        <a:xfrm flipV="1">
          <a:off x="22159595" y="5537403"/>
          <a:ext cx="1269" cy="111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4" name="直線コネクタ 68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169130</xdr:rowOff>
    </xdr:from>
    <xdr:ext cx="469744" cy="259045"/>
    <xdr:sp macro="" textlink="">
      <xdr:nvSpPr>
        <xdr:cNvPr id="685" name="投資及び出資金最大値テキスト"/>
        <xdr:cNvSpPr txBox="1"/>
      </xdr:nvSpPr>
      <xdr:spPr>
        <a:xfrm>
          <a:off x="22212300" y="53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32</xdr:row>
      <xdr:rowOff>51003</xdr:rowOff>
    </xdr:from>
    <xdr:to>
      <xdr:col>32</xdr:col>
      <xdr:colOff>276225</xdr:colOff>
      <xdr:row>32</xdr:row>
      <xdr:rowOff>51003</xdr:rowOff>
    </xdr:to>
    <xdr:cxnSp macro="">
      <xdr:nvCxnSpPr>
        <xdr:cNvPr id="686" name="直線コネクタ 685"/>
        <xdr:cNvCxnSpPr/>
      </xdr:nvCxnSpPr>
      <xdr:spPr>
        <a:xfrm>
          <a:off x="22072600" y="553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102667</xdr:rowOff>
    </xdr:from>
    <xdr:to>
      <xdr:col>32</xdr:col>
      <xdr:colOff>187325</xdr:colOff>
      <xdr:row>36</xdr:row>
      <xdr:rowOff>59233</xdr:rowOff>
    </xdr:to>
    <xdr:cxnSp macro="">
      <xdr:nvCxnSpPr>
        <xdr:cNvPr id="687" name="直線コネクタ 686"/>
        <xdr:cNvCxnSpPr/>
      </xdr:nvCxnSpPr>
      <xdr:spPr>
        <a:xfrm flipV="1">
          <a:off x="21323300" y="5760517"/>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66413</xdr:rowOff>
    </xdr:from>
    <xdr:ext cx="378565" cy="259045"/>
    <xdr:sp macro="" textlink="">
      <xdr:nvSpPr>
        <xdr:cNvPr id="688" name="投資及び出資金平均値テキスト"/>
        <xdr:cNvSpPr txBox="1"/>
      </xdr:nvSpPr>
      <xdr:spPr>
        <a:xfrm>
          <a:off x="22212300" y="6238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87986</xdr:rowOff>
    </xdr:from>
    <xdr:to>
      <xdr:col>32</xdr:col>
      <xdr:colOff>238125</xdr:colOff>
      <xdr:row>37</xdr:row>
      <xdr:rowOff>18136</xdr:rowOff>
    </xdr:to>
    <xdr:sp macro="" textlink="">
      <xdr:nvSpPr>
        <xdr:cNvPr id="689" name="フローチャート : 判断 688"/>
        <xdr:cNvSpPr/>
      </xdr:nvSpPr>
      <xdr:spPr>
        <a:xfrm>
          <a:off x="221107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67005</xdr:rowOff>
    </xdr:from>
    <xdr:to>
      <xdr:col>31</xdr:col>
      <xdr:colOff>34925</xdr:colOff>
      <xdr:row>36</xdr:row>
      <xdr:rowOff>59233</xdr:rowOff>
    </xdr:to>
    <xdr:cxnSp macro="">
      <xdr:nvCxnSpPr>
        <xdr:cNvPr id="690" name="直線コネクタ 689"/>
        <xdr:cNvCxnSpPr/>
      </xdr:nvCxnSpPr>
      <xdr:spPr>
        <a:xfrm>
          <a:off x="20434300" y="6067755"/>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5690</xdr:rowOff>
    </xdr:from>
    <xdr:to>
      <xdr:col>31</xdr:col>
      <xdr:colOff>85725</xdr:colOff>
      <xdr:row>36</xdr:row>
      <xdr:rowOff>107290</xdr:rowOff>
    </xdr:to>
    <xdr:sp macro="" textlink="">
      <xdr:nvSpPr>
        <xdr:cNvPr id="691" name="フローチャート : 判断 690"/>
        <xdr:cNvSpPr/>
      </xdr:nvSpPr>
      <xdr:spPr>
        <a:xfrm>
          <a:off x="2127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123817</xdr:rowOff>
    </xdr:from>
    <xdr:ext cx="378565" cy="259045"/>
    <xdr:sp macro="" textlink="">
      <xdr:nvSpPr>
        <xdr:cNvPr id="692" name="テキスト ボックス 691"/>
        <xdr:cNvSpPr txBox="1"/>
      </xdr:nvSpPr>
      <xdr:spPr>
        <a:xfrm>
          <a:off x="211213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53289</xdr:rowOff>
    </xdr:from>
    <xdr:to>
      <xdr:col>29</xdr:col>
      <xdr:colOff>517525</xdr:colOff>
      <xdr:row>35</xdr:row>
      <xdr:rowOff>67005</xdr:rowOff>
    </xdr:to>
    <xdr:cxnSp macro="">
      <xdr:nvCxnSpPr>
        <xdr:cNvPr id="693" name="直線コネクタ 692"/>
        <xdr:cNvCxnSpPr/>
      </xdr:nvCxnSpPr>
      <xdr:spPr>
        <a:xfrm>
          <a:off x="19545300" y="60540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97587</xdr:rowOff>
    </xdr:from>
    <xdr:to>
      <xdr:col>29</xdr:col>
      <xdr:colOff>568325</xdr:colOff>
      <xdr:row>36</xdr:row>
      <xdr:rowOff>27737</xdr:rowOff>
    </xdr:to>
    <xdr:sp macro="" textlink="">
      <xdr:nvSpPr>
        <xdr:cNvPr id="694" name="フローチャート : 判断 693"/>
        <xdr:cNvSpPr/>
      </xdr:nvSpPr>
      <xdr:spPr>
        <a:xfrm>
          <a:off x="20383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18864</xdr:rowOff>
    </xdr:from>
    <xdr:ext cx="378565" cy="259045"/>
    <xdr:sp macro="" textlink="">
      <xdr:nvSpPr>
        <xdr:cNvPr id="695" name="テキスト ボックス 694"/>
        <xdr:cNvSpPr txBox="1"/>
      </xdr:nvSpPr>
      <xdr:spPr>
        <a:xfrm>
          <a:off x="20245017" y="61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87579</xdr:rowOff>
    </xdr:from>
    <xdr:to>
      <xdr:col>28</xdr:col>
      <xdr:colOff>314325</xdr:colOff>
      <xdr:row>35</xdr:row>
      <xdr:rowOff>53289</xdr:rowOff>
    </xdr:to>
    <xdr:cxnSp macro="">
      <xdr:nvCxnSpPr>
        <xdr:cNvPr id="696" name="直線コネクタ 695"/>
        <xdr:cNvCxnSpPr/>
      </xdr:nvCxnSpPr>
      <xdr:spPr>
        <a:xfrm>
          <a:off x="18656300" y="5231079"/>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70155</xdr:rowOff>
    </xdr:from>
    <xdr:to>
      <xdr:col>28</xdr:col>
      <xdr:colOff>365125</xdr:colOff>
      <xdr:row>36</xdr:row>
      <xdr:rowOff>305</xdr:rowOff>
    </xdr:to>
    <xdr:sp macro="" textlink="">
      <xdr:nvSpPr>
        <xdr:cNvPr id="697" name="フローチャート : 判断 696"/>
        <xdr:cNvSpPr/>
      </xdr:nvSpPr>
      <xdr:spPr>
        <a:xfrm>
          <a:off x="19494500" y="60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162882</xdr:rowOff>
    </xdr:from>
    <xdr:ext cx="378565" cy="259045"/>
    <xdr:sp macro="" textlink="">
      <xdr:nvSpPr>
        <xdr:cNvPr id="698" name="テキスト ボックス 697"/>
        <xdr:cNvSpPr txBox="1"/>
      </xdr:nvSpPr>
      <xdr:spPr>
        <a:xfrm>
          <a:off x="19356017" y="616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42723</xdr:rowOff>
    </xdr:from>
    <xdr:to>
      <xdr:col>27</xdr:col>
      <xdr:colOff>161925</xdr:colOff>
      <xdr:row>31</xdr:row>
      <xdr:rowOff>144323</xdr:rowOff>
    </xdr:to>
    <xdr:sp macro="" textlink="">
      <xdr:nvSpPr>
        <xdr:cNvPr id="699" name="フローチャート : 判断 698"/>
        <xdr:cNvSpPr/>
      </xdr:nvSpPr>
      <xdr:spPr>
        <a:xfrm>
          <a:off x="18605500" y="53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135450</xdr:rowOff>
    </xdr:from>
    <xdr:ext cx="469744" cy="259045"/>
    <xdr:sp macro="" textlink="">
      <xdr:nvSpPr>
        <xdr:cNvPr id="700" name="テキスト ボックス 699"/>
        <xdr:cNvSpPr txBox="1"/>
      </xdr:nvSpPr>
      <xdr:spPr>
        <a:xfrm>
          <a:off x="18421427" y="54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51867</xdr:rowOff>
    </xdr:from>
    <xdr:to>
      <xdr:col>32</xdr:col>
      <xdr:colOff>238125</xdr:colOff>
      <xdr:row>33</xdr:row>
      <xdr:rowOff>153467</xdr:rowOff>
    </xdr:to>
    <xdr:sp macro="" textlink="">
      <xdr:nvSpPr>
        <xdr:cNvPr id="706" name="円/楕円 705"/>
        <xdr:cNvSpPr/>
      </xdr:nvSpPr>
      <xdr:spPr>
        <a:xfrm>
          <a:off x="22110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74744</xdr:rowOff>
    </xdr:from>
    <xdr:ext cx="378565" cy="259045"/>
    <xdr:sp macro="" textlink="">
      <xdr:nvSpPr>
        <xdr:cNvPr id="707" name="投資及び出資金該当値テキスト"/>
        <xdr:cNvSpPr txBox="1"/>
      </xdr:nvSpPr>
      <xdr:spPr>
        <a:xfrm>
          <a:off x="22212300" y="556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8433</xdr:rowOff>
    </xdr:from>
    <xdr:to>
      <xdr:col>31</xdr:col>
      <xdr:colOff>85725</xdr:colOff>
      <xdr:row>36</xdr:row>
      <xdr:rowOff>110033</xdr:rowOff>
    </xdr:to>
    <xdr:sp macro="" textlink="">
      <xdr:nvSpPr>
        <xdr:cNvPr id="708" name="円/楕円 707"/>
        <xdr:cNvSpPr/>
      </xdr:nvSpPr>
      <xdr:spPr>
        <a:xfrm>
          <a:off x="21272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101160</xdr:rowOff>
    </xdr:from>
    <xdr:ext cx="378565" cy="259045"/>
    <xdr:sp macro="" textlink="">
      <xdr:nvSpPr>
        <xdr:cNvPr id="709" name="テキスト ボックス 708"/>
        <xdr:cNvSpPr txBox="1"/>
      </xdr:nvSpPr>
      <xdr:spPr>
        <a:xfrm>
          <a:off x="21121317" y="627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16205</xdr:rowOff>
    </xdr:from>
    <xdr:to>
      <xdr:col>29</xdr:col>
      <xdr:colOff>568325</xdr:colOff>
      <xdr:row>35</xdr:row>
      <xdr:rowOff>117805</xdr:rowOff>
    </xdr:to>
    <xdr:sp macro="" textlink="">
      <xdr:nvSpPr>
        <xdr:cNvPr id="710" name="円/楕円 709"/>
        <xdr:cNvSpPr/>
      </xdr:nvSpPr>
      <xdr:spPr>
        <a:xfrm>
          <a:off x="20383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134332</xdr:rowOff>
    </xdr:from>
    <xdr:ext cx="378565" cy="259045"/>
    <xdr:sp macro="" textlink="">
      <xdr:nvSpPr>
        <xdr:cNvPr id="711" name="テキスト ボックス 710"/>
        <xdr:cNvSpPr txBox="1"/>
      </xdr:nvSpPr>
      <xdr:spPr>
        <a:xfrm>
          <a:off x="20245017" y="579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2489</xdr:rowOff>
    </xdr:from>
    <xdr:to>
      <xdr:col>28</xdr:col>
      <xdr:colOff>365125</xdr:colOff>
      <xdr:row>35</xdr:row>
      <xdr:rowOff>104089</xdr:rowOff>
    </xdr:to>
    <xdr:sp macro="" textlink="">
      <xdr:nvSpPr>
        <xdr:cNvPr id="712" name="円/楕円 711"/>
        <xdr:cNvSpPr/>
      </xdr:nvSpPr>
      <xdr:spPr>
        <a:xfrm>
          <a:off x="19494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120616</xdr:rowOff>
    </xdr:from>
    <xdr:ext cx="378565" cy="259045"/>
    <xdr:sp macro="" textlink="">
      <xdr:nvSpPr>
        <xdr:cNvPr id="713" name="テキスト ボックス 712"/>
        <xdr:cNvSpPr txBox="1"/>
      </xdr:nvSpPr>
      <xdr:spPr>
        <a:xfrm>
          <a:off x="19356017" y="577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36779</xdr:rowOff>
    </xdr:from>
    <xdr:to>
      <xdr:col>27</xdr:col>
      <xdr:colOff>161925</xdr:colOff>
      <xdr:row>30</xdr:row>
      <xdr:rowOff>138379</xdr:rowOff>
    </xdr:to>
    <xdr:sp macro="" textlink="">
      <xdr:nvSpPr>
        <xdr:cNvPr id="714" name="円/楕円 713"/>
        <xdr:cNvSpPr/>
      </xdr:nvSpPr>
      <xdr:spPr>
        <a:xfrm>
          <a:off x="18605500" y="51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154906</xdr:rowOff>
    </xdr:from>
    <xdr:ext cx="469744" cy="259045"/>
    <xdr:sp macro="" textlink="">
      <xdr:nvSpPr>
        <xdr:cNvPr id="715" name="テキスト ボックス 714"/>
        <xdr:cNvSpPr txBox="1"/>
      </xdr:nvSpPr>
      <xdr:spPr>
        <a:xfrm>
          <a:off x="18421427" y="495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24" name="直線コネクタ 72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25" name="テキスト ボックス 72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6" name="直線コネクタ 72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27" name="テキスト ボックス 72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28" name="直線コネクタ 72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29" name="テキスト ボックス 72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0" name="直線コネクタ 72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1" name="テキスト ボックス 73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2" name="直線コネクタ 73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3" name="テキスト ボックス 73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4" name="直線コネクタ 73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35" name="テキスト ボックス 73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6" name="直線コネクタ 73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7" name="テキスト ボックス 73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30560</xdr:rowOff>
    </xdr:from>
    <xdr:to>
      <xdr:col>32</xdr:col>
      <xdr:colOff>186689</xdr:colOff>
      <xdr:row>59</xdr:row>
      <xdr:rowOff>85358</xdr:rowOff>
    </xdr:to>
    <xdr:cxnSp macro="">
      <xdr:nvCxnSpPr>
        <xdr:cNvPr id="739" name="直線コネクタ 738"/>
        <xdr:cNvCxnSpPr/>
      </xdr:nvCxnSpPr>
      <xdr:spPr>
        <a:xfrm flipV="1">
          <a:off x="22159595" y="9288860"/>
          <a:ext cx="1269" cy="912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89185</xdr:rowOff>
    </xdr:from>
    <xdr:ext cx="378565" cy="259045"/>
    <xdr:sp macro="" textlink="">
      <xdr:nvSpPr>
        <xdr:cNvPr id="740" name="貸付金最小値テキスト"/>
        <xdr:cNvSpPr txBox="1"/>
      </xdr:nvSpPr>
      <xdr:spPr>
        <a:xfrm>
          <a:off x="22212300" y="1020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59</xdr:row>
      <xdr:rowOff>85358</xdr:rowOff>
    </xdr:from>
    <xdr:to>
      <xdr:col>32</xdr:col>
      <xdr:colOff>276225</xdr:colOff>
      <xdr:row>59</xdr:row>
      <xdr:rowOff>85358</xdr:rowOff>
    </xdr:to>
    <xdr:cxnSp macro="">
      <xdr:nvCxnSpPr>
        <xdr:cNvPr id="741" name="直線コネクタ 740"/>
        <xdr:cNvCxnSpPr/>
      </xdr:nvCxnSpPr>
      <xdr:spPr>
        <a:xfrm>
          <a:off x="22072600" y="1020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148687</xdr:rowOff>
    </xdr:from>
    <xdr:ext cx="534377" cy="259045"/>
    <xdr:sp macro="" textlink="">
      <xdr:nvSpPr>
        <xdr:cNvPr id="742" name="貸付金最大値テキスト"/>
        <xdr:cNvSpPr txBox="1"/>
      </xdr:nvSpPr>
      <xdr:spPr>
        <a:xfrm>
          <a:off x="22212300" y="90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54</xdr:row>
      <xdr:rowOff>30560</xdr:rowOff>
    </xdr:from>
    <xdr:to>
      <xdr:col>32</xdr:col>
      <xdr:colOff>276225</xdr:colOff>
      <xdr:row>54</xdr:row>
      <xdr:rowOff>30560</xdr:rowOff>
    </xdr:to>
    <xdr:cxnSp macro="">
      <xdr:nvCxnSpPr>
        <xdr:cNvPr id="743" name="直線コネクタ 742"/>
        <xdr:cNvCxnSpPr/>
      </xdr:nvCxnSpPr>
      <xdr:spPr>
        <a:xfrm>
          <a:off x="22072600" y="928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27996</xdr:rowOff>
    </xdr:from>
    <xdr:to>
      <xdr:col>32</xdr:col>
      <xdr:colOff>187325</xdr:colOff>
      <xdr:row>55</xdr:row>
      <xdr:rowOff>100201</xdr:rowOff>
    </xdr:to>
    <xdr:cxnSp macro="">
      <xdr:nvCxnSpPr>
        <xdr:cNvPr id="744" name="直線コネクタ 743"/>
        <xdr:cNvCxnSpPr/>
      </xdr:nvCxnSpPr>
      <xdr:spPr>
        <a:xfrm>
          <a:off x="21323300" y="9457746"/>
          <a:ext cx="8382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159045</xdr:rowOff>
    </xdr:from>
    <xdr:ext cx="534377" cy="259045"/>
    <xdr:sp macro="" textlink="">
      <xdr:nvSpPr>
        <xdr:cNvPr id="745" name="貸付金平均値テキスト"/>
        <xdr:cNvSpPr txBox="1"/>
      </xdr:nvSpPr>
      <xdr:spPr>
        <a:xfrm>
          <a:off x="22212300" y="976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9168</xdr:rowOff>
    </xdr:from>
    <xdr:to>
      <xdr:col>32</xdr:col>
      <xdr:colOff>238125</xdr:colOff>
      <xdr:row>57</xdr:row>
      <xdr:rowOff>110768</xdr:rowOff>
    </xdr:to>
    <xdr:sp macro="" textlink="">
      <xdr:nvSpPr>
        <xdr:cNvPr id="746" name="フローチャート : 判断 745"/>
        <xdr:cNvSpPr/>
      </xdr:nvSpPr>
      <xdr:spPr>
        <a:xfrm>
          <a:off x="22110700" y="978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114097</xdr:rowOff>
    </xdr:from>
    <xdr:to>
      <xdr:col>31</xdr:col>
      <xdr:colOff>34925</xdr:colOff>
      <xdr:row>55</xdr:row>
      <xdr:rowOff>27996</xdr:rowOff>
    </xdr:to>
    <xdr:cxnSp macro="">
      <xdr:nvCxnSpPr>
        <xdr:cNvPr id="747" name="直線コネクタ 746"/>
        <xdr:cNvCxnSpPr/>
      </xdr:nvCxnSpPr>
      <xdr:spPr>
        <a:xfrm>
          <a:off x="20434300" y="9200947"/>
          <a:ext cx="889000" cy="2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8090</xdr:rowOff>
    </xdr:from>
    <xdr:to>
      <xdr:col>31</xdr:col>
      <xdr:colOff>85725</xdr:colOff>
      <xdr:row>57</xdr:row>
      <xdr:rowOff>109690</xdr:rowOff>
    </xdr:to>
    <xdr:sp macro="" textlink="">
      <xdr:nvSpPr>
        <xdr:cNvPr id="748" name="フローチャート : 判断 747"/>
        <xdr:cNvSpPr/>
      </xdr:nvSpPr>
      <xdr:spPr>
        <a:xfrm>
          <a:off x="21272500" y="97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100817</xdr:rowOff>
    </xdr:from>
    <xdr:ext cx="534377" cy="259045"/>
    <xdr:sp macro="" textlink="">
      <xdr:nvSpPr>
        <xdr:cNvPr id="749" name="テキスト ボックス 748"/>
        <xdr:cNvSpPr txBox="1"/>
      </xdr:nvSpPr>
      <xdr:spPr>
        <a:xfrm>
          <a:off x="210434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56147</xdr:rowOff>
    </xdr:from>
    <xdr:to>
      <xdr:col>29</xdr:col>
      <xdr:colOff>517525</xdr:colOff>
      <xdr:row>53</xdr:row>
      <xdr:rowOff>114097</xdr:rowOff>
    </xdr:to>
    <xdr:cxnSp macro="">
      <xdr:nvCxnSpPr>
        <xdr:cNvPr id="750" name="直線コネクタ 749"/>
        <xdr:cNvCxnSpPr/>
      </xdr:nvCxnSpPr>
      <xdr:spPr>
        <a:xfrm>
          <a:off x="19545300" y="8800097"/>
          <a:ext cx="889000" cy="4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131910</xdr:rowOff>
    </xdr:from>
    <xdr:to>
      <xdr:col>29</xdr:col>
      <xdr:colOff>568325</xdr:colOff>
      <xdr:row>57</xdr:row>
      <xdr:rowOff>62060</xdr:rowOff>
    </xdr:to>
    <xdr:sp macro="" textlink="">
      <xdr:nvSpPr>
        <xdr:cNvPr id="751" name="フローチャート : 判断 750"/>
        <xdr:cNvSpPr/>
      </xdr:nvSpPr>
      <xdr:spPr>
        <a:xfrm>
          <a:off x="20383500" y="97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53187</xdr:rowOff>
    </xdr:from>
    <xdr:ext cx="534377" cy="259045"/>
    <xdr:sp macro="" textlink="">
      <xdr:nvSpPr>
        <xdr:cNvPr id="752" name="テキスト ボックス 751"/>
        <xdr:cNvSpPr txBox="1"/>
      </xdr:nvSpPr>
      <xdr:spPr>
        <a:xfrm>
          <a:off x="20167111" y="9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56147</xdr:rowOff>
    </xdr:from>
    <xdr:to>
      <xdr:col>28</xdr:col>
      <xdr:colOff>314325</xdr:colOff>
      <xdr:row>52</xdr:row>
      <xdr:rowOff>156453</xdr:rowOff>
    </xdr:to>
    <xdr:cxnSp macro="">
      <xdr:nvCxnSpPr>
        <xdr:cNvPr id="753" name="直線コネクタ 752"/>
        <xdr:cNvCxnSpPr/>
      </xdr:nvCxnSpPr>
      <xdr:spPr>
        <a:xfrm flipV="1">
          <a:off x="18656300" y="8800097"/>
          <a:ext cx="889000" cy="2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86843</xdr:rowOff>
    </xdr:from>
    <xdr:to>
      <xdr:col>28</xdr:col>
      <xdr:colOff>365125</xdr:colOff>
      <xdr:row>57</xdr:row>
      <xdr:rowOff>16993</xdr:rowOff>
    </xdr:to>
    <xdr:sp macro="" textlink="">
      <xdr:nvSpPr>
        <xdr:cNvPr id="754" name="フローチャート : 判断 753"/>
        <xdr:cNvSpPr/>
      </xdr:nvSpPr>
      <xdr:spPr>
        <a:xfrm>
          <a:off x="19494500" y="96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8120</xdr:rowOff>
    </xdr:from>
    <xdr:ext cx="534377" cy="259045"/>
    <xdr:sp macro="" textlink="">
      <xdr:nvSpPr>
        <xdr:cNvPr id="755" name="テキスト ボックス 754"/>
        <xdr:cNvSpPr txBox="1"/>
      </xdr:nvSpPr>
      <xdr:spPr>
        <a:xfrm>
          <a:off x="19278111"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30738</xdr:rowOff>
    </xdr:from>
    <xdr:to>
      <xdr:col>27</xdr:col>
      <xdr:colOff>161925</xdr:colOff>
      <xdr:row>56</xdr:row>
      <xdr:rowOff>132338</xdr:rowOff>
    </xdr:to>
    <xdr:sp macro="" textlink="">
      <xdr:nvSpPr>
        <xdr:cNvPr id="756" name="フローチャート : 判断 755"/>
        <xdr:cNvSpPr/>
      </xdr:nvSpPr>
      <xdr:spPr>
        <a:xfrm>
          <a:off x="18605500" y="96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123465</xdr:rowOff>
    </xdr:from>
    <xdr:ext cx="534377" cy="259045"/>
    <xdr:sp macro="" textlink="">
      <xdr:nvSpPr>
        <xdr:cNvPr id="757" name="テキスト ボックス 756"/>
        <xdr:cNvSpPr txBox="1"/>
      </xdr:nvSpPr>
      <xdr:spPr>
        <a:xfrm>
          <a:off x="18389111" y="97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8" name="テキスト ボックス 75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9" name="テキスト ボックス 75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0" name="テキスト ボックス 75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1" name="テキスト ボックス 76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2" name="テキスト ボックス 76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49401</xdr:rowOff>
    </xdr:from>
    <xdr:to>
      <xdr:col>32</xdr:col>
      <xdr:colOff>238125</xdr:colOff>
      <xdr:row>55</xdr:row>
      <xdr:rowOff>151001</xdr:rowOff>
    </xdr:to>
    <xdr:sp macro="" textlink="">
      <xdr:nvSpPr>
        <xdr:cNvPr id="763" name="円/楕円 762"/>
        <xdr:cNvSpPr/>
      </xdr:nvSpPr>
      <xdr:spPr>
        <a:xfrm>
          <a:off x="22110700" y="94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72278</xdr:rowOff>
    </xdr:from>
    <xdr:ext cx="534377" cy="259045"/>
    <xdr:sp macro="" textlink="">
      <xdr:nvSpPr>
        <xdr:cNvPr id="764" name="貸付金該当値テキスト"/>
        <xdr:cNvSpPr txBox="1"/>
      </xdr:nvSpPr>
      <xdr:spPr>
        <a:xfrm>
          <a:off x="22212300" y="93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148646</xdr:rowOff>
    </xdr:from>
    <xdr:to>
      <xdr:col>31</xdr:col>
      <xdr:colOff>85725</xdr:colOff>
      <xdr:row>55</xdr:row>
      <xdr:rowOff>78796</xdr:rowOff>
    </xdr:to>
    <xdr:sp macro="" textlink="">
      <xdr:nvSpPr>
        <xdr:cNvPr id="765" name="円/楕円 764"/>
        <xdr:cNvSpPr/>
      </xdr:nvSpPr>
      <xdr:spPr>
        <a:xfrm>
          <a:off x="212725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95323</xdr:rowOff>
    </xdr:from>
    <xdr:ext cx="534377" cy="259045"/>
    <xdr:sp macro="" textlink="">
      <xdr:nvSpPr>
        <xdr:cNvPr id="766" name="テキスト ボックス 765"/>
        <xdr:cNvSpPr txBox="1"/>
      </xdr:nvSpPr>
      <xdr:spPr>
        <a:xfrm>
          <a:off x="21043411" y="91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63297</xdr:rowOff>
    </xdr:from>
    <xdr:to>
      <xdr:col>29</xdr:col>
      <xdr:colOff>568325</xdr:colOff>
      <xdr:row>53</xdr:row>
      <xdr:rowOff>164897</xdr:rowOff>
    </xdr:to>
    <xdr:sp macro="" textlink="">
      <xdr:nvSpPr>
        <xdr:cNvPr id="767" name="円/楕円 766"/>
        <xdr:cNvSpPr/>
      </xdr:nvSpPr>
      <xdr:spPr>
        <a:xfrm>
          <a:off x="20383500" y="91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9974</xdr:rowOff>
    </xdr:from>
    <xdr:ext cx="534377" cy="259045"/>
    <xdr:sp macro="" textlink="">
      <xdr:nvSpPr>
        <xdr:cNvPr id="768" name="テキスト ボックス 767"/>
        <xdr:cNvSpPr txBox="1"/>
      </xdr:nvSpPr>
      <xdr:spPr>
        <a:xfrm>
          <a:off x="20167111" y="89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5347</xdr:rowOff>
    </xdr:from>
    <xdr:to>
      <xdr:col>28</xdr:col>
      <xdr:colOff>365125</xdr:colOff>
      <xdr:row>51</xdr:row>
      <xdr:rowOff>106947</xdr:rowOff>
    </xdr:to>
    <xdr:sp macro="" textlink="">
      <xdr:nvSpPr>
        <xdr:cNvPr id="769" name="円/楕円 768"/>
        <xdr:cNvSpPr/>
      </xdr:nvSpPr>
      <xdr:spPr>
        <a:xfrm>
          <a:off x="19494500" y="87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123474</xdr:rowOff>
    </xdr:from>
    <xdr:ext cx="534377" cy="259045"/>
    <xdr:sp macro="" textlink="">
      <xdr:nvSpPr>
        <xdr:cNvPr id="770" name="テキスト ボックス 769"/>
        <xdr:cNvSpPr txBox="1"/>
      </xdr:nvSpPr>
      <xdr:spPr>
        <a:xfrm>
          <a:off x="19278111" y="85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86,617</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105653</xdr:rowOff>
    </xdr:from>
    <xdr:to>
      <xdr:col>27</xdr:col>
      <xdr:colOff>161925</xdr:colOff>
      <xdr:row>53</xdr:row>
      <xdr:rowOff>35803</xdr:rowOff>
    </xdr:to>
    <xdr:sp macro="" textlink="">
      <xdr:nvSpPr>
        <xdr:cNvPr id="771" name="円/楕円 770"/>
        <xdr:cNvSpPr/>
      </xdr:nvSpPr>
      <xdr:spPr>
        <a:xfrm>
          <a:off x="18605500" y="90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52330</xdr:rowOff>
    </xdr:from>
    <xdr:ext cx="534377" cy="259045"/>
    <xdr:sp macro="" textlink="">
      <xdr:nvSpPr>
        <xdr:cNvPr id="772" name="テキスト ボックス 771"/>
        <xdr:cNvSpPr txBox="1"/>
      </xdr:nvSpPr>
      <xdr:spPr>
        <a:xfrm>
          <a:off x="18389111" y="87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3" name="正方形/長方形 77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4" name="正方形/長方形 77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5" name="正方形/長方形 77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6" name="正方形/長方形 77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7" name="正方形/長方形 77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8" name="正方形/長方形 77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9" name="テキスト ボックス 77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0" name="直線コネクタ 77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1" name="直線コネクタ 78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2" name="テキスト ボックス 78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3" name="直線コネクタ 78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4" name="テキスト ボックス 783"/>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5" name="直線コネクタ 78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6" name="テキスト ボックス 785"/>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7" name="直線コネクタ 78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8" name="テキスト ボックス 787"/>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9" name="直線コネクタ 78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790" name="テキスト ボックス 78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2" name="テキスト ボックス 79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6985</xdr:rowOff>
    </xdr:from>
    <xdr:to>
      <xdr:col>32</xdr:col>
      <xdr:colOff>186689</xdr:colOff>
      <xdr:row>78</xdr:row>
      <xdr:rowOff>155321</xdr:rowOff>
    </xdr:to>
    <xdr:cxnSp macro="">
      <xdr:nvCxnSpPr>
        <xdr:cNvPr id="794" name="直線コネクタ 793"/>
        <xdr:cNvCxnSpPr/>
      </xdr:nvCxnSpPr>
      <xdr:spPr>
        <a:xfrm flipV="1">
          <a:off x="22159595" y="12694285"/>
          <a:ext cx="1269" cy="83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159148</xdr:rowOff>
    </xdr:from>
    <xdr:ext cx="378565" cy="259045"/>
    <xdr:sp macro="" textlink="">
      <xdr:nvSpPr>
        <xdr:cNvPr id="795" name="繰出金最小値テキスト"/>
        <xdr:cNvSpPr txBox="1"/>
      </xdr:nvSpPr>
      <xdr:spPr>
        <a:xfrm>
          <a:off x="22212300" y="13532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155321</xdr:rowOff>
    </xdr:from>
    <xdr:to>
      <xdr:col>32</xdr:col>
      <xdr:colOff>276225</xdr:colOff>
      <xdr:row>78</xdr:row>
      <xdr:rowOff>155321</xdr:rowOff>
    </xdr:to>
    <xdr:cxnSp macro="">
      <xdr:nvCxnSpPr>
        <xdr:cNvPr id="796" name="直線コネクタ 795"/>
        <xdr:cNvCxnSpPr/>
      </xdr:nvCxnSpPr>
      <xdr:spPr>
        <a:xfrm>
          <a:off x="22072600" y="1352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125112</xdr:rowOff>
    </xdr:from>
    <xdr:ext cx="469744" cy="259045"/>
    <xdr:sp macro="" textlink="">
      <xdr:nvSpPr>
        <xdr:cNvPr id="797" name="繰出金最大値テキスト"/>
        <xdr:cNvSpPr txBox="1"/>
      </xdr:nvSpPr>
      <xdr:spPr>
        <a:xfrm>
          <a:off x="22212300" y="124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74</xdr:row>
      <xdr:rowOff>6985</xdr:rowOff>
    </xdr:from>
    <xdr:to>
      <xdr:col>32</xdr:col>
      <xdr:colOff>276225</xdr:colOff>
      <xdr:row>74</xdr:row>
      <xdr:rowOff>6985</xdr:rowOff>
    </xdr:to>
    <xdr:cxnSp macro="">
      <xdr:nvCxnSpPr>
        <xdr:cNvPr id="798" name="直線コネクタ 797"/>
        <xdr:cNvCxnSpPr/>
      </xdr:nvCxnSpPr>
      <xdr:spPr>
        <a:xfrm>
          <a:off x="220726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138938</xdr:rowOff>
    </xdr:from>
    <xdr:to>
      <xdr:col>32</xdr:col>
      <xdr:colOff>187325</xdr:colOff>
      <xdr:row>76</xdr:row>
      <xdr:rowOff>7620</xdr:rowOff>
    </xdr:to>
    <xdr:cxnSp macro="">
      <xdr:nvCxnSpPr>
        <xdr:cNvPr id="799" name="直線コネクタ 798"/>
        <xdr:cNvCxnSpPr/>
      </xdr:nvCxnSpPr>
      <xdr:spPr>
        <a:xfrm>
          <a:off x="21323300" y="1299768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138955</xdr:rowOff>
    </xdr:from>
    <xdr:ext cx="469744" cy="259045"/>
    <xdr:sp macro="" textlink="">
      <xdr:nvSpPr>
        <xdr:cNvPr id="800" name="繰出金平均値テキスト"/>
        <xdr:cNvSpPr txBox="1"/>
      </xdr:nvSpPr>
      <xdr:spPr>
        <a:xfrm>
          <a:off x="22212300" y="13340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160528</xdr:rowOff>
    </xdr:from>
    <xdr:to>
      <xdr:col>32</xdr:col>
      <xdr:colOff>238125</xdr:colOff>
      <xdr:row>78</xdr:row>
      <xdr:rowOff>90678</xdr:rowOff>
    </xdr:to>
    <xdr:sp macro="" textlink="">
      <xdr:nvSpPr>
        <xdr:cNvPr id="801" name="フローチャート : 判断 800"/>
        <xdr:cNvSpPr/>
      </xdr:nvSpPr>
      <xdr:spPr>
        <a:xfrm>
          <a:off x="22110700" y="133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98425</xdr:rowOff>
    </xdr:from>
    <xdr:to>
      <xdr:col>31</xdr:col>
      <xdr:colOff>34925</xdr:colOff>
      <xdr:row>75</xdr:row>
      <xdr:rowOff>138938</xdr:rowOff>
    </xdr:to>
    <xdr:cxnSp macro="">
      <xdr:nvCxnSpPr>
        <xdr:cNvPr id="802" name="直線コネクタ 801"/>
        <xdr:cNvCxnSpPr/>
      </xdr:nvCxnSpPr>
      <xdr:spPr>
        <a:xfrm>
          <a:off x="20434300" y="1295717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102488</xdr:rowOff>
    </xdr:from>
    <xdr:to>
      <xdr:col>31</xdr:col>
      <xdr:colOff>85725</xdr:colOff>
      <xdr:row>78</xdr:row>
      <xdr:rowOff>32638</xdr:rowOff>
    </xdr:to>
    <xdr:sp macro="" textlink="">
      <xdr:nvSpPr>
        <xdr:cNvPr id="803" name="フローチャート : 判断 802"/>
        <xdr:cNvSpPr/>
      </xdr:nvSpPr>
      <xdr:spPr>
        <a:xfrm>
          <a:off x="21272500" y="1330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23765</xdr:rowOff>
    </xdr:from>
    <xdr:ext cx="469744" cy="259045"/>
    <xdr:sp macro="" textlink="">
      <xdr:nvSpPr>
        <xdr:cNvPr id="804" name="テキスト ボックス 803"/>
        <xdr:cNvSpPr txBox="1"/>
      </xdr:nvSpPr>
      <xdr:spPr>
        <a:xfrm>
          <a:off x="21075727" y="1339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128651</xdr:rowOff>
    </xdr:from>
    <xdr:to>
      <xdr:col>29</xdr:col>
      <xdr:colOff>517525</xdr:colOff>
      <xdr:row>75</xdr:row>
      <xdr:rowOff>98425</xdr:rowOff>
    </xdr:to>
    <xdr:cxnSp macro="">
      <xdr:nvCxnSpPr>
        <xdr:cNvPr id="805" name="直線コネクタ 804"/>
        <xdr:cNvCxnSpPr/>
      </xdr:nvCxnSpPr>
      <xdr:spPr>
        <a:xfrm>
          <a:off x="19545300" y="12815951"/>
          <a:ext cx="8890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134113</xdr:rowOff>
    </xdr:from>
    <xdr:to>
      <xdr:col>29</xdr:col>
      <xdr:colOff>568325</xdr:colOff>
      <xdr:row>78</xdr:row>
      <xdr:rowOff>64263</xdr:rowOff>
    </xdr:to>
    <xdr:sp macro="" textlink="">
      <xdr:nvSpPr>
        <xdr:cNvPr id="806" name="フローチャート : 判断 805"/>
        <xdr:cNvSpPr/>
      </xdr:nvSpPr>
      <xdr:spPr>
        <a:xfrm>
          <a:off x="20383500" y="1333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55390</xdr:rowOff>
    </xdr:from>
    <xdr:ext cx="469744" cy="259045"/>
    <xdr:sp macro="" textlink="">
      <xdr:nvSpPr>
        <xdr:cNvPr id="807" name="テキスト ボックス 806"/>
        <xdr:cNvSpPr txBox="1"/>
      </xdr:nvSpPr>
      <xdr:spPr>
        <a:xfrm>
          <a:off x="20199427" y="134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15113</xdr:rowOff>
    </xdr:from>
    <xdr:to>
      <xdr:col>28</xdr:col>
      <xdr:colOff>314325</xdr:colOff>
      <xdr:row>74</xdr:row>
      <xdr:rowOff>128651</xdr:rowOff>
    </xdr:to>
    <xdr:cxnSp macro="">
      <xdr:nvCxnSpPr>
        <xdr:cNvPr id="808" name="直線コネクタ 807"/>
        <xdr:cNvCxnSpPr/>
      </xdr:nvCxnSpPr>
      <xdr:spPr>
        <a:xfrm>
          <a:off x="18656300" y="12188063"/>
          <a:ext cx="889000" cy="6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113285</xdr:rowOff>
    </xdr:from>
    <xdr:to>
      <xdr:col>28</xdr:col>
      <xdr:colOff>365125</xdr:colOff>
      <xdr:row>78</xdr:row>
      <xdr:rowOff>43435</xdr:rowOff>
    </xdr:to>
    <xdr:sp macro="" textlink="">
      <xdr:nvSpPr>
        <xdr:cNvPr id="809" name="フローチャート : 判断 808"/>
        <xdr:cNvSpPr/>
      </xdr:nvSpPr>
      <xdr:spPr>
        <a:xfrm>
          <a:off x="19494500" y="133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34562</xdr:rowOff>
    </xdr:from>
    <xdr:ext cx="469744" cy="259045"/>
    <xdr:sp macro="" textlink="">
      <xdr:nvSpPr>
        <xdr:cNvPr id="810" name="テキスト ボックス 809"/>
        <xdr:cNvSpPr txBox="1"/>
      </xdr:nvSpPr>
      <xdr:spPr>
        <a:xfrm>
          <a:off x="19310427" y="1340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76327</xdr:rowOff>
    </xdr:from>
    <xdr:to>
      <xdr:col>27</xdr:col>
      <xdr:colOff>161925</xdr:colOff>
      <xdr:row>78</xdr:row>
      <xdr:rowOff>6477</xdr:rowOff>
    </xdr:to>
    <xdr:sp macro="" textlink="">
      <xdr:nvSpPr>
        <xdr:cNvPr id="811" name="フローチャート : 判断 810"/>
        <xdr:cNvSpPr/>
      </xdr:nvSpPr>
      <xdr:spPr>
        <a:xfrm>
          <a:off x="18605500" y="132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169054</xdr:rowOff>
    </xdr:from>
    <xdr:ext cx="469744" cy="259045"/>
    <xdr:sp macro="" textlink="">
      <xdr:nvSpPr>
        <xdr:cNvPr id="812" name="テキスト ボックス 811"/>
        <xdr:cNvSpPr txBox="1"/>
      </xdr:nvSpPr>
      <xdr:spPr>
        <a:xfrm>
          <a:off x="18421427" y="133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128270</xdr:rowOff>
    </xdr:from>
    <xdr:to>
      <xdr:col>32</xdr:col>
      <xdr:colOff>238125</xdr:colOff>
      <xdr:row>76</xdr:row>
      <xdr:rowOff>58420</xdr:rowOff>
    </xdr:to>
    <xdr:sp macro="" textlink="">
      <xdr:nvSpPr>
        <xdr:cNvPr id="818" name="円/楕円 817"/>
        <xdr:cNvSpPr/>
      </xdr:nvSpPr>
      <xdr:spPr>
        <a:xfrm>
          <a:off x="221107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151147</xdr:rowOff>
    </xdr:from>
    <xdr:ext cx="469744" cy="259045"/>
    <xdr:sp macro="" textlink="">
      <xdr:nvSpPr>
        <xdr:cNvPr id="819" name="繰出金該当値テキスト"/>
        <xdr:cNvSpPr txBox="1"/>
      </xdr:nvSpPr>
      <xdr:spPr>
        <a:xfrm>
          <a:off x="22212300" y="1283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88138</xdr:rowOff>
    </xdr:from>
    <xdr:to>
      <xdr:col>31</xdr:col>
      <xdr:colOff>85725</xdr:colOff>
      <xdr:row>76</xdr:row>
      <xdr:rowOff>18287</xdr:rowOff>
    </xdr:to>
    <xdr:sp macro="" textlink="">
      <xdr:nvSpPr>
        <xdr:cNvPr id="820" name="円/楕円 819"/>
        <xdr:cNvSpPr/>
      </xdr:nvSpPr>
      <xdr:spPr>
        <a:xfrm>
          <a:off x="21272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34815</xdr:rowOff>
    </xdr:from>
    <xdr:ext cx="469744" cy="259045"/>
    <xdr:sp macro="" textlink="">
      <xdr:nvSpPr>
        <xdr:cNvPr id="821" name="テキスト ボックス 820"/>
        <xdr:cNvSpPr txBox="1"/>
      </xdr:nvSpPr>
      <xdr:spPr>
        <a:xfrm>
          <a:off x="21075727"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47625</xdr:rowOff>
    </xdr:from>
    <xdr:to>
      <xdr:col>29</xdr:col>
      <xdr:colOff>568325</xdr:colOff>
      <xdr:row>75</xdr:row>
      <xdr:rowOff>149225</xdr:rowOff>
    </xdr:to>
    <xdr:sp macro="" textlink="">
      <xdr:nvSpPr>
        <xdr:cNvPr id="822" name="円/楕円 821"/>
        <xdr:cNvSpPr/>
      </xdr:nvSpPr>
      <xdr:spPr>
        <a:xfrm>
          <a:off x="20383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165752</xdr:rowOff>
    </xdr:from>
    <xdr:ext cx="469744" cy="259045"/>
    <xdr:sp macro="" textlink="">
      <xdr:nvSpPr>
        <xdr:cNvPr id="823" name="テキスト ボックス 822"/>
        <xdr:cNvSpPr txBox="1"/>
      </xdr:nvSpPr>
      <xdr:spPr>
        <a:xfrm>
          <a:off x="20199427" y="1268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77851</xdr:rowOff>
    </xdr:from>
    <xdr:to>
      <xdr:col>28</xdr:col>
      <xdr:colOff>365125</xdr:colOff>
      <xdr:row>75</xdr:row>
      <xdr:rowOff>8001</xdr:rowOff>
    </xdr:to>
    <xdr:sp macro="" textlink="">
      <xdr:nvSpPr>
        <xdr:cNvPr id="824" name="円/楕円 823"/>
        <xdr:cNvSpPr/>
      </xdr:nvSpPr>
      <xdr:spPr>
        <a:xfrm>
          <a:off x="19494500" y="127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24528</xdr:rowOff>
    </xdr:from>
    <xdr:ext cx="469744" cy="259045"/>
    <xdr:sp macro="" textlink="">
      <xdr:nvSpPr>
        <xdr:cNvPr id="825" name="テキスト ボックス 824"/>
        <xdr:cNvSpPr txBox="1"/>
      </xdr:nvSpPr>
      <xdr:spPr>
        <a:xfrm>
          <a:off x="19310427" y="125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135763</xdr:rowOff>
    </xdr:from>
    <xdr:to>
      <xdr:col>27</xdr:col>
      <xdr:colOff>161925</xdr:colOff>
      <xdr:row>71</xdr:row>
      <xdr:rowOff>65913</xdr:rowOff>
    </xdr:to>
    <xdr:sp macro="" textlink="">
      <xdr:nvSpPr>
        <xdr:cNvPr id="826" name="円/楕円 825"/>
        <xdr:cNvSpPr/>
      </xdr:nvSpPr>
      <xdr:spPr>
        <a:xfrm>
          <a:off x="18605500" y="121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82440</xdr:rowOff>
    </xdr:from>
    <xdr:ext cx="534377" cy="259045"/>
    <xdr:sp macro="" textlink="">
      <xdr:nvSpPr>
        <xdr:cNvPr id="827" name="テキスト ボックス 826"/>
        <xdr:cNvSpPr txBox="1"/>
      </xdr:nvSpPr>
      <xdr:spPr>
        <a:xfrm>
          <a:off x="18389111" y="119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年度以降、</a:t>
          </a:r>
          <a:r>
            <a:rPr kumimoji="1" lang="ja-JP" altLang="ja-JP" sz="1200">
              <a:solidFill>
                <a:schemeClr val="dk1"/>
              </a:solidFill>
              <a:effectLst/>
              <a:latin typeface="+mn-lt"/>
              <a:ea typeface="+mn-ea"/>
              <a:cs typeface="+mn-cs"/>
            </a:rPr>
            <a:t>東日本大震災</a:t>
          </a:r>
          <a:r>
            <a:rPr kumimoji="1" lang="ja-JP" altLang="en-US" sz="1200">
              <a:solidFill>
                <a:schemeClr val="dk1"/>
              </a:solidFill>
              <a:effectLst/>
              <a:latin typeface="+mn-lt"/>
              <a:ea typeface="+mn-ea"/>
              <a:cs typeface="+mn-cs"/>
            </a:rPr>
            <a:t>からの</a:t>
          </a:r>
          <a:r>
            <a:rPr kumimoji="1" lang="ja-JP" altLang="ja-JP" sz="1200">
              <a:solidFill>
                <a:schemeClr val="dk1"/>
              </a:solidFill>
              <a:effectLst/>
              <a:latin typeface="+mn-lt"/>
              <a:ea typeface="+mn-ea"/>
              <a:cs typeface="+mn-cs"/>
            </a:rPr>
            <a:t>復旧・復興事業の影響により</a:t>
          </a:r>
          <a:r>
            <a:rPr kumimoji="1" lang="ja-JP" altLang="en-US" sz="1200">
              <a:solidFill>
                <a:schemeClr val="dk1"/>
              </a:solidFill>
              <a:effectLst/>
              <a:latin typeface="+mn-lt"/>
              <a:ea typeface="+mn-ea"/>
              <a:cs typeface="+mn-cs"/>
            </a:rPr>
            <a:t>、</a:t>
          </a:r>
          <a:r>
            <a:rPr kumimoji="1" lang="ja-JP" altLang="en-US" sz="1200">
              <a:solidFill>
                <a:schemeClr val="dk1"/>
              </a:solidFill>
              <a:effectLst/>
              <a:latin typeface="ＭＳ Ｐゴシック"/>
              <a:ea typeface="+mn-ea"/>
              <a:cs typeface="+mn-cs"/>
            </a:rPr>
            <a:t>扶助費や公債費等を</a:t>
          </a:r>
          <a:r>
            <a:rPr kumimoji="1" lang="ja-JP" altLang="en-US" sz="1200">
              <a:latin typeface="ＭＳ Ｐゴシック"/>
            </a:rPr>
            <a:t>除く大半の費目で大幅に事業費が増加しており、住民一人当たりのコストはグループ内平均を大きく上回って推移している。</a:t>
          </a:r>
          <a:endParaRPr kumimoji="1" lang="en-US" altLang="ja-JP" sz="1200">
            <a:latin typeface="ＭＳ Ｐゴシック"/>
          </a:endParaRPr>
        </a:p>
        <a:p>
          <a:r>
            <a:rPr kumimoji="1" lang="ja-JP" altLang="en-US" sz="1200">
              <a:latin typeface="ＭＳ Ｐゴシック"/>
            </a:rPr>
            <a:t>　特に、投資的経費はグループ内平均との乖離が大きく、復旧・復興事業の今後の進捗状況次第ではあるが、当分の間は高い水準で推移していくと見込まれる。</a:t>
          </a:r>
          <a:endParaRPr kumimoji="1" lang="en-US" altLang="ja-JP" sz="1200">
            <a:latin typeface="ＭＳ Ｐゴシック"/>
          </a:endParaRPr>
        </a:p>
        <a:p>
          <a:r>
            <a:rPr kumimoji="1" lang="ja-JP" altLang="en-US" sz="1200">
              <a:latin typeface="ＭＳ Ｐゴシック"/>
            </a:rPr>
            <a:t>　一方、「宮城県震災復興計画」に定める「</a:t>
          </a:r>
          <a:r>
            <a:rPr kumimoji="1" lang="ja-JP" altLang="ja-JP" sz="1200">
              <a:solidFill>
                <a:schemeClr val="dk1"/>
              </a:solidFill>
              <a:effectLst/>
              <a:latin typeface="+mn-lt"/>
              <a:ea typeface="+mn-ea"/>
              <a:cs typeface="+mn-cs"/>
            </a:rPr>
            <a:t>復旧期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から</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再生期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への移行の表れとして、</a:t>
          </a:r>
          <a:r>
            <a:rPr kumimoji="1" lang="ja-JP" altLang="en-US" sz="1200">
              <a:solidFill>
                <a:schemeClr val="dk1"/>
              </a:solidFill>
              <a:effectLst/>
              <a:latin typeface="+mn-lt"/>
              <a:ea typeface="+mn-ea"/>
              <a:cs typeface="+mn-cs"/>
            </a:rPr>
            <a:t>がれき処理に要する経費である</a:t>
          </a:r>
          <a:r>
            <a:rPr kumimoji="1" lang="ja-JP" altLang="ja-JP" sz="1200">
              <a:solidFill>
                <a:schemeClr val="dk1"/>
              </a:solidFill>
              <a:effectLst/>
              <a:latin typeface="+mn-lt"/>
              <a:ea typeface="+mn-ea"/>
              <a:cs typeface="+mn-cs"/>
            </a:rPr>
            <a:t>災害廃棄物処理事業費</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年度をピークに減少に転じ</a:t>
          </a:r>
          <a:r>
            <a:rPr kumimoji="1" lang="ja-JP" altLang="en-US" sz="1200">
              <a:solidFill>
                <a:schemeClr val="dk1"/>
              </a:solidFill>
              <a:effectLst/>
              <a:latin typeface="+mn-lt"/>
              <a:ea typeface="+mn-ea"/>
              <a:cs typeface="+mn-cs"/>
            </a:rPr>
            <a:t>た影響で</a:t>
          </a:r>
          <a:r>
            <a:rPr kumimoji="1" lang="ja-JP" altLang="ja-JP" sz="1200">
              <a:solidFill>
                <a:schemeClr val="dk1"/>
              </a:solidFill>
              <a:effectLst/>
              <a:latin typeface="+mn-lt"/>
              <a:ea typeface="+mn-ea"/>
              <a:cs typeface="+mn-cs"/>
            </a:rPr>
            <a:t>、</a:t>
          </a:r>
          <a:r>
            <a:rPr kumimoji="1" lang="ja-JP" altLang="en-US" sz="1200">
              <a:latin typeface="ＭＳ Ｐゴシック"/>
            </a:rPr>
            <a:t>物件費が大幅に減少しているほか、中小企業等復旧・復興支援費や緊急雇用創出事業費等の減により、補助費等も大きく減少している。</a:t>
          </a:r>
          <a:endParaRPr kumimoji="1" lang="en-US" altLang="ja-JP" sz="1200">
            <a:latin typeface="ＭＳ Ｐゴシック"/>
          </a:endParaRPr>
        </a:p>
        <a:p>
          <a:r>
            <a:rPr kumimoji="1" lang="ja-JP" altLang="en-US" sz="1200">
              <a:latin typeface="ＭＳ Ｐゴシック"/>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kumimoji="1" lang="en-US" altLang="ja-JP" sz="1200">
            <a:latin typeface="ＭＳ Ｐゴシック"/>
          </a:endParaRPr>
        </a:p>
        <a:p>
          <a:endParaRPr kumimoji="1" lang="en-US" altLang="ja-JP" sz="1200">
            <a:latin typeface="ＭＳ Ｐゴシック"/>
          </a:endParaRPr>
        </a:p>
        <a:p>
          <a:endParaRPr kumimoji="1" lang="en-US" altLang="ja-JP" sz="1200">
            <a:latin typeface="ＭＳ Ｐゴシック"/>
          </a:endParaRPr>
        </a:p>
        <a:p>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146558</xdr:rowOff>
    </xdr:from>
    <xdr:to>
      <xdr:col>6</xdr:col>
      <xdr:colOff>511175</xdr:colOff>
      <xdr:row>31</xdr:row>
      <xdr:rowOff>169418</xdr:rowOff>
    </xdr:to>
    <xdr:cxnSp macro="">
      <xdr:nvCxnSpPr>
        <xdr:cNvPr id="59" name="直線コネクタ 58"/>
        <xdr:cNvCxnSpPr/>
      </xdr:nvCxnSpPr>
      <xdr:spPr>
        <a:xfrm flipV="1">
          <a:off x="3797300" y="5461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169418</xdr:rowOff>
    </xdr:from>
    <xdr:to>
      <xdr:col>5</xdr:col>
      <xdr:colOff>358775</xdr:colOff>
      <xdr:row>32</xdr:row>
      <xdr:rowOff>36830</xdr:rowOff>
    </xdr:to>
    <xdr:cxnSp macro="">
      <xdr:nvCxnSpPr>
        <xdr:cNvPr id="62" name="直線コネクタ 61"/>
        <xdr:cNvCxnSpPr/>
      </xdr:nvCxnSpPr>
      <xdr:spPr>
        <a:xfrm flipV="1">
          <a:off x="2908300" y="54843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155702</xdr:rowOff>
    </xdr:from>
    <xdr:to>
      <xdr:col>4</xdr:col>
      <xdr:colOff>155575</xdr:colOff>
      <xdr:row>32</xdr:row>
      <xdr:rowOff>36830</xdr:rowOff>
    </xdr:to>
    <xdr:cxnSp macro="">
      <xdr:nvCxnSpPr>
        <xdr:cNvPr id="65" name="直線コネクタ 64"/>
        <xdr:cNvCxnSpPr/>
      </xdr:nvCxnSpPr>
      <xdr:spPr>
        <a:xfrm>
          <a:off x="2019300" y="54706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36830</xdr:rowOff>
    </xdr:from>
    <xdr:to>
      <xdr:col>2</xdr:col>
      <xdr:colOff>638175</xdr:colOff>
      <xdr:row>31</xdr:row>
      <xdr:rowOff>155702</xdr:rowOff>
    </xdr:to>
    <xdr:cxnSp macro="">
      <xdr:nvCxnSpPr>
        <xdr:cNvPr id="68" name="直線コネクタ 67"/>
        <xdr:cNvCxnSpPr/>
      </xdr:nvCxnSpPr>
      <xdr:spPr>
        <a:xfrm>
          <a:off x="1130300" y="5351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95758</xdr:rowOff>
    </xdr:from>
    <xdr:to>
      <xdr:col>6</xdr:col>
      <xdr:colOff>561975</xdr:colOff>
      <xdr:row>32</xdr:row>
      <xdr:rowOff>25908</xdr:rowOff>
    </xdr:to>
    <xdr:sp macro="" textlink="">
      <xdr:nvSpPr>
        <xdr:cNvPr id="78" name="円/楕円 77"/>
        <xdr:cNvSpPr/>
      </xdr:nvSpPr>
      <xdr:spPr>
        <a:xfrm>
          <a:off x="45847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118635</xdr:rowOff>
    </xdr:from>
    <xdr:ext cx="378565" cy="259045"/>
    <xdr:sp macro="" textlink="">
      <xdr:nvSpPr>
        <xdr:cNvPr id="79" name="議会費該当値テキスト"/>
        <xdr:cNvSpPr txBox="1"/>
      </xdr:nvSpPr>
      <xdr:spPr>
        <a:xfrm>
          <a:off x="4686300" y="526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118618</xdr:rowOff>
    </xdr:from>
    <xdr:to>
      <xdr:col>5</xdr:col>
      <xdr:colOff>409575</xdr:colOff>
      <xdr:row>32</xdr:row>
      <xdr:rowOff>48768</xdr:rowOff>
    </xdr:to>
    <xdr:sp macro="" textlink="">
      <xdr:nvSpPr>
        <xdr:cNvPr id="80" name="円/楕円 79"/>
        <xdr:cNvSpPr/>
      </xdr:nvSpPr>
      <xdr:spPr>
        <a:xfrm>
          <a:off x="3746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30</xdr:row>
      <xdr:rowOff>65295</xdr:rowOff>
    </xdr:from>
    <xdr:ext cx="378565" cy="259045"/>
    <xdr:sp macro="" textlink="">
      <xdr:nvSpPr>
        <xdr:cNvPr id="81" name="テキスト ボックス 80"/>
        <xdr:cNvSpPr txBox="1"/>
      </xdr:nvSpPr>
      <xdr:spPr>
        <a:xfrm>
          <a:off x="3595317" y="520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157480</xdr:rowOff>
    </xdr:from>
    <xdr:to>
      <xdr:col>4</xdr:col>
      <xdr:colOff>206375</xdr:colOff>
      <xdr:row>32</xdr:row>
      <xdr:rowOff>87630</xdr:rowOff>
    </xdr:to>
    <xdr:sp macro="" textlink="">
      <xdr:nvSpPr>
        <xdr:cNvPr id="82" name="円/楕円 81"/>
        <xdr:cNvSpPr/>
      </xdr:nvSpPr>
      <xdr:spPr>
        <a:xfrm>
          <a:off x="2857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30</xdr:row>
      <xdr:rowOff>104157</xdr:rowOff>
    </xdr:from>
    <xdr:ext cx="378565" cy="259045"/>
    <xdr:sp macro="" textlink="">
      <xdr:nvSpPr>
        <xdr:cNvPr id="83" name="テキスト ボックス 82"/>
        <xdr:cNvSpPr txBox="1"/>
      </xdr:nvSpPr>
      <xdr:spPr>
        <a:xfrm>
          <a:off x="2719017" y="524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104902</xdr:rowOff>
    </xdr:from>
    <xdr:to>
      <xdr:col>3</xdr:col>
      <xdr:colOff>3175</xdr:colOff>
      <xdr:row>32</xdr:row>
      <xdr:rowOff>35052</xdr:rowOff>
    </xdr:to>
    <xdr:sp macro="" textlink="">
      <xdr:nvSpPr>
        <xdr:cNvPr id="84" name="円/楕円 83"/>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30</xdr:row>
      <xdr:rowOff>51579</xdr:rowOff>
    </xdr:from>
    <xdr:ext cx="378565" cy="259045"/>
    <xdr:sp macro="" textlink="">
      <xdr:nvSpPr>
        <xdr:cNvPr id="85" name="テキスト ボックス 84"/>
        <xdr:cNvSpPr txBox="1"/>
      </xdr:nvSpPr>
      <xdr:spPr>
        <a:xfrm>
          <a:off x="1830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157480</xdr:rowOff>
    </xdr:from>
    <xdr:to>
      <xdr:col>1</xdr:col>
      <xdr:colOff>485775</xdr:colOff>
      <xdr:row>31</xdr:row>
      <xdr:rowOff>87630</xdr:rowOff>
    </xdr:to>
    <xdr:sp macro="" textlink="">
      <xdr:nvSpPr>
        <xdr:cNvPr id="86" name="円/楕円 85"/>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29</xdr:row>
      <xdr:rowOff>104157</xdr:rowOff>
    </xdr:from>
    <xdr:ext cx="378565" cy="259045"/>
    <xdr:sp macro="" textlink="">
      <xdr:nvSpPr>
        <xdr:cNvPr id="87" name="テキスト ボックス 86"/>
        <xdr:cNvSpPr txBox="1"/>
      </xdr:nvSpPr>
      <xdr:spPr>
        <a:xfrm>
          <a:off x="941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162909</xdr:rowOff>
    </xdr:from>
    <xdr:to>
      <xdr:col>6</xdr:col>
      <xdr:colOff>510540</xdr:colOff>
      <xdr:row>58</xdr:row>
      <xdr:rowOff>152262</xdr:rowOff>
    </xdr:to>
    <xdr:cxnSp macro="">
      <xdr:nvCxnSpPr>
        <xdr:cNvPr id="111" name="直線コネクタ 110"/>
        <xdr:cNvCxnSpPr/>
      </xdr:nvCxnSpPr>
      <xdr:spPr>
        <a:xfrm flipV="1">
          <a:off x="4633595" y="9249759"/>
          <a:ext cx="1270" cy="84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156089</xdr:rowOff>
    </xdr:from>
    <xdr:ext cx="534377" cy="259045"/>
    <xdr:sp macro="" textlink="">
      <xdr:nvSpPr>
        <xdr:cNvPr id="112" name="総務費最小値テキスト"/>
        <xdr:cNvSpPr txBox="1"/>
      </xdr:nvSpPr>
      <xdr:spPr>
        <a:xfrm>
          <a:off x="4686300" y="101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152262</xdr:rowOff>
    </xdr:from>
    <xdr:to>
      <xdr:col>6</xdr:col>
      <xdr:colOff>600075</xdr:colOff>
      <xdr:row>58</xdr:row>
      <xdr:rowOff>152262</xdr:rowOff>
    </xdr:to>
    <xdr:cxnSp macro="">
      <xdr:nvCxnSpPr>
        <xdr:cNvPr id="113" name="直線コネクタ 112"/>
        <xdr:cNvCxnSpPr/>
      </xdr:nvCxnSpPr>
      <xdr:spPr>
        <a:xfrm>
          <a:off x="4546600" y="10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109586</xdr:rowOff>
    </xdr:from>
    <xdr:ext cx="534377" cy="259045"/>
    <xdr:sp macro="" textlink="">
      <xdr:nvSpPr>
        <xdr:cNvPr id="114" name="総務費最大値テキスト"/>
        <xdr:cNvSpPr txBox="1"/>
      </xdr:nvSpPr>
      <xdr:spPr>
        <a:xfrm>
          <a:off x="4686300" y="90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53</xdr:row>
      <xdr:rowOff>162909</xdr:rowOff>
    </xdr:from>
    <xdr:to>
      <xdr:col>6</xdr:col>
      <xdr:colOff>600075</xdr:colOff>
      <xdr:row>53</xdr:row>
      <xdr:rowOff>162909</xdr:rowOff>
    </xdr:to>
    <xdr:cxnSp macro="">
      <xdr:nvCxnSpPr>
        <xdr:cNvPr id="115" name="直線コネクタ 114"/>
        <xdr:cNvCxnSpPr/>
      </xdr:nvCxnSpPr>
      <xdr:spPr>
        <a:xfrm>
          <a:off x="4546600" y="92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11880</xdr:rowOff>
    </xdr:from>
    <xdr:to>
      <xdr:col>6</xdr:col>
      <xdr:colOff>511175</xdr:colOff>
      <xdr:row>56</xdr:row>
      <xdr:rowOff>53246</xdr:rowOff>
    </xdr:to>
    <xdr:cxnSp macro="">
      <xdr:nvCxnSpPr>
        <xdr:cNvPr id="116" name="直線コネクタ 115"/>
        <xdr:cNvCxnSpPr/>
      </xdr:nvCxnSpPr>
      <xdr:spPr>
        <a:xfrm>
          <a:off x="3797300" y="96130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17209</xdr:rowOff>
    </xdr:from>
    <xdr:ext cx="534377" cy="259045"/>
    <xdr:sp macro="" textlink="">
      <xdr:nvSpPr>
        <xdr:cNvPr id="117" name="総務費平均値テキスト"/>
        <xdr:cNvSpPr txBox="1"/>
      </xdr:nvSpPr>
      <xdr:spPr>
        <a:xfrm>
          <a:off x="4686300" y="996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38782</xdr:rowOff>
    </xdr:from>
    <xdr:to>
      <xdr:col>6</xdr:col>
      <xdr:colOff>561975</xdr:colOff>
      <xdr:row>58</xdr:row>
      <xdr:rowOff>140382</xdr:rowOff>
    </xdr:to>
    <xdr:sp macro="" textlink="">
      <xdr:nvSpPr>
        <xdr:cNvPr id="118" name="フローチャート : 判断 117"/>
        <xdr:cNvSpPr/>
      </xdr:nvSpPr>
      <xdr:spPr>
        <a:xfrm>
          <a:off x="4584700" y="998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69226</xdr:rowOff>
    </xdr:from>
    <xdr:to>
      <xdr:col>5</xdr:col>
      <xdr:colOff>358775</xdr:colOff>
      <xdr:row>56</xdr:row>
      <xdr:rowOff>11880</xdr:rowOff>
    </xdr:to>
    <xdr:cxnSp macro="">
      <xdr:nvCxnSpPr>
        <xdr:cNvPr id="119" name="直線コネクタ 118"/>
        <xdr:cNvCxnSpPr/>
      </xdr:nvCxnSpPr>
      <xdr:spPr>
        <a:xfrm>
          <a:off x="2908300" y="9498976"/>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23847</xdr:rowOff>
    </xdr:from>
    <xdr:to>
      <xdr:col>5</xdr:col>
      <xdr:colOff>409575</xdr:colOff>
      <xdr:row>58</xdr:row>
      <xdr:rowOff>125447</xdr:rowOff>
    </xdr:to>
    <xdr:sp macro="" textlink="">
      <xdr:nvSpPr>
        <xdr:cNvPr id="120" name="フローチャート : 判断 119"/>
        <xdr:cNvSpPr/>
      </xdr:nvSpPr>
      <xdr:spPr>
        <a:xfrm>
          <a:off x="3746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116574</xdr:rowOff>
    </xdr:from>
    <xdr:ext cx="534377" cy="259045"/>
    <xdr:sp macro="" textlink="">
      <xdr:nvSpPr>
        <xdr:cNvPr id="121" name="テキスト ボックス 120"/>
        <xdr:cNvSpPr txBox="1"/>
      </xdr:nvSpPr>
      <xdr:spPr>
        <a:xfrm>
          <a:off x="3517411" y="100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115577</xdr:rowOff>
    </xdr:from>
    <xdr:to>
      <xdr:col>4</xdr:col>
      <xdr:colOff>155575</xdr:colOff>
      <xdr:row>55</xdr:row>
      <xdr:rowOff>69226</xdr:rowOff>
    </xdr:to>
    <xdr:cxnSp macro="">
      <xdr:nvCxnSpPr>
        <xdr:cNvPr id="122" name="直線コネクタ 121"/>
        <xdr:cNvCxnSpPr/>
      </xdr:nvCxnSpPr>
      <xdr:spPr>
        <a:xfrm>
          <a:off x="2019300" y="8516627"/>
          <a:ext cx="889000" cy="98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21115</xdr:rowOff>
    </xdr:from>
    <xdr:to>
      <xdr:col>4</xdr:col>
      <xdr:colOff>206375</xdr:colOff>
      <xdr:row>58</xdr:row>
      <xdr:rowOff>122715</xdr:rowOff>
    </xdr:to>
    <xdr:sp macro="" textlink="">
      <xdr:nvSpPr>
        <xdr:cNvPr id="123" name="フローチャート : 判断 122"/>
        <xdr:cNvSpPr/>
      </xdr:nvSpPr>
      <xdr:spPr>
        <a:xfrm>
          <a:off x="2857500" y="99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113842</xdr:rowOff>
    </xdr:from>
    <xdr:ext cx="534377" cy="259045"/>
    <xdr:sp macro="" textlink="">
      <xdr:nvSpPr>
        <xdr:cNvPr id="124" name="テキスト ボックス 123"/>
        <xdr:cNvSpPr txBox="1"/>
      </xdr:nvSpPr>
      <xdr:spPr>
        <a:xfrm>
          <a:off x="2641111" y="100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115577</xdr:rowOff>
    </xdr:from>
    <xdr:to>
      <xdr:col>2</xdr:col>
      <xdr:colOff>638175</xdr:colOff>
      <xdr:row>53</xdr:row>
      <xdr:rowOff>4162</xdr:rowOff>
    </xdr:to>
    <xdr:cxnSp macro="">
      <xdr:nvCxnSpPr>
        <xdr:cNvPr id="125" name="直線コネクタ 124"/>
        <xdr:cNvCxnSpPr/>
      </xdr:nvCxnSpPr>
      <xdr:spPr>
        <a:xfrm flipV="1">
          <a:off x="1130300" y="8516627"/>
          <a:ext cx="889000" cy="5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22715</xdr:rowOff>
    </xdr:from>
    <xdr:to>
      <xdr:col>3</xdr:col>
      <xdr:colOff>3175</xdr:colOff>
      <xdr:row>58</xdr:row>
      <xdr:rowOff>124315</xdr:rowOff>
    </xdr:to>
    <xdr:sp macro="" textlink="">
      <xdr:nvSpPr>
        <xdr:cNvPr id="126" name="フローチャート : 判断 125"/>
        <xdr:cNvSpPr/>
      </xdr:nvSpPr>
      <xdr:spPr>
        <a:xfrm>
          <a:off x="1968500" y="99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115442</xdr:rowOff>
    </xdr:from>
    <xdr:ext cx="534377" cy="259045"/>
    <xdr:sp macro="" textlink="">
      <xdr:nvSpPr>
        <xdr:cNvPr id="127" name="テキスト ボックス 126"/>
        <xdr:cNvSpPr txBox="1"/>
      </xdr:nvSpPr>
      <xdr:spPr>
        <a:xfrm>
          <a:off x="1752111" y="100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29801</xdr:rowOff>
    </xdr:from>
    <xdr:to>
      <xdr:col>1</xdr:col>
      <xdr:colOff>485775</xdr:colOff>
      <xdr:row>58</xdr:row>
      <xdr:rowOff>131401</xdr:rowOff>
    </xdr:to>
    <xdr:sp macro="" textlink="">
      <xdr:nvSpPr>
        <xdr:cNvPr id="128" name="フローチャート : 判断 127"/>
        <xdr:cNvSpPr/>
      </xdr:nvSpPr>
      <xdr:spPr>
        <a:xfrm>
          <a:off x="1079500" y="99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122528</xdr:rowOff>
    </xdr:from>
    <xdr:ext cx="534377" cy="259045"/>
    <xdr:sp macro="" textlink="">
      <xdr:nvSpPr>
        <xdr:cNvPr id="129" name="テキスト ボックス 128"/>
        <xdr:cNvSpPr txBox="1"/>
      </xdr:nvSpPr>
      <xdr:spPr>
        <a:xfrm>
          <a:off x="863111" y="10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2446</xdr:rowOff>
    </xdr:from>
    <xdr:to>
      <xdr:col>6</xdr:col>
      <xdr:colOff>561975</xdr:colOff>
      <xdr:row>56</xdr:row>
      <xdr:rowOff>104046</xdr:rowOff>
    </xdr:to>
    <xdr:sp macro="" textlink="">
      <xdr:nvSpPr>
        <xdr:cNvPr id="135" name="円/楕円 134"/>
        <xdr:cNvSpPr/>
      </xdr:nvSpPr>
      <xdr:spPr>
        <a:xfrm>
          <a:off x="4584700" y="9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25323</xdr:rowOff>
    </xdr:from>
    <xdr:ext cx="534377" cy="259045"/>
    <xdr:sp macro="" textlink="">
      <xdr:nvSpPr>
        <xdr:cNvPr id="136" name="総務費該当値テキスト"/>
        <xdr:cNvSpPr txBox="1"/>
      </xdr:nvSpPr>
      <xdr:spPr>
        <a:xfrm>
          <a:off x="4686300" y="94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132530</xdr:rowOff>
    </xdr:from>
    <xdr:to>
      <xdr:col>5</xdr:col>
      <xdr:colOff>409575</xdr:colOff>
      <xdr:row>56</xdr:row>
      <xdr:rowOff>62680</xdr:rowOff>
    </xdr:to>
    <xdr:sp macro="" textlink="">
      <xdr:nvSpPr>
        <xdr:cNvPr id="137" name="円/楕円 136"/>
        <xdr:cNvSpPr/>
      </xdr:nvSpPr>
      <xdr:spPr>
        <a:xfrm>
          <a:off x="3746500" y="95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79207</xdr:rowOff>
    </xdr:from>
    <xdr:ext cx="534377" cy="259045"/>
    <xdr:sp macro="" textlink="">
      <xdr:nvSpPr>
        <xdr:cNvPr id="138" name="テキスト ボックス 137"/>
        <xdr:cNvSpPr txBox="1"/>
      </xdr:nvSpPr>
      <xdr:spPr>
        <a:xfrm>
          <a:off x="3517411" y="93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18426</xdr:rowOff>
    </xdr:from>
    <xdr:to>
      <xdr:col>4</xdr:col>
      <xdr:colOff>206375</xdr:colOff>
      <xdr:row>55</xdr:row>
      <xdr:rowOff>120026</xdr:rowOff>
    </xdr:to>
    <xdr:sp macro="" textlink="">
      <xdr:nvSpPr>
        <xdr:cNvPr id="139" name="円/楕円 138"/>
        <xdr:cNvSpPr/>
      </xdr:nvSpPr>
      <xdr:spPr>
        <a:xfrm>
          <a:off x="2857500" y="94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136553</xdr:rowOff>
    </xdr:from>
    <xdr:ext cx="534377" cy="259045"/>
    <xdr:sp macro="" textlink="">
      <xdr:nvSpPr>
        <xdr:cNvPr id="140" name="テキスト ボックス 139"/>
        <xdr:cNvSpPr txBox="1"/>
      </xdr:nvSpPr>
      <xdr:spPr>
        <a:xfrm>
          <a:off x="2641111" y="9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64777</xdr:rowOff>
    </xdr:from>
    <xdr:to>
      <xdr:col>3</xdr:col>
      <xdr:colOff>3175</xdr:colOff>
      <xdr:row>49</xdr:row>
      <xdr:rowOff>166377</xdr:rowOff>
    </xdr:to>
    <xdr:sp macro="" textlink="">
      <xdr:nvSpPr>
        <xdr:cNvPr id="141" name="円/楕円 140"/>
        <xdr:cNvSpPr/>
      </xdr:nvSpPr>
      <xdr:spPr>
        <a:xfrm>
          <a:off x="1968500" y="84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11454</xdr:rowOff>
    </xdr:from>
    <xdr:ext cx="599010" cy="259045"/>
    <xdr:sp macro="" textlink="">
      <xdr:nvSpPr>
        <xdr:cNvPr id="142" name="テキスト ボックス 141"/>
        <xdr:cNvSpPr txBox="1"/>
      </xdr:nvSpPr>
      <xdr:spPr>
        <a:xfrm>
          <a:off x="1719794" y="824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124812</xdr:rowOff>
    </xdr:from>
    <xdr:to>
      <xdr:col>1</xdr:col>
      <xdr:colOff>485775</xdr:colOff>
      <xdr:row>53</xdr:row>
      <xdr:rowOff>54962</xdr:rowOff>
    </xdr:to>
    <xdr:sp macro="" textlink="">
      <xdr:nvSpPr>
        <xdr:cNvPr id="143" name="円/楕円 142"/>
        <xdr:cNvSpPr/>
      </xdr:nvSpPr>
      <xdr:spPr>
        <a:xfrm>
          <a:off x="1079500" y="90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71489</xdr:rowOff>
    </xdr:from>
    <xdr:ext cx="599010" cy="259045"/>
    <xdr:sp macro="" textlink="">
      <xdr:nvSpPr>
        <xdr:cNvPr id="144" name="テキスト ボックス 143"/>
        <xdr:cNvSpPr txBox="1"/>
      </xdr:nvSpPr>
      <xdr:spPr>
        <a:xfrm>
          <a:off x="830794" y="881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116074</xdr:rowOff>
    </xdr:from>
    <xdr:to>
      <xdr:col>6</xdr:col>
      <xdr:colOff>511175</xdr:colOff>
      <xdr:row>77</xdr:row>
      <xdr:rowOff>151729</xdr:rowOff>
    </xdr:to>
    <xdr:cxnSp macro="">
      <xdr:nvCxnSpPr>
        <xdr:cNvPr id="171" name="直線コネクタ 170"/>
        <xdr:cNvCxnSpPr/>
      </xdr:nvCxnSpPr>
      <xdr:spPr>
        <a:xfrm>
          <a:off x="3797300" y="13317724"/>
          <a:ext cx="8382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88964</xdr:rowOff>
    </xdr:from>
    <xdr:ext cx="534377" cy="259045"/>
    <xdr:sp macro="" textlink="">
      <xdr:nvSpPr>
        <xdr:cNvPr id="172" name="民生費平均値テキスト"/>
        <xdr:cNvSpPr txBox="1"/>
      </xdr:nvSpPr>
      <xdr:spPr>
        <a:xfrm>
          <a:off x="4686300" y="1329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1237</xdr:rowOff>
    </xdr:from>
    <xdr:to>
      <xdr:col>5</xdr:col>
      <xdr:colOff>358775</xdr:colOff>
      <xdr:row>77</xdr:row>
      <xdr:rowOff>116074</xdr:rowOff>
    </xdr:to>
    <xdr:cxnSp macro="">
      <xdr:nvCxnSpPr>
        <xdr:cNvPr id="174" name="直線コネクタ 173"/>
        <xdr:cNvCxnSpPr/>
      </xdr:nvCxnSpPr>
      <xdr:spPr>
        <a:xfrm>
          <a:off x="2908300" y="13031437"/>
          <a:ext cx="889000" cy="2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131345</xdr:rowOff>
    </xdr:from>
    <xdr:to>
      <xdr:col>4</xdr:col>
      <xdr:colOff>155575</xdr:colOff>
      <xdr:row>76</xdr:row>
      <xdr:rowOff>1237</xdr:rowOff>
    </xdr:to>
    <xdr:cxnSp macro="">
      <xdr:nvCxnSpPr>
        <xdr:cNvPr id="177" name="直線コネクタ 176"/>
        <xdr:cNvCxnSpPr/>
      </xdr:nvCxnSpPr>
      <xdr:spPr>
        <a:xfrm>
          <a:off x="2019300" y="12990095"/>
          <a:ext cx="889000" cy="4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132168</xdr:rowOff>
    </xdr:from>
    <xdr:to>
      <xdr:col>2</xdr:col>
      <xdr:colOff>638175</xdr:colOff>
      <xdr:row>75</xdr:row>
      <xdr:rowOff>131345</xdr:rowOff>
    </xdr:to>
    <xdr:cxnSp macro="">
      <xdr:nvCxnSpPr>
        <xdr:cNvPr id="180" name="直線コネクタ 179"/>
        <xdr:cNvCxnSpPr/>
      </xdr:nvCxnSpPr>
      <xdr:spPr>
        <a:xfrm>
          <a:off x="1130300" y="12819468"/>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4" name="テキスト ボックス 183"/>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100929</xdr:rowOff>
    </xdr:from>
    <xdr:to>
      <xdr:col>6</xdr:col>
      <xdr:colOff>561975</xdr:colOff>
      <xdr:row>78</xdr:row>
      <xdr:rowOff>31079</xdr:rowOff>
    </xdr:to>
    <xdr:sp macro="" textlink="">
      <xdr:nvSpPr>
        <xdr:cNvPr id="190" name="円/楕円 189"/>
        <xdr:cNvSpPr/>
      </xdr:nvSpPr>
      <xdr:spPr>
        <a:xfrm>
          <a:off x="4584700" y="133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60306</xdr:rowOff>
    </xdr:from>
    <xdr:ext cx="534377" cy="259045"/>
    <xdr:sp macro="" textlink="">
      <xdr:nvSpPr>
        <xdr:cNvPr id="191" name="民生費該当値テキスト"/>
        <xdr:cNvSpPr txBox="1"/>
      </xdr:nvSpPr>
      <xdr:spPr>
        <a:xfrm>
          <a:off x="4686300" y="130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65274</xdr:rowOff>
    </xdr:from>
    <xdr:to>
      <xdr:col>5</xdr:col>
      <xdr:colOff>409575</xdr:colOff>
      <xdr:row>77</xdr:row>
      <xdr:rowOff>166874</xdr:rowOff>
    </xdr:to>
    <xdr:sp macro="" textlink="">
      <xdr:nvSpPr>
        <xdr:cNvPr id="192" name="円/楕円 191"/>
        <xdr:cNvSpPr/>
      </xdr:nvSpPr>
      <xdr:spPr>
        <a:xfrm>
          <a:off x="3746500" y="13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11951</xdr:rowOff>
    </xdr:from>
    <xdr:ext cx="534377" cy="259045"/>
    <xdr:sp macro="" textlink="">
      <xdr:nvSpPr>
        <xdr:cNvPr id="193" name="テキスト ボックス 192"/>
        <xdr:cNvSpPr txBox="1"/>
      </xdr:nvSpPr>
      <xdr:spPr>
        <a:xfrm>
          <a:off x="3517411" y="13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121887</xdr:rowOff>
    </xdr:from>
    <xdr:to>
      <xdr:col>4</xdr:col>
      <xdr:colOff>206375</xdr:colOff>
      <xdr:row>76</xdr:row>
      <xdr:rowOff>52037</xdr:rowOff>
    </xdr:to>
    <xdr:sp macro="" textlink="">
      <xdr:nvSpPr>
        <xdr:cNvPr id="194" name="円/楕円 193"/>
        <xdr:cNvSpPr/>
      </xdr:nvSpPr>
      <xdr:spPr>
        <a:xfrm>
          <a:off x="2857500" y="129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68564</xdr:rowOff>
    </xdr:from>
    <xdr:ext cx="599010" cy="259045"/>
    <xdr:sp macro="" textlink="">
      <xdr:nvSpPr>
        <xdr:cNvPr id="195" name="テキスト ボックス 194"/>
        <xdr:cNvSpPr txBox="1"/>
      </xdr:nvSpPr>
      <xdr:spPr>
        <a:xfrm>
          <a:off x="2608794" y="127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80545</xdr:rowOff>
    </xdr:from>
    <xdr:to>
      <xdr:col>3</xdr:col>
      <xdr:colOff>3175</xdr:colOff>
      <xdr:row>76</xdr:row>
      <xdr:rowOff>10694</xdr:rowOff>
    </xdr:to>
    <xdr:sp macro="" textlink="">
      <xdr:nvSpPr>
        <xdr:cNvPr id="196" name="円/楕円 195"/>
        <xdr:cNvSpPr/>
      </xdr:nvSpPr>
      <xdr:spPr>
        <a:xfrm>
          <a:off x="1968500" y="129392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27222</xdr:rowOff>
    </xdr:from>
    <xdr:ext cx="599010" cy="259045"/>
    <xdr:sp macro="" textlink="">
      <xdr:nvSpPr>
        <xdr:cNvPr id="197" name="テキスト ボックス 196"/>
        <xdr:cNvSpPr txBox="1"/>
      </xdr:nvSpPr>
      <xdr:spPr>
        <a:xfrm>
          <a:off x="1719794" y="1271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81368</xdr:rowOff>
    </xdr:from>
    <xdr:to>
      <xdr:col>1</xdr:col>
      <xdr:colOff>485775</xdr:colOff>
      <xdr:row>75</xdr:row>
      <xdr:rowOff>11518</xdr:rowOff>
    </xdr:to>
    <xdr:sp macro="" textlink="">
      <xdr:nvSpPr>
        <xdr:cNvPr id="198" name="円/楕円 197"/>
        <xdr:cNvSpPr/>
      </xdr:nvSpPr>
      <xdr:spPr>
        <a:xfrm>
          <a:off x="1079500" y="127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28045</xdr:rowOff>
    </xdr:from>
    <xdr:ext cx="599010" cy="259045"/>
    <xdr:sp macro="" textlink="">
      <xdr:nvSpPr>
        <xdr:cNvPr id="199" name="テキスト ボックス 198"/>
        <xdr:cNvSpPr txBox="1"/>
      </xdr:nvSpPr>
      <xdr:spPr>
        <a:xfrm>
          <a:off x="830794" y="125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09" name="テキスト ボックス 20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35961</xdr:rowOff>
    </xdr:from>
    <xdr:to>
      <xdr:col>6</xdr:col>
      <xdr:colOff>510540</xdr:colOff>
      <xdr:row>98</xdr:row>
      <xdr:rowOff>1305</xdr:rowOff>
    </xdr:to>
    <xdr:cxnSp macro="">
      <xdr:nvCxnSpPr>
        <xdr:cNvPr id="219" name="直線コネクタ 218"/>
        <xdr:cNvCxnSpPr/>
      </xdr:nvCxnSpPr>
      <xdr:spPr>
        <a:xfrm flipV="1">
          <a:off x="4633595" y="16152261"/>
          <a:ext cx="1270" cy="65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5132</xdr:rowOff>
    </xdr:from>
    <xdr:ext cx="469744" cy="259045"/>
    <xdr:sp macro="" textlink="">
      <xdr:nvSpPr>
        <xdr:cNvPr id="220" name="衛生費最小値テキスト"/>
        <xdr:cNvSpPr txBox="1"/>
      </xdr:nvSpPr>
      <xdr:spPr>
        <a:xfrm>
          <a:off x="4686300" y="1680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1305</xdr:rowOff>
    </xdr:from>
    <xdr:to>
      <xdr:col>6</xdr:col>
      <xdr:colOff>600075</xdr:colOff>
      <xdr:row>98</xdr:row>
      <xdr:rowOff>1305</xdr:rowOff>
    </xdr:to>
    <xdr:cxnSp macro="">
      <xdr:nvCxnSpPr>
        <xdr:cNvPr id="221" name="直線コネクタ 220"/>
        <xdr:cNvCxnSpPr/>
      </xdr:nvCxnSpPr>
      <xdr:spPr>
        <a:xfrm>
          <a:off x="4546600" y="168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154088</xdr:rowOff>
    </xdr:from>
    <xdr:ext cx="534377" cy="259045"/>
    <xdr:sp macro="" textlink="">
      <xdr:nvSpPr>
        <xdr:cNvPr id="222" name="衛生費最大値テキスト"/>
        <xdr:cNvSpPr txBox="1"/>
      </xdr:nvSpPr>
      <xdr:spPr>
        <a:xfrm>
          <a:off x="4686300" y="159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94</xdr:row>
      <xdr:rowOff>35961</xdr:rowOff>
    </xdr:from>
    <xdr:to>
      <xdr:col>6</xdr:col>
      <xdr:colOff>600075</xdr:colOff>
      <xdr:row>94</xdr:row>
      <xdr:rowOff>35961</xdr:rowOff>
    </xdr:to>
    <xdr:cxnSp macro="">
      <xdr:nvCxnSpPr>
        <xdr:cNvPr id="223" name="直線コネクタ 222"/>
        <xdr:cNvCxnSpPr/>
      </xdr:nvCxnSpPr>
      <xdr:spPr>
        <a:xfrm>
          <a:off x="4546600" y="1615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145529</xdr:rowOff>
    </xdr:from>
    <xdr:to>
      <xdr:col>6</xdr:col>
      <xdr:colOff>511175</xdr:colOff>
      <xdr:row>96</xdr:row>
      <xdr:rowOff>18999</xdr:rowOff>
    </xdr:to>
    <xdr:cxnSp macro="">
      <xdr:nvCxnSpPr>
        <xdr:cNvPr id="224" name="直線コネクタ 223"/>
        <xdr:cNvCxnSpPr/>
      </xdr:nvCxnSpPr>
      <xdr:spPr>
        <a:xfrm flipV="1">
          <a:off x="3797300" y="16261829"/>
          <a:ext cx="8382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162447</xdr:rowOff>
    </xdr:from>
    <xdr:ext cx="534377" cy="259045"/>
    <xdr:sp macro="" textlink="">
      <xdr:nvSpPr>
        <xdr:cNvPr id="225" name="衛生費平均値テキスト"/>
        <xdr:cNvSpPr txBox="1"/>
      </xdr:nvSpPr>
      <xdr:spPr>
        <a:xfrm>
          <a:off x="4686300" y="1662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12570</xdr:rowOff>
    </xdr:from>
    <xdr:to>
      <xdr:col>6</xdr:col>
      <xdr:colOff>561975</xdr:colOff>
      <xdr:row>97</xdr:row>
      <xdr:rowOff>114170</xdr:rowOff>
    </xdr:to>
    <xdr:sp macro="" textlink="">
      <xdr:nvSpPr>
        <xdr:cNvPr id="226" name="フローチャート : 判断 225"/>
        <xdr:cNvSpPr/>
      </xdr:nvSpPr>
      <xdr:spPr>
        <a:xfrm>
          <a:off x="4584700" y="166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115812</xdr:rowOff>
    </xdr:from>
    <xdr:to>
      <xdr:col>5</xdr:col>
      <xdr:colOff>358775</xdr:colOff>
      <xdr:row>96</xdr:row>
      <xdr:rowOff>18999</xdr:rowOff>
    </xdr:to>
    <xdr:cxnSp macro="">
      <xdr:nvCxnSpPr>
        <xdr:cNvPr id="227" name="直線コネクタ 226"/>
        <xdr:cNvCxnSpPr/>
      </xdr:nvCxnSpPr>
      <xdr:spPr>
        <a:xfrm>
          <a:off x="2908300" y="16403562"/>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49786</xdr:rowOff>
    </xdr:from>
    <xdr:to>
      <xdr:col>5</xdr:col>
      <xdr:colOff>409575</xdr:colOff>
      <xdr:row>97</xdr:row>
      <xdr:rowOff>151386</xdr:rowOff>
    </xdr:to>
    <xdr:sp macro="" textlink="">
      <xdr:nvSpPr>
        <xdr:cNvPr id="228" name="フローチャート : 判断 227"/>
        <xdr:cNvSpPr/>
      </xdr:nvSpPr>
      <xdr:spPr>
        <a:xfrm>
          <a:off x="3746500" y="1668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142513</xdr:rowOff>
    </xdr:from>
    <xdr:ext cx="469744" cy="259045"/>
    <xdr:sp macro="" textlink="">
      <xdr:nvSpPr>
        <xdr:cNvPr id="229" name="テキスト ボックス 228"/>
        <xdr:cNvSpPr txBox="1"/>
      </xdr:nvSpPr>
      <xdr:spPr>
        <a:xfrm>
          <a:off x="3549727" y="167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44100</xdr:rowOff>
    </xdr:from>
    <xdr:to>
      <xdr:col>4</xdr:col>
      <xdr:colOff>155575</xdr:colOff>
      <xdr:row>95</xdr:row>
      <xdr:rowOff>115812</xdr:rowOff>
    </xdr:to>
    <xdr:cxnSp macro="">
      <xdr:nvCxnSpPr>
        <xdr:cNvPr id="230" name="直線コネクタ 229"/>
        <xdr:cNvCxnSpPr/>
      </xdr:nvCxnSpPr>
      <xdr:spPr>
        <a:xfrm>
          <a:off x="2019300" y="16331850"/>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39294</xdr:rowOff>
    </xdr:from>
    <xdr:to>
      <xdr:col>4</xdr:col>
      <xdr:colOff>206375</xdr:colOff>
      <xdr:row>97</xdr:row>
      <xdr:rowOff>140894</xdr:rowOff>
    </xdr:to>
    <xdr:sp macro="" textlink="">
      <xdr:nvSpPr>
        <xdr:cNvPr id="231" name="フローチャート : 判断 230"/>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132021</xdr:rowOff>
    </xdr:from>
    <xdr:ext cx="469744" cy="259045"/>
    <xdr:sp macro="" textlink="">
      <xdr:nvSpPr>
        <xdr:cNvPr id="232" name="テキスト ボックス 231"/>
        <xdr:cNvSpPr txBox="1"/>
      </xdr:nvSpPr>
      <xdr:spPr>
        <a:xfrm>
          <a:off x="2673427" y="167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55164</xdr:rowOff>
    </xdr:from>
    <xdr:to>
      <xdr:col>2</xdr:col>
      <xdr:colOff>638175</xdr:colOff>
      <xdr:row>95</xdr:row>
      <xdr:rowOff>44100</xdr:rowOff>
    </xdr:to>
    <xdr:cxnSp macro="">
      <xdr:nvCxnSpPr>
        <xdr:cNvPr id="233" name="直線コネクタ 232"/>
        <xdr:cNvCxnSpPr/>
      </xdr:nvCxnSpPr>
      <xdr:spPr>
        <a:xfrm>
          <a:off x="1130300" y="15657114"/>
          <a:ext cx="889000" cy="6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38151</xdr:rowOff>
    </xdr:from>
    <xdr:to>
      <xdr:col>3</xdr:col>
      <xdr:colOff>3175</xdr:colOff>
      <xdr:row>97</xdr:row>
      <xdr:rowOff>139751</xdr:rowOff>
    </xdr:to>
    <xdr:sp macro="" textlink="">
      <xdr:nvSpPr>
        <xdr:cNvPr id="234" name="フローチャート : 判断 233"/>
        <xdr:cNvSpPr/>
      </xdr:nvSpPr>
      <xdr:spPr>
        <a:xfrm>
          <a:off x="1968500" y="166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130878</xdr:rowOff>
    </xdr:from>
    <xdr:ext cx="469744" cy="259045"/>
    <xdr:sp macro="" textlink="">
      <xdr:nvSpPr>
        <xdr:cNvPr id="235" name="テキスト ボックス 234"/>
        <xdr:cNvSpPr txBox="1"/>
      </xdr:nvSpPr>
      <xdr:spPr>
        <a:xfrm>
          <a:off x="1784427" y="167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142918</xdr:rowOff>
    </xdr:from>
    <xdr:to>
      <xdr:col>1</xdr:col>
      <xdr:colOff>485775</xdr:colOff>
      <xdr:row>97</xdr:row>
      <xdr:rowOff>73068</xdr:rowOff>
    </xdr:to>
    <xdr:sp macro="" textlink="">
      <xdr:nvSpPr>
        <xdr:cNvPr id="236" name="フローチャート : 判断 235"/>
        <xdr:cNvSpPr/>
      </xdr:nvSpPr>
      <xdr:spPr>
        <a:xfrm>
          <a:off x="1079500" y="166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64195</xdr:rowOff>
    </xdr:from>
    <xdr:ext cx="534377" cy="259045"/>
    <xdr:sp macro="" textlink="">
      <xdr:nvSpPr>
        <xdr:cNvPr id="237" name="テキスト ボックス 236"/>
        <xdr:cNvSpPr txBox="1"/>
      </xdr:nvSpPr>
      <xdr:spPr>
        <a:xfrm>
          <a:off x="863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94729</xdr:rowOff>
    </xdr:from>
    <xdr:to>
      <xdr:col>6</xdr:col>
      <xdr:colOff>561975</xdr:colOff>
      <xdr:row>95</xdr:row>
      <xdr:rowOff>24879</xdr:rowOff>
    </xdr:to>
    <xdr:sp macro="" textlink="">
      <xdr:nvSpPr>
        <xdr:cNvPr id="243" name="円/楕円 242"/>
        <xdr:cNvSpPr/>
      </xdr:nvSpPr>
      <xdr:spPr>
        <a:xfrm>
          <a:off x="45847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9656</xdr:rowOff>
    </xdr:from>
    <xdr:ext cx="534377" cy="259045"/>
    <xdr:sp macro="" textlink="">
      <xdr:nvSpPr>
        <xdr:cNvPr id="244" name="衛生費該当値テキスト"/>
        <xdr:cNvSpPr txBox="1"/>
      </xdr:nvSpPr>
      <xdr:spPr>
        <a:xfrm>
          <a:off x="4686300" y="161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139649</xdr:rowOff>
    </xdr:from>
    <xdr:to>
      <xdr:col>5</xdr:col>
      <xdr:colOff>409575</xdr:colOff>
      <xdr:row>96</xdr:row>
      <xdr:rowOff>69799</xdr:rowOff>
    </xdr:to>
    <xdr:sp macro="" textlink="">
      <xdr:nvSpPr>
        <xdr:cNvPr id="245" name="円/楕円 244"/>
        <xdr:cNvSpPr/>
      </xdr:nvSpPr>
      <xdr:spPr>
        <a:xfrm>
          <a:off x="3746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86326</xdr:rowOff>
    </xdr:from>
    <xdr:ext cx="534377" cy="259045"/>
    <xdr:sp macro="" textlink="">
      <xdr:nvSpPr>
        <xdr:cNvPr id="246" name="テキスト ボックス 245"/>
        <xdr:cNvSpPr txBox="1"/>
      </xdr:nvSpPr>
      <xdr:spPr>
        <a:xfrm>
          <a:off x="3517411" y="162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65012</xdr:rowOff>
    </xdr:from>
    <xdr:to>
      <xdr:col>4</xdr:col>
      <xdr:colOff>206375</xdr:colOff>
      <xdr:row>95</xdr:row>
      <xdr:rowOff>166612</xdr:rowOff>
    </xdr:to>
    <xdr:sp macro="" textlink="">
      <xdr:nvSpPr>
        <xdr:cNvPr id="247" name="円/楕円 246"/>
        <xdr:cNvSpPr/>
      </xdr:nvSpPr>
      <xdr:spPr>
        <a:xfrm>
          <a:off x="2857500" y="16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11689</xdr:rowOff>
    </xdr:from>
    <xdr:ext cx="534377" cy="259045"/>
    <xdr:sp macro="" textlink="">
      <xdr:nvSpPr>
        <xdr:cNvPr id="248" name="テキスト ボックス 247"/>
        <xdr:cNvSpPr txBox="1"/>
      </xdr:nvSpPr>
      <xdr:spPr>
        <a:xfrm>
          <a:off x="2641111" y="1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164750</xdr:rowOff>
    </xdr:from>
    <xdr:to>
      <xdr:col>3</xdr:col>
      <xdr:colOff>3175</xdr:colOff>
      <xdr:row>95</xdr:row>
      <xdr:rowOff>94900</xdr:rowOff>
    </xdr:to>
    <xdr:sp macro="" textlink="">
      <xdr:nvSpPr>
        <xdr:cNvPr id="249" name="円/楕円 248"/>
        <xdr:cNvSpPr/>
      </xdr:nvSpPr>
      <xdr:spPr>
        <a:xfrm>
          <a:off x="1968500" y="16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111427</xdr:rowOff>
    </xdr:from>
    <xdr:ext cx="534377" cy="259045"/>
    <xdr:sp macro="" textlink="">
      <xdr:nvSpPr>
        <xdr:cNvPr id="250" name="テキスト ボックス 249"/>
        <xdr:cNvSpPr txBox="1"/>
      </xdr:nvSpPr>
      <xdr:spPr>
        <a:xfrm>
          <a:off x="1752111" y="16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4364</xdr:rowOff>
    </xdr:from>
    <xdr:to>
      <xdr:col>1</xdr:col>
      <xdr:colOff>485775</xdr:colOff>
      <xdr:row>91</xdr:row>
      <xdr:rowOff>105964</xdr:rowOff>
    </xdr:to>
    <xdr:sp macro="" textlink="">
      <xdr:nvSpPr>
        <xdr:cNvPr id="251" name="円/楕円 250"/>
        <xdr:cNvSpPr/>
      </xdr:nvSpPr>
      <xdr:spPr>
        <a:xfrm>
          <a:off x="1079500" y="156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122491</xdr:rowOff>
    </xdr:from>
    <xdr:ext cx="534377" cy="259045"/>
    <xdr:sp macro="" textlink="">
      <xdr:nvSpPr>
        <xdr:cNvPr id="252" name="テキスト ボックス 251"/>
        <xdr:cNvSpPr txBox="1"/>
      </xdr:nvSpPr>
      <xdr:spPr>
        <a:xfrm>
          <a:off x="863111" y="153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1" name="直線コネクタ 26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2" name="テキスト ボックス 26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3" name="直線コネクタ 26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64" name="テキスト ボックス 26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5" name="直線コネクタ 26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66" name="テキスト ボックス 26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7" name="直線コネクタ 26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68" name="テキスト ボックス 26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69" name="直線コネクタ 26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0" name="テキスト ボックス 269"/>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1" name="直線コネクタ 27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2" name="テキスト ボックス 27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118277</xdr:rowOff>
    </xdr:from>
    <xdr:to>
      <xdr:col>15</xdr:col>
      <xdr:colOff>180340</xdr:colOff>
      <xdr:row>39</xdr:row>
      <xdr:rowOff>70891</xdr:rowOff>
    </xdr:to>
    <xdr:cxnSp macro="">
      <xdr:nvCxnSpPr>
        <xdr:cNvPr id="276" name="直線コネクタ 275"/>
        <xdr:cNvCxnSpPr/>
      </xdr:nvCxnSpPr>
      <xdr:spPr>
        <a:xfrm flipV="1">
          <a:off x="10475595" y="6290477"/>
          <a:ext cx="1270" cy="466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85513</xdr:rowOff>
    </xdr:from>
    <xdr:ext cx="378565" cy="259045"/>
    <xdr:sp macro="" textlink="">
      <xdr:nvSpPr>
        <xdr:cNvPr id="277" name="労働費最小値テキスト"/>
        <xdr:cNvSpPr txBox="1"/>
      </xdr:nvSpPr>
      <xdr:spPr>
        <a:xfrm>
          <a:off x="10528300" y="677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70891</xdr:rowOff>
    </xdr:from>
    <xdr:to>
      <xdr:col>15</xdr:col>
      <xdr:colOff>269875</xdr:colOff>
      <xdr:row>39</xdr:row>
      <xdr:rowOff>70891</xdr:rowOff>
    </xdr:to>
    <xdr:cxnSp macro="">
      <xdr:nvCxnSpPr>
        <xdr:cNvPr id="278" name="直線コネクタ 277"/>
        <xdr:cNvCxnSpPr/>
      </xdr:nvCxnSpPr>
      <xdr:spPr>
        <a:xfrm>
          <a:off x="10388600" y="675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64954</xdr:rowOff>
    </xdr:from>
    <xdr:ext cx="534377" cy="259045"/>
    <xdr:sp macro="" textlink="">
      <xdr:nvSpPr>
        <xdr:cNvPr id="279" name="労働費最大値テキスト"/>
        <xdr:cNvSpPr txBox="1"/>
      </xdr:nvSpPr>
      <xdr:spPr>
        <a:xfrm>
          <a:off x="10528300" y="6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36</xdr:row>
      <xdr:rowOff>118277</xdr:rowOff>
    </xdr:from>
    <xdr:to>
      <xdr:col>15</xdr:col>
      <xdr:colOff>269875</xdr:colOff>
      <xdr:row>36</xdr:row>
      <xdr:rowOff>118277</xdr:rowOff>
    </xdr:to>
    <xdr:cxnSp macro="">
      <xdr:nvCxnSpPr>
        <xdr:cNvPr id="280" name="直線コネクタ 279"/>
        <xdr:cNvCxnSpPr/>
      </xdr:nvCxnSpPr>
      <xdr:spPr>
        <a:xfrm>
          <a:off x="10388600" y="629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104006</xdr:rowOff>
    </xdr:from>
    <xdr:to>
      <xdr:col>15</xdr:col>
      <xdr:colOff>180975</xdr:colOff>
      <xdr:row>37</xdr:row>
      <xdr:rowOff>23898</xdr:rowOff>
    </xdr:to>
    <xdr:cxnSp macro="">
      <xdr:nvCxnSpPr>
        <xdr:cNvPr id="281" name="直線コネクタ 280"/>
        <xdr:cNvCxnSpPr/>
      </xdr:nvCxnSpPr>
      <xdr:spPr>
        <a:xfrm>
          <a:off x="9639300" y="6276206"/>
          <a:ext cx="8382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129963</xdr:rowOff>
    </xdr:from>
    <xdr:ext cx="469744" cy="259045"/>
    <xdr:sp macro="" textlink="">
      <xdr:nvSpPr>
        <xdr:cNvPr id="282" name="労働費平均値テキスト"/>
        <xdr:cNvSpPr txBox="1"/>
      </xdr:nvSpPr>
      <xdr:spPr>
        <a:xfrm>
          <a:off x="10528300" y="664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151536</xdr:rowOff>
    </xdr:from>
    <xdr:to>
      <xdr:col>15</xdr:col>
      <xdr:colOff>231775</xdr:colOff>
      <xdr:row>39</xdr:row>
      <xdr:rowOff>81686</xdr:rowOff>
    </xdr:to>
    <xdr:sp macro="" textlink="">
      <xdr:nvSpPr>
        <xdr:cNvPr id="283" name="フローチャート : 判断 282"/>
        <xdr:cNvSpPr/>
      </xdr:nvSpPr>
      <xdr:spPr>
        <a:xfrm>
          <a:off x="104267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98487</xdr:rowOff>
    </xdr:from>
    <xdr:to>
      <xdr:col>14</xdr:col>
      <xdr:colOff>28575</xdr:colOff>
      <xdr:row>36</xdr:row>
      <xdr:rowOff>104006</xdr:rowOff>
    </xdr:to>
    <xdr:cxnSp macro="">
      <xdr:nvCxnSpPr>
        <xdr:cNvPr id="284" name="直線コネクタ 283"/>
        <xdr:cNvCxnSpPr/>
      </xdr:nvCxnSpPr>
      <xdr:spPr>
        <a:xfrm>
          <a:off x="8750300" y="6099237"/>
          <a:ext cx="889000" cy="17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151014</xdr:rowOff>
    </xdr:from>
    <xdr:to>
      <xdr:col>14</xdr:col>
      <xdr:colOff>79375</xdr:colOff>
      <xdr:row>39</xdr:row>
      <xdr:rowOff>81164</xdr:rowOff>
    </xdr:to>
    <xdr:sp macro="" textlink="">
      <xdr:nvSpPr>
        <xdr:cNvPr id="285" name="フローチャート : 判断 284"/>
        <xdr:cNvSpPr/>
      </xdr:nvSpPr>
      <xdr:spPr>
        <a:xfrm>
          <a:off x="9588500" y="666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72291</xdr:rowOff>
    </xdr:from>
    <xdr:ext cx="469744" cy="259045"/>
    <xdr:sp macro="" textlink="">
      <xdr:nvSpPr>
        <xdr:cNvPr id="286" name="テキスト ボックス 285"/>
        <xdr:cNvSpPr txBox="1"/>
      </xdr:nvSpPr>
      <xdr:spPr>
        <a:xfrm>
          <a:off x="9391727" y="67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98487</xdr:rowOff>
    </xdr:from>
    <xdr:to>
      <xdr:col>12</xdr:col>
      <xdr:colOff>511175</xdr:colOff>
      <xdr:row>36</xdr:row>
      <xdr:rowOff>2148</xdr:rowOff>
    </xdr:to>
    <xdr:cxnSp macro="">
      <xdr:nvCxnSpPr>
        <xdr:cNvPr id="287" name="直線コネクタ 286"/>
        <xdr:cNvCxnSpPr/>
      </xdr:nvCxnSpPr>
      <xdr:spPr>
        <a:xfrm flipV="1">
          <a:off x="7861300" y="609923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116887</xdr:rowOff>
    </xdr:from>
    <xdr:to>
      <xdr:col>12</xdr:col>
      <xdr:colOff>561975</xdr:colOff>
      <xdr:row>39</xdr:row>
      <xdr:rowOff>47037</xdr:rowOff>
    </xdr:to>
    <xdr:sp macro="" textlink="">
      <xdr:nvSpPr>
        <xdr:cNvPr id="288" name="フローチャート : 判断 287"/>
        <xdr:cNvSpPr/>
      </xdr:nvSpPr>
      <xdr:spPr>
        <a:xfrm>
          <a:off x="8699500" y="663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38164</xdr:rowOff>
    </xdr:from>
    <xdr:ext cx="469744" cy="259045"/>
    <xdr:sp macro="" textlink="">
      <xdr:nvSpPr>
        <xdr:cNvPr id="289" name="テキスト ボックス 288"/>
        <xdr:cNvSpPr txBox="1"/>
      </xdr:nvSpPr>
      <xdr:spPr>
        <a:xfrm>
          <a:off x="8515427" y="67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161776</xdr:rowOff>
    </xdr:from>
    <xdr:to>
      <xdr:col>11</xdr:col>
      <xdr:colOff>307975</xdr:colOff>
      <xdr:row>36</xdr:row>
      <xdr:rowOff>2148</xdr:rowOff>
    </xdr:to>
    <xdr:cxnSp macro="">
      <xdr:nvCxnSpPr>
        <xdr:cNvPr id="290" name="直線コネクタ 289"/>
        <xdr:cNvCxnSpPr/>
      </xdr:nvCxnSpPr>
      <xdr:spPr>
        <a:xfrm>
          <a:off x="6972300" y="5133826"/>
          <a:ext cx="889000" cy="10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86254</xdr:rowOff>
    </xdr:from>
    <xdr:to>
      <xdr:col>11</xdr:col>
      <xdr:colOff>358775</xdr:colOff>
      <xdr:row>39</xdr:row>
      <xdr:rowOff>16404</xdr:rowOff>
    </xdr:to>
    <xdr:sp macro="" textlink="">
      <xdr:nvSpPr>
        <xdr:cNvPr id="291" name="フローチャート : 判断 290"/>
        <xdr:cNvSpPr/>
      </xdr:nvSpPr>
      <xdr:spPr>
        <a:xfrm>
          <a:off x="7810500" y="660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7531</xdr:rowOff>
    </xdr:from>
    <xdr:ext cx="469744" cy="259045"/>
    <xdr:sp macro="" textlink="">
      <xdr:nvSpPr>
        <xdr:cNvPr id="292" name="テキスト ボックス 291"/>
        <xdr:cNvSpPr txBox="1"/>
      </xdr:nvSpPr>
      <xdr:spPr>
        <a:xfrm>
          <a:off x="7626427" y="66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29628</xdr:rowOff>
    </xdr:from>
    <xdr:to>
      <xdr:col>10</xdr:col>
      <xdr:colOff>155575</xdr:colOff>
      <xdr:row>38</xdr:row>
      <xdr:rowOff>131228</xdr:rowOff>
    </xdr:to>
    <xdr:sp macro="" textlink="">
      <xdr:nvSpPr>
        <xdr:cNvPr id="293" name="フローチャート : 判断 292"/>
        <xdr:cNvSpPr/>
      </xdr:nvSpPr>
      <xdr:spPr>
        <a:xfrm>
          <a:off x="6921500" y="65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122355</xdr:rowOff>
    </xdr:from>
    <xdr:ext cx="469744" cy="259045"/>
    <xdr:sp macro="" textlink="">
      <xdr:nvSpPr>
        <xdr:cNvPr id="294" name="テキスト ボックス 293"/>
        <xdr:cNvSpPr txBox="1"/>
      </xdr:nvSpPr>
      <xdr:spPr>
        <a:xfrm>
          <a:off x="6737427" y="66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144548</xdr:rowOff>
    </xdr:from>
    <xdr:to>
      <xdr:col>15</xdr:col>
      <xdr:colOff>231775</xdr:colOff>
      <xdr:row>37</xdr:row>
      <xdr:rowOff>74698</xdr:rowOff>
    </xdr:to>
    <xdr:sp macro="" textlink="">
      <xdr:nvSpPr>
        <xdr:cNvPr id="300" name="円/楕円 299"/>
        <xdr:cNvSpPr/>
      </xdr:nvSpPr>
      <xdr:spPr>
        <a:xfrm>
          <a:off x="10426700" y="63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59475</xdr:rowOff>
    </xdr:from>
    <xdr:ext cx="534377" cy="259045"/>
    <xdr:sp macro="" textlink="">
      <xdr:nvSpPr>
        <xdr:cNvPr id="301" name="労働費該当値テキスト"/>
        <xdr:cNvSpPr txBox="1"/>
      </xdr:nvSpPr>
      <xdr:spPr>
        <a:xfrm>
          <a:off x="10528300" y="62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53206</xdr:rowOff>
    </xdr:from>
    <xdr:to>
      <xdr:col>14</xdr:col>
      <xdr:colOff>79375</xdr:colOff>
      <xdr:row>36</xdr:row>
      <xdr:rowOff>154806</xdr:rowOff>
    </xdr:to>
    <xdr:sp macro="" textlink="">
      <xdr:nvSpPr>
        <xdr:cNvPr id="302" name="円/楕円 301"/>
        <xdr:cNvSpPr/>
      </xdr:nvSpPr>
      <xdr:spPr>
        <a:xfrm>
          <a:off x="9588500" y="62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171333</xdr:rowOff>
    </xdr:from>
    <xdr:ext cx="534377" cy="259045"/>
    <xdr:sp macro="" textlink="">
      <xdr:nvSpPr>
        <xdr:cNvPr id="303" name="テキスト ボックス 302"/>
        <xdr:cNvSpPr txBox="1"/>
      </xdr:nvSpPr>
      <xdr:spPr>
        <a:xfrm>
          <a:off x="9359411" y="60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47687</xdr:rowOff>
    </xdr:from>
    <xdr:to>
      <xdr:col>12</xdr:col>
      <xdr:colOff>561975</xdr:colOff>
      <xdr:row>35</xdr:row>
      <xdr:rowOff>149287</xdr:rowOff>
    </xdr:to>
    <xdr:sp macro="" textlink="">
      <xdr:nvSpPr>
        <xdr:cNvPr id="304" name="円/楕円 303"/>
        <xdr:cNvSpPr/>
      </xdr:nvSpPr>
      <xdr:spPr>
        <a:xfrm>
          <a:off x="8699500" y="60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165814</xdr:rowOff>
    </xdr:from>
    <xdr:ext cx="534377" cy="259045"/>
    <xdr:sp macro="" textlink="">
      <xdr:nvSpPr>
        <xdr:cNvPr id="305" name="テキスト ボックス 304"/>
        <xdr:cNvSpPr txBox="1"/>
      </xdr:nvSpPr>
      <xdr:spPr>
        <a:xfrm>
          <a:off x="8483111" y="58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122798</xdr:rowOff>
    </xdr:from>
    <xdr:to>
      <xdr:col>11</xdr:col>
      <xdr:colOff>358775</xdr:colOff>
      <xdr:row>36</xdr:row>
      <xdr:rowOff>52948</xdr:rowOff>
    </xdr:to>
    <xdr:sp macro="" textlink="">
      <xdr:nvSpPr>
        <xdr:cNvPr id="306" name="円/楕円 305"/>
        <xdr:cNvSpPr/>
      </xdr:nvSpPr>
      <xdr:spPr>
        <a:xfrm>
          <a:off x="7810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69475</xdr:rowOff>
    </xdr:from>
    <xdr:ext cx="534377" cy="259045"/>
    <xdr:sp macro="" textlink="">
      <xdr:nvSpPr>
        <xdr:cNvPr id="307" name="テキスト ボックス 306"/>
        <xdr:cNvSpPr txBox="1"/>
      </xdr:nvSpPr>
      <xdr:spPr>
        <a:xfrm>
          <a:off x="7594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110976</xdr:rowOff>
    </xdr:from>
    <xdr:to>
      <xdr:col>10</xdr:col>
      <xdr:colOff>155575</xdr:colOff>
      <xdr:row>30</xdr:row>
      <xdr:rowOff>41126</xdr:rowOff>
    </xdr:to>
    <xdr:sp macro="" textlink="">
      <xdr:nvSpPr>
        <xdr:cNvPr id="308" name="円/楕円 307"/>
        <xdr:cNvSpPr/>
      </xdr:nvSpPr>
      <xdr:spPr>
        <a:xfrm>
          <a:off x="6921500" y="5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57653</xdr:rowOff>
    </xdr:from>
    <xdr:ext cx="534377" cy="259045"/>
    <xdr:sp macro="" textlink="">
      <xdr:nvSpPr>
        <xdr:cNvPr id="309" name="テキスト ボックス 308"/>
        <xdr:cNvSpPr txBox="1"/>
      </xdr:nvSpPr>
      <xdr:spPr>
        <a:xfrm>
          <a:off x="6705111" y="48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29" name="直線コネクタ 328"/>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0"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1" name="直線コネクタ 330"/>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2"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3" name="直線コネクタ 332"/>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4689</xdr:rowOff>
    </xdr:from>
    <xdr:to>
      <xdr:col>15</xdr:col>
      <xdr:colOff>180975</xdr:colOff>
      <xdr:row>53</xdr:row>
      <xdr:rowOff>107810</xdr:rowOff>
    </xdr:to>
    <xdr:cxnSp macro="">
      <xdr:nvCxnSpPr>
        <xdr:cNvPr id="334" name="直線コネクタ 333"/>
        <xdr:cNvCxnSpPr/>
      </xdr:nvCxnSpPr>
      <xdr:spPr>
        <a:xfrm flipV="1">
          <a:off x="9639300" y="9091539"/>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5"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6" name="フローチャート : 判断 335"/>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47574</xdr:rowOff>
    </xdr:from>
    <xdr:to>
      <xdr:col>14</xdr:col>
      <xdr:colOff>28575</xdr:colOff>
      <xdr:row>53</xdr:row>
      <xdr:rowOff>107810</xdr:rowOff>
    </xdr:to>
    <xdr:cxnSp macro="">
      <xdr:nvCxnSpPr>
        <xdr:cNvPr id="337" name="直線コネクタ 336"/>
        <xdr:cNvCxnSpPr/>
      </xdr:nvCxnSpPr>
      <xdr:spPr>
        <a:xfrm>
          <a:off x="8750300" y="9134424"/>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38" name="フローチャート : 判断 337"/>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39" name="テキスト ボックス 338"/>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131653</xdr:rowOff>
    </xdr:from>
    <xdr:to>
      <xdr:col>12</xdr:col>
      <xdr:colOff>511175</xdr:colOff>
      <xdr:row>53</xdr:row>
      <xdr:rowOff>47574</xdr:rowOff>
    </xdr:to>
    <xdr:cxnSp macro="">
      <xdr:nvCxnSpPr>
        <xdr:cNvPr id="340" name="直線コネクタ 339"/>
        <xdr:cNvCxnSpPr/>
      </xdr:nvCxnSpPr>
      <xdr:spPr>
        <a:xfrm>
          <a:off x="7861300" y="8875603"/>
          <a:ext cx="889000" cy="2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1" name="フローチャート : 判断 340"/>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2" name="テキスト ボックス 341"/>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131653</xdr:rowOff>
    </xdr:from>
    <xdr:to>
      <xdr:col>11</xdr:col>
      <xdr:colOff>307975</xdr:colOff>
      <xdr:row>55</xdr:row>
      <xdr:rowOff>30475</xdr:rowOff>
    </xdr:to>
    <xdr:cxnSp macro="">
      <xdr:nvCxnSpPr>
        <xdr:cNvPr id="343" name="直線コネクタ 342"/>
        <xdr:cNvCxnSpPr/>
      </xdr:nvCxnSpPr>
      <xdr:spPr>
        <a:xfrm flipV="1">
          <a:off x="6972300" y="8875603"/>
          <a:ext cx="889000" cy="5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4" name="フローチャート : 判断 343"/>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5" name="テキスト ボックス 344"/>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6" name="フローチャート : 判断 345"/>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7" name="テキスト ボックス 346"/>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125339</xdr:rowOff>
    </xdr:from>
    <xdr:to>
      <xdr:col>15</xdr:col>
      <xdr:colOff>231775</xdr:colOff>
      <xdr:row>53</xdr:row>
      <xdr:rowOff>55489</xdr:rowOff>
    </xdr:to>
    <xdr:sp macro="" textlink="">
      <xdr:nvSpPr>
        <xdr:cNvPr id="353" name="円/楕円 352"/>
        <xdr:cNvSpPr/>
      </xdr:nvSpPr>
      <xdr:spPr>
        <a:xfrm>
          <a:off x="104267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148216</xdr:rowOff>
    </xdr:from>
    <xdr:ext cx="534377" cy="259045"/>
    <xdr:sp macro="" textlink="">
      <xdr:nvSpPr>
        <xdr:cNvPr id="354" name="農林水産業費該当値テキスト"/>
        <xdr:cNvSpPr txBox="1"/>
      </xdr:nvSpPr>
      <xdr:spPr>
        <a:xfrm>
          <a:off x="10528300" y="88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57010</xdr:rowOff>
    </xdr:from>
    <xdr:to>
      <xdr:col>14</xdr:col>
      <xdr:colOff>79375</xdr:colOff>
      <xdr:row>53</xdr:row>
      <xdr:rowOff>158610</xdr:rowOff>
    </xdr:to>
    <xdr:sp macro="" textlink="">
      <xdr:nvSpPr>
        <xdr:cNvPr id="355" name="円/楕円 354"/>
        <xdr:cNvSpPr/>
      </xdr:nvSpPr>
      <xdr:spPr>
        <a:xfrm>
          <a:off x="9588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3687</xdr:rowOff>
    </xdr:from>
    <xdr:ext cx="534377" cy="259045"/>
    <xdr:sp macro="" textlink="">
      <xdr:nvSpPr>
        <xdr:cNvPr id="356" name="テキスト ボックス 355"/>
        <xdr:cNvSpPr txBox="1"/>
      </xdr:nvSpPr>
      <xdr:spPr>
        <a:xfrm>
          <a:off x="93594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168224</xdr:rowOff>
    </xdr:from>
    <xdr:to>
      <xdr:col>12</xdr:col>
      <xdr:colOff>561975</xdr:colOff>
      <xdr:row>53</xdr:row>
      <xdr:rowOff>98374</xdr:rowOff>
    </xdr:to>
    <xdr:sp macro="" textlink="">
      <xdr:nvSpPr>
        <xdr:cNvPr id="357" name="円/楕円 356"/>
        <xdr:cNvSpPr/>
      </xdr:nvSpPr>
      <xdr:spPr>
        <a:xfrm>
          <a:off x="8699500" y="90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114901</xdr:rowOff>
    </xdr:from>
    <xdr:ext cx="534377" cy="259045"/>
    <xdr:sp macro="" textlink="">
      <xdr:nvSpPr>
        <xdr:cNvPr id="358" name="テキスト ボックス 357"/>
        <xdr:cNvSpPr txBox="1"/>
      </xdr:nvSpPr>
      <xdr:spPr>
        <a:xfrm>
          <a:off x="8483111" y="88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80853</xdr:rowOff>
    </xdr:from>
    <xdr:to>
      <xdr:col>11</xdr:col>
      <xdr:colOff>358775</xdr:colOff>
      <xdr:row>52</xdr:row>
      <xdr:rowOff>11003</xdr:rowOff>
    </xdr:to>
    <xdr:sp macro="" textlink="">
      <xdr:nvSpPr>
        <xdr:cNvPr id="359" name="円/楕円 358"/>
        <xdr:cNvSpPr/>
      </xdr:nvSpPr>
      <xdr:spPr>
        <a:xfrm>
          <a:off x="7810500" y="88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27530</xdr:rowOff>
    </xdr:from>
    <xdr:ext cx="534377" cy="259045"/>
    <xdr:sp macro="" textlink="">
      <xdr:nvSpPr>
        <xdr:cNvPr id="360" name="テキスト ボックス 359"/>
        <xdr:cNvSpPr txBox="1"/>
      </xdr:nvSpPr>
      <xdr:spPr>
        <a:xfrm>
          <a:off x="7594111" y="86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151125</xdr:rowOff>
    </xdr:from>
    <xdr:to>
      <xdr:col>10</xdr:col>
      <xdr:colOff>155575</xdr:colOff>
      <xdr:row>55</xdr:row>
      <xdr:rowOff>81275</xdr:rowOff>
    </xdr:to>
    <xdr:sp macro="" textlink="">
      <xdr:nvSpPr>
        <xdr:cNvPr id="361" name="円/楕円 360"/>
        <xdr:cNvSpPr/>
      </xdr:nvSpPr>
      <xdr:spPr>
        <a:xfrm>
          <a:off x="6921500" y="94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97802</xdr:rowOff>
    </xdr:from>
    <xdr:ext cx="534377" cy="259045"/>
    <xdr:sp macro="" textlink="">
      <xdr:nvSpPr>
        <xdr:cNvPr id="362" name="テキスト ボックス 361"/>
        <xdr:cNvSpPr txBox="1"/>
      </xdr:nvSpPr>
      <xdr:spPr>
        <a:xfrm>
          <a:off x="6705111" y="91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1" name="直線コネクタ 37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2" name="テキスト ボックス 37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3" name="直線コネクタ 37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4" name="テキスト ボックス 37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5" name="直線コネクタ 37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6" name="テキスト ボックス 37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7" name="直線コネクタ 37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78" name="テキスト ボックス 37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79" name="直線コネクタ 37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0" name="テキスト ボックス 37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44069</xdr:rowOff>
    </xdr:from>
    <xdr:to>
      <xdr:col>15</xdr:col>
      <xdr:colOff>180340</xdr:colOff>
      <xdr:row>79</xdr:row>
      <xdr:rowOff>12472</xdr:rowOff>
    </xdr:to>
    <xdr:cxnSp macro="">
      <xdr:nvCxnSpPr>
        <xdr:cNvPr id="384" name="直線コネクタ 383"/>
        <xdr:cNvCxnSpPr/>
      </xdr:nvCxnSpPr>
      <xdr:spPr>
        <a:xfrm flipV="1">
          <a:off x="10475595" y="12559919"/>
          <a:ext cx="1270" cy="997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16299</xdr:rowOff>
    </xdr:from>
    <xdr:ext cx="469744" cy="259045"/>
    <xdr:sp macro="" textlink="">
      <xdr:nvSpPr>
        <xdr:cNvPr id="385" name="商工費最小値テキスト"/>
        <xdr:cNvSpPr txBox="1"/>
      </xdr:nvSpPr>
      <xdr:spPr>
        <a:xfrm>
          <a:off x="10528300"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79</xdr:row>
      <xdr:rowOff>12472</xdr:rowOff>
    </xdr:from>
    <xdr:to>
      <xdr:col>15</xdr:col>
      <xdr:colOff>269875</xdr:colOff>
      <xdr:row>79</xdr:row>
      <xdr:rowOff>12472</xdr:rowOff>
    </xdr:to>
    <xdr:cxnSp macro="">
      <xdr:nvCxnSpPr>
        <xdr:cNvPr id="386" name="直線コネクタ 385"/>
        <xdr:cNvCxnSpPr/>
      </xdr:nvCxnSpPr>
      <xdr:spPr>
        <a:xfrm>
          <a:off x="10388600" y="1355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162196</xdr:rowOff>
    </xdr:from>
    <xdr:ext cx="534377" cy="259045"/>
    <xdr:sp macro="" textlink="">
      <xdr:nvSpPr>
        <xdr:cNvPr id="387" name="商工費最大値テキスト"/>
        <xdr:cNvSpPr txBox="1"/>
      </xdr:nvSpPr>
      <xdr:spPr>
        <a:xfrm>
          <a:off x="10528300" y="123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73</xdr:row>
      <xdr:rowOff>44069</xdr:rowOff>
    </xdr:from>
    <xdr:to>
      <xdr:col>15</xdr:col>
      <xdr:colOff>269875</xdr:colOff>
      <xdr:row>73</xdr:row>
      <xdr:rowOff>44069</xdr:rowOff>
    </xdr:to>
    <xdr:cxnSp macro="">
      <xdr:nvCxnSpPr>
        <xdr:cNvPr id="388" name="直線コネクタ 387"/>
        <xdr:cNvCxnSpPr/>
      </xdr:nvCxnSpPr>
      <xdr:spPr>
        <a:xfrm>
          <a:off x="10388600" y="1255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108674</xdr:rowOff>
    </xdr:from>
    <xdr:to>
      <xdr:col>15</xdr:col>
      <xdr:colOff>180975</xdr:colOff>
      <xdr:row>75</xdr:row>
      <xdr:rowOff>74320</xdr:rowOff>
    </xdr:to>
    <xdr:cxnSp macro="">
      <xdr:nvCxnSpPr>
        <xdr:cNvPr id="389" name="直線コネクタ 388"/>
        <xdr:cNvCxnSpPr/>
      </xdr:nvCxnSpPr>
      <xdr:spPr>
        <a:xfrm>
          <a:off x="9639300" y="12795974"/>
          <a:ext cx="8382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165904</xdr:rowOff>
    </xdr:from>
    <xdr:ext cx="534377" cy="259045"/>
    <xdr:sp macro="" textlink="">
      <xdr:nvSpPr>
        <xdr:cNvPr id="390" name="商工費平均値テキスト"/>
        <xdr:cNvSpPr txBox="1"/>
      </xdr:nvSpPr>
      <xdr:spPr>
        <a:xfrm>
          <a:off x="10528300" y="131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16027</xdr:rowOff>
    </xdr:from>
    <xdr:to>
      <xdr:col>15</xdr:col>
      <xdr:colOff>231775</xdr:colOff>
      <xdr:row>77</xdr:row>
      <xdr:rowOff>117627</xdr:rowOff>
    </xdr:to>
    <xdr:sp macro="" textlink="">
      <xdr:nvSpPr>
        <xdr:cNvPr id="391" name="フローチャート : 判断 390"/>
        <xdr:cNvSpPr/>
      </xdr:nvSpPr>
      <xdr:spPr>
        <a:xfrm>
          <a:off x="104267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94869</xdr:rowOff>
    </xdr:from>
    <xdr:to>
      <xdr:col>14</xdr:col>
      <xdr:colOff>28575</xdr:colOff>
      <xdr:row>74</xdr:row>
      <xdr:rowOff>108674</xdr:rowOff>
    </xdr:to>
    <xdr:cxnSp macro="">
      <xdr:nvCxnSpPr>
        <xdr:cNvPr id="392" name="直線コネクタ 391"/>
        <xdr:cNvCxnSpPr/>
      </xdr:nvCxnSpPr>
      <xdr:spPr>
        <a:xfrm>
          <a:off x="8750300" y="12439269"/>
          <a:ext cx="889000" cy="3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19622</xdr:rowOff>
    </xdr:from>
    <xdr:to>
      <xdr:col>14</xdr:col>
      <xdr:colOff>79375</xdr:colOff>
      <xdr:row>77</xdr:row>
      <xdr:rowOff>121222</xdr:rowOff>
    </xdr:to>
    <xdr:sp macro="" textlink="">
      <xdr:nvSpPr>
        <xdr:cNvPr id="393" name="フローチャート : 判断 392"/>
        <xdr:cNvSpPr/>
      </xdr:nvSpPr>
      <xdr:spPr>
        <a:xfrm>
          <a:off x="9588500" y="1322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112349</xdr:rowOff>
    </xdr:from>
    <xdr:ext cx="534377" cy="259045"/>
    <xdr:sp macro="" textlink="">
      <xdr:nvSpPr>
        <xdr:cNvPr id="394" name="テキスト ボックス 393"/>
        <xdr:cNvSpPr txBox="1"/>
      </xdr:nvSpPr>
      <xdr:spPr>
        <a:xfrm>
          <a:off x="9359411" y="133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81966</xdr:rowOff>
    </xdr:from>
    <xdr:to>
      <xdr:col>12</xdr:col>
      <xdr:colOff>511175</xdr:colOff>
      <xdr:row>72</xdr:row>
      <xdr:rowOff>94869</xdr:rowOff>
    </xdr:to>
    <xdr:cxnSp macro="">
      <xdr:nvCxnSpPr>
        <xdr:cNvPr id="395" name="直線コネクタ 394"/>
        <xdr:cNvCxnSpPr/>
      </xdr:nvCxnSpPr>
      <xdr:spPr>
        <a:xfrm>
          <a:off x="7861300" y="12083466"/>
          <a:ext cx="889000" cy="3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151752</xdr:rowOff>
    </xdr:from>
    <xdr:to>
      <xdr:col>12</xdr:col>
      <xdr:colOff>561975</xdr:colOff>
      <xdr:row>77</xdr:row>
      <xdr:rowOff>81902</xdr:rowOff>
    </xdr:to>
    <xdr:sp macro="" textlink="">
      <xdr:nvSpPr>
        <xdr:cNvPr id="396" name="フローチャート : 判断 395"/>
        <xdr:cNvSpPr/>
      </xdr:nvSpPr>
      <xdr:spPr>
        <a:xfrm>
          <a:off x="8699500" y="131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73029</xdr:rowOff>
    </xdr:from>
    <xdr:ext cx="534377" cy="259045"/>
    <xdr:sp macro="" textlink="">
      <xdr:nvSpPr>
        <xdr:cNvPr id="397" name="テキスト ボックス 396"/>
        <xdr:cNvSpPr txBox="1"/>
      </xdr:nvSpPr>
      <xdr:spPr>
        <a:xfrm>
          <a:off x="8483111" y="132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81966</xdr:rowOff>
    </xdr:from>
    <xdr:to>
      <xdr:col>11</xdr:col>
      <xdr:colOff>307975</xdr:colOff>
      <xdr:row>73</xdr:row>
      <xdr:rowOff>96050</xdr:rowOff>
    </xdr:to>
    <xdr:cxnSp macro="">
      <xdr:nvCxnSpPr>
        <xdr:cNvPr id="398" name="直線コネクタ 397"/>
        <xdr:cNvCxnSpPr/>
      </xdr:nvCxnSpPr>
      <xdr:spPr>
        <a:xfrm flipV="1">
          <a:off x="6972300" y="12083466"/>
          <a:ext cx="889000" cy="5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118884</xdr:rowOff>
    </xdr:from>
    <xdr:to>
      <xdr:col>11</xdr:col>
      <xdr:colOff>358775</xdr:colOff>
      <xdr:row>77</xdr:row>
      <xdr:rowOff>49034</xdr:rowOff>
    </xdr:to>
    <xdr:sp macro="" textlink="">
      <xdr:nvSpPr>
        <xdr:cNvPr id="399" name="フローチャート : 判断 398"/>
        <xdr:cNvSpPr/>
      </xdr:nvSpPr>
      <xdr:spPr>
        <a:xfrm>
          <a:off x="7810500" y="1314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40161</xdr:rowOff>
    </xdr:from>
    <xdr:ext cx="534377" cy="259045"/>
    <xdr:sp macro="" textlink="">
      <xdr:nvSpPr>
        <xdr:cNvPr id="400" name="テキスト ボックス 399"/>
        <xdr:cNvSpPr txBox="1"/>
      </xdr:nvSpPr>
      <xdr:spPr>
        <a:xfrm>
          <a:off x="7594111" y="13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90436</xdr:rowOff>
    </xdr:from>
    <xdr:to>
      <xdr:col>10</xdr:col>
      <xdr:colOff>155575</xdr:colOff>
      <xdr:row>77</xdr:row>
      <xdr:rowOff>20586</xdr:rowOff>
    </xdr:to>
    <xdr:sp macro="" textlink="">
      <xdr:nvSpPr>
        <xdr:cNvPr id="401" name="フローチャート : 判断 400"/>
        <xdr:cNvSpPr/>
      </xdr:nvSpPr>
      <xdr:spPr>
        <a:xfrm>
          <a:off x="6921500" y="1312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11713</xdr:rowOff>
    </xdr:from>
    <xdr:ext cx="534377" cy="259045"/>
    <xdr:sp macro="" textlink="">
      <xdr:nvSpPr>
        <xdr:cNvPr id="402" name="テキスト ボックス 401"/>
        <xdr:cNvSpPr txBox="1"/>
      </xdr:nvSpPr>
      <xdr:spPr>
        <a:xfrm>
          <a:off x="6705111" y="132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23520</xdr:rowOff>
    </xdr:from>
    <xdr:to>
      <xdr:col>15</xdr:col>
      <xdr:colOff>231775</xdr:colOff>
      <xdr:row>75</xdr:row>
      <xdr:rowOff>125120</xdr:rowOff>
    </xdr:to>
    <xdr:sp macro="" textlink="">
      <xdr:nvSpPr>
        <xdr:cNvPr id="408" name="円/楕円 407"/>
        <xdr:cNvSpPr/>
      </xdr:nvSpPr>
      <xdr:spPr>
        <a:xfrm>
          <a:off x="104267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46397</xdr:rowOff>
    </xdr:from>
    <xdr:ext cx="534377" cy="259045"/>
    <xdr:sp macro="" textlink="">
      <xdr:nvSpPr>
        <xdr:cNvPr id="409" name="商工費該当値テキスト"/>
        <xdr:cNvSpPr txBox="1"/>
      </xdr:nvSpPr>
      <xdr:spPr>
        <a:xfrm>
          <a:off x="10528300" y="12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57874</xdr:rowOff>
    </xdr:from>
    <xdr:to>
      <xdr:col>14</xdr:col>
      <xdr:colOff>79375</xdr:colOff>
      <xdr:row>74</xdr:row>
      <xdr:rowOff>159474</xdr:rowOff>
    </xdr:to>
    <xdr:sp macro="" textlink="">
      <xdr:nvSpPr>
        <xdr:cNvPr id="410" name="円/楕円 409"/>
        <xdr:cNvSpPr/>
      </xdr:nvSpPr>
      <xdr:spPr>
        <a:xfrm>
          <a:off x="9588500" y="127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4551</xdr:rowOff>
    </xdr:from>
    <xdr:ext cx="534377" cy="259045"/>
    <xdr:sp macro="" textlink="">
      <xdr:nvSpPr>
        <xdr:cNvPr id="411" name="テキスト ボックス 410"/>
        <xdr:cNvSpPr txBox="1"/>
      </xdr:nvSpPr>
      <xdr:spPr>
        <a:xfrm>
          <a:off x="9359411" y="125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44069</xdr:rowOff>
    </xdr:from>
    <xdr:to>
      <xdr:col>12</xdr:col>
      <xdr:colOff>561975</xdr:colOff>
      <xdr:row>72</xdr:row>
      <xdr:rowOff>145669</xdr:rowOff>
    </xdr:to>
    <xdr:sp macro="" textlink="">
      <xdr:nvSpPr>
        <xdr:cNvPr id="412" name="円/楕円 411"/>
        <xdr:cNvSpPr/>
      </xdr:nvSpPr>
      <xdr:spPr>
        <a:xfrm>
          <a:off x="8699500" y="123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162196</xdr:rowOff>
    </xdr:from>
    <xdr:ext cx="534377" cy="259045"/>
    <xdr:sp macro="" textlink="">
      <xdr:nvSpPr>
        <xdr:cNvPr id="413" name="テキスト ボックス 412"/>
        <xdr:cNvSpPr txBox="1"/>
      </xdr:nvSpPr>
      <xdr:spPr>
        <a:xfrm>
          <a:off x="8483111" y="121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90,530</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31166</xdr:rowOff>
    </xdr:from>
    <xdr:to>
      <xdr:col>11</xdr:col>
      <xdr:colOff>358775</xdr:colOff>
      <xdr:row>70</xdr:row>
      <xdr:rowOff>132766</xdr:rowOff>
    </xdr:to>
    <xdr:sp macro="" textlink="">
      <xdr:nvSpPr>
        <xdr:cNvPr id="414" name="円/楕円 413"/>
        <xdr:cNvSpPr/>
      </xdr:nvSpPr>
      <xdr:spPr>
        <a:xfrm>
          <a:off x="7810500" y="12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68</xdr:row>
      <xdr:rowOff>149293</xdr:rowOff>
    </xdr:from>
    <xdr:ext cx="599010" cy="259045"/>
    <xdr:sp macro="" textlink="">
      <xdr:nvSpPr>
        <xdr:cNvPr id="415" name="テキスト ボックス 414"/>
        <xdr:cNvSpPr txBox="1"/>
      </xdr:nvSpPr>
      <xdr:spPr>
        <a:xfrm>
          <a:off x="7561794" y="118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45250</xdr:rowOff>
    </xdr:from>
    <xdr:to>
      <xdr:col>10</xdr:col>
      <xdr:colOff>155575</xdr:colOff>
      <xdr:row>73</xdr:row>
      <xdr:rowOff>146850</xdr:rowOff>
    </xdr:to>
    <xdr:sp macro="" textlink="">
      <xdr:nvSpPr>
        <xdr:cNvPr id="416" name="円/楕円 415"/>
        <xdr:cNvSpPr/>
      </xdr:nvSpPr>
      <xdr:spPr>
        <a:xfrm>
          <a:off x="6921500" y="12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163377</xdr:rowOff>
    </xdr:from>
    <xdr:ext cx="534377" cy="259045"/>
    <xdr:sp macro="" textlink="">
      <xdr:nvSpPr>
        <xdr:cNvPr id="417" name="テキスト ボックス 416"/>
        <xdr:cNvSpPr txBox="1"/>
      </xdr:nvSpPr>
      <xdr:spPr>
        <a:xfrm>
          <a:off x="6705111" y="123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1" name="直線コネクタ 440"/>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2"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3" name="直線コネクタ 442"/>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4"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5" name="直線コネクタ 444"/>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169108</xdr:rowOff>
    </xdr:from>
    <xdr:to>
      <xdr:col>15</xdr:col>
      <xdr:colOff>180975</xdr:colOff>
      <xdr:row>94</xdr:row>
      <xdr:rowOff>30936</xdr:rowOff>
    </xdr:to>
    <xdr:cxnSp macro="">
      <xdr:nvCxnSpPr>
        <xdr:cNvPr id="446" name="直線コネクタ 445"/>
        <xdr:cNvCxnSpPr/>
      </xdr:nvCxnSpPr>
      <xdr:spPr>
        <a:xfrm>
          <a:off x="9639300" y="16113958"/>
          <a:ext cx="8382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7"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48" name="フローチャート : 判断 447"/>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169108</xdr:rowOff>
    </xdr:from>
    <xdr:to>
      <xdr:col>14</xdr:col>
      <xdr:colOff>28575</xdr:colOff>
      <xdr:row>95</xdr:row>
      <xdr:rowOff>94617</xdr:rowOff>
    </xdr:to>
    <xdr:cxnSp macro="">
      <xdr:nvCxnSpPr>
        <xdr:cNvPr id="449" name="直線コネクタ 448"/>
        <xdr:cNvCxnSpPr/>
      </xdr:nvCxnSpPr>
      <xdr:spPr>
        <a:xfrm flipV="1">
          <a:off x="8750300" y="16113958"/>
          <a:ext cx="889000" cy="2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0" name="フローチャート : 判断 449"/>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1" name="テキスト ボックス 450"/>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94617</xdr:rowOff>
    </xdr:from>
    <xdr:to>
      <xdr:col>12</xdr:col>
      <xdr:colOff>511175</xdr:colOff>
      <xdr:row>95</xdr:row>
      <xdr:rowOff>133561</xdr:rowOff>
    </xdr:to>
    <xdr:cxnSp macro="">
      <xdr:nvCxnSpPr>
        <xdr:cNvPr id="452" name="直線コネクタ 451"/>
        <xdr:cNvCxnSpPr/>
      </xdr:nvCxnSpPr>
      <xdr:spPr>
        <a:xfrm flipV="1">
          <a:off x="7861300" y="16382367"/>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3" name="フローチャート : 判断 452"/>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4" name="テキスト ボックス 453"/>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125037</xdr:rowOff>
    </xdr:from>
    <xdr:to>
      <xdr:col>11</xdr:col>
      <xdr:colOff>307975</xdr:colOff>
      <xdr:row>95</xdr:row>
      <xdr:rowOff>133561</xdr:rowOff>
    </xdr:to>
    <xdr:cxnSp macro="">
      <xdr:nvCxnSpPr>
        <xdr:cNvPr id="455" name="直線コネクタ 454"/>
        <xdr:cNvCxnSpPr/>
      </xdr:nvCxnSpPr>
      <xdr:spPr>
        <a:xfrm>
          <a:off x="6972300" y="16412787"/>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6" name="フローチャート : 判断 455"/>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7" name="テキスト ボックス 456"/>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58" name="フローチャート : 判断 457"/>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59" name="テキスト ボックス 458"/>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151586</xdr:rowOff>
    </xdr:from>
    <xdr:to>
      <xdr:col>15</xdr:col>
      <xdr:colOff>231775</xdr:colOff>
      <xdr:row>94</xdr:row>
      <xdr:rowOff>81736</xdr:rowOff>
    </xdr:to>
    <xdr:sp macro="" textlink="">
      <xdr:nvSpPr>
        <xdr:cNvPr id="465" name="円/楕円 464"/>
        <xdr:cNvSpPr/>
      </xdr:nvSpPr>
      <xdr:spPr>
        <a:xfrm>
          <a:off x="10426700" y="16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3013</xdr:rowOff>
    </xdr:from>
    <xdr:ext cx="534377" cy="259045"/>
    <xdr:sp macro="" textlink="">
      <xdr:nvSpPr>
        <xdr:cNvPr id="466" name="土木費該当値テキスト"/>
        <xdr:cNvSpPr txBox="1"/>
      </xdr:nvSpPr>
      <xdr:spPr>
        <a:xfrm>
          <a:off x="10528300" y="159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118308</xdr:rowOff>
    </xdr:from>
    <xdr:to>
      <xdr:col>14</xdr:col>
      <xdr:colOff>79375</xdr:colOff>
      <xdr:row>94</xdr:row>
      <xdr:rowOff>48458</xdr:rowOff>
    </xdr:to>
    <xdr:sp macro="" textlink="">
      <xdr:nvSpPr>
        <xdr:cNvPr id="467" name="円/楕円 466"/>
        <xdr:cNvSpPr/>
      </xdr:nvSpPr>
      <xdr:spPr>
        <a:xfrm>
          <a:off x="9588500" y="160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64985</xdr:rowOff>
    </xdr:from>
    <xdr:ext cx="534377" cy="259045"/>
    <xdr:sp macro="" textlink="">
      <xdr:nvSpPr>
        <xdr:cNvPr id="468" name="テキスト ボックス 467"/>
        <xdr:cNvSpPr txBox="1"/>
      </xdr:nvSpPr>
      <xdr:spPr>
        <a:xfrm>
          <a:off x="9359411" y="158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43817</xdr:rowOff>
    </xdr:from>
    <xdr:to>
      <xdr:col>12</xdr:col>
      <xdr:colOff>561975</xdr:colOff>
      <xdr:row>95</xdr:row>
      <xdr:rowOff>145417</xdr:rowOff>
    </xdr:to>
    <xdr:sp macro="" textlink="">
      <xdr:nvSpPr>
        <xdr:cNvPr id="469" name="円/楕円 468"/>
        <xdr:cNvSpPr/>
      </xdr:nvSpPr>
      <xdr:spPr>
        <a:xfrm>
          <a:off x="8699500" y="163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161944</xdr:rowOff>
    </xdr:from>
    <xdr:ext cx="534377" cy="259045"/>
    <xdr:sp macro="" textlink="">
      <xdr:nvSpPr>
        <xdr:cNvPr id="470" name="テキスト ボックス 469"/>
        <xdr:cNvSpPr txBox="1"/>
      </xdr:nvSpPr>
      <xdr:spPr>
        <a:xfrm>
          <a:off x="8483111" y="161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82761</xdr:rowOff>
    </xdr:from>
    <xdr:to>
      <xdr:col>11</xdr:col>
      <xdr:colOff>358775</xdr:colOff>
      <xdr:row>96</xdr:row>
      <xdr:rowOff>12911</xdr:rowOff>
    </xdr:to>
    <xdr:sp macro="" textlink="">
      <xdr:nvSpPr>
        <xdr:cNvPr id="471" name="円/楕円 470"/>
        <xdr:cNvSpPr/>
      </xdr:nvSpPr>
      <xdr:spPr>
        <a:xfrm>
          <a:off x="7810500" y="163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29438</xdr:rowOff>
    </xdr:from>
    <xdr:ext cx="534377" cy="259045"/>
    <xdr:sp macro="" textlink="">
      <xdr:nvSpPr>
        <xdr:cNvPr id="472" name="テキスト ボックス 471"/>
        <xdr:cNvSpPr txBox="1"/>
      </xdr:nvSpPr>
      <xdr:spPr>
        <a:xfrm>
          <a:off x="7594111" y="161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74237</xdr:rowOff>
    </xdr:from>
    <xdr:to>
      <xdr:col>10</xdr:col>
      <xdr:colOff>155575</xdr:colOff>
      <xdr:row>96</xdr:row>
      <xdr:rowOff>4387</xdr:rowOff>
    </xdr:to>
    <xdr:sp macro="" textlink="">
      <xdr:nvSpPr>
        <xdr:cNvPr id="473" name="円/楕円 472"/>
        <xdr:cNvSpPr/>
      </xdr:nvSpPr>
      <xdr:spPr>
        <a:xfrm>
          <a:off x="6921500" y="163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20914</xdr:rowOff>
    </xdr:from>
    <xdr:ext cx="534377" cy="259045"/>
    <xdr:sp macro="" textlink="">
      <xdr:nvSpPr>
        <xdr:cNvPr id="474" name="テキスト ボックス 473"/>
        <xdr:cNvSpPr txBox="1"/>
      </xdr:nvSpPr>
      <xdr:spPr>
        <a:xfrm>
          <a:off x="6705111" y="161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5" name="テキスト ボックス 48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7" name="直線コネクタ 496"/>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498"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499" name="直線コネクタ 498"/>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0"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1" name="直線コネクタ 500"/>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123571</xdr:rowOff>
    </xdr:from>
    <xdr:to>
      <xdr:col>23</xdr:col>
      <xdr:colOff>517525</xdr:colOff>
      <xdr:row>36</xdr:row>
      <xdr:rowOff>163830</xdr:rowOff>
    </xdr:to>
    <xdr:cxnSp macro="">
      <xdr:nvCxnSpPr>
        <xdr:cNvPr id="502" name="直線コネクタ 501"/>
        <xdr:cNvCxnSpPr/>
      </xdr:nvCxnSpPr>
      <xdr:spPr>
        <a:xfrm flipV="1">
          <a:off x="15481300" y="6295771"/>
          <a:ext cx="8382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3"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4" name="フローチャート : 判断 503"/>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163830</xdr:rowOff>
    </xdr:from>
    <xdr:to>
      <xdr:col>22</xdr:col>
      <xdr:colOff>365125</xdr:colOff>
      <xdr:row>37</xdr:row>
      <xdr:rowOff>152527</xdr:rowOff>
    </xdr:to>
    <xdr:cxnSp macro="">
      <xdr:nvCxnSpPr>
        <xdr:cNvPr id="505" name="直線コネクタ 504"/>
        <xdr:cNvCxnSpPr/>
      </xdr:nvCxnSpPr>
      <xdr:spPr>
        <a:xfrm flipV="1">
          <a:off x="14592300" y="6336030"/>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6" name="フローチャート : 判断 505"/>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7" name="テキスト ボックス 506"/>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117602</xdr:rowOff>
    </xdr:from>
    <xdr:to>
      <xdr:col>21</xdr:col>
      <xdr:colOff>161925</xdr:colOff>
      <xdr:row>37</xdr:row>
      <xdr:rowOff>152527</xdr:rowOff>
    </xdr:to>
    <xdr:cxnSp macro="">
      <xdr:nvCxnSpPr>
        <xdr:cNvPr id="508" name="直線コネクタ 507"/>
        <xdr:cNvCxnSpPr/>
      </xdr:nvCxnSpPr>
      <xdr:spPr>
        <a:xfrm>
          <a:off x="13703300" y="6289802"/>
          <a:ext cx="889000" cy="2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09" name="フローチャート : 判断 508"/>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0" name="テキスト ボックス 509"/>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99949</xdr:rowOff>
    </xdr:from>
    <xdr:to>
      <xdr:col>19</xdr:col>
      <xdr:colOff>644525</xdr:colOff>
      <xdr:row>36</xdr:row>
      <xdr:rowOff>117602</xdr:rowOff>
    </xdr:to>
    <xdr:cxnSp macro="">
      <xdr:nvCxnSpPr>
        <xdr:cNvPr id="511" name="直線コネクタ 510"/>
        <xdr:cNvCxnSpPr/>
      </xdr:nvCxnSpPr>
      <xdr:spPr>
        <a:xfrm>
          <a:off x="12814300" y="6100699"/>
          <a:ext cx="889000" cy="1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2" name="フローチャート : 判断 511"/>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3" name="テキスト ボックス 512"/>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4" name="フローチャート : 判断 513"/>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162704</xdr:rowOff>
    </xdr:from>
    <xdr:ext cx="534377" cy="259045"/>
    <xdr:sp macro="" textlink="">
      <xdr:nvSpPr>
        <xdr:cNvPr id="515" name="テキスト ボックス 514"/>
        <xdr:cNvSpPr txBox="1"/>
      </xdr:nvSpPr>
      <xdr:spPr>
        <a:xfrm>
          <a:off x="12547111" y="61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72771</xdr:rowOff>
    </xdr:from>
    <xdr:to>
      <xdr:col>23</xdr:col>
      <xdr:colOff>568325</xdr:colOff>
      <xdr:row>37</xdr:row>
      <xdr:rowOff>2921</xdr:rowOff>
    </xdr:to>
    <xdr:sp macro="" textlink="">
      <xdr:nvSpPr>
        <xdr:cNvPr id="521" name="円/楕円 520"/>
        <xdr:cNvSpPr/>
      </xdr:nvSpPr>
      <xdr:spPr>
        <a:xfrm>
          <a:off x="162687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51198</xdr:rowOff>
    </xdr:from>
    <xdr:ext cx="534377" cy="259045"/>
    <xdr:sp macro="" textlink="">
      <xdr:nvSpPr>
        <xdr:cNvPr id="522" name="警察費該当値テキスト"/>
        <xdr:cNvSpPr txBox="1"/>
      </xdr:nvSpPr>
      <xdr:spPr>
        <a:xfrm>
          <a:off x="16370300" y="62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113030</xdr:rowOff>
    </xdr:from>
    <xdr:to>
      <xdr:col>22</xdr:col>
      <xdr:colOff>415925</xdr:colOff>
      <xdr:row>37</xdr:row>
      <xdr:rowOff>43180</xdr:rowOff>
    </xdr:to>
    <xdr:sp macro="" textlink="">
      <xdr:nvSpPr>
        <xdr:cNvPr id="523" name="円/楕円 522"/>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34307</xdr:rowOff>
    </xdr:from>
    <xdr:ext cx="534377" cy="259045"/>
    <xdr:sp macro="" textlink="">
      <xdr:nvSpPr>
        <xdr:cNvPr id="524" name="テキスト ボックス 523"/>
        <xdr:cNvSpPr txBox="1"/>
      </xdr:nvSpPr>
      <xdr:spPr>
        <a:xfrm>
          <a:off x="15201411" y="63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101727</xdr:rowOff>
    </xdr:from>
    <xdr:to>
      <xdr:col>21</xdr:col>
      <xdr:colOff>212725</xdr:colOff>
      <xdr:row>38</xdr:row>
      <xdr:rowOff>31877</xdr:rowOff>
    </xdr:to>
    <xdr:sp macro="" textlink="">
      <xdr:nvSpPr>
        <xdr:cNvPr id="525" name="円/楕円 524"/>
        <xdr:cNvSpPr/>
      </xdr:nvSpPr>
      <xdr:spPr>
        <a:xfrm>
          <a:off x="14541500" y="64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23004</xdr:rowOff>
    </xdr:from>
    <xdr:ext cx="534377" cy="259045"/>
    <xdr:sp macro="" textlink="">
      <xdr:nvSpPr>
        <xdr:cNvPr id="526" name="テキスト ボックス 525"/>
        <xdr:cNvSpPr txBox="1"/>
      </xdr:nvSpPr>
      <xdr:spPr>
        <a:xfrm>
          <a:off x="14325111" y="65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66802</xdr:rowOff>
    </xdr:from>
    <xdr:to>
      <xdr:col>20</xdr:col>
      <xdr:colOff>9525</xdr:colOff>
      <xdr:row>36</xdr:row>
      <xdr:rowOff>168402</xdr:rowOff>
    </xdr:to>
    <xdr:sp macro="" textlink="">
      <xdr:nvSpPr>
        <xdr:cNvPr id="527" name="円/楕円 526"/>
        <xdr:cNvSpPr/>
      </xdr:nvSpPr>
      <xdr:spPr>
        <a:xfrm>
          <a:off x="13652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159529</xdr:rowOff>
    </xdr:from>
    <xdr:ext cx="534377" cy="259045"/>
    <xdr:sp macro="" textlink="">
      <xdr:nvSpPr>
        <xdr:cNvPr id="528" name="テキスト ボックス 527"/>
        <xdr:cNvSpPr txBox="1"/>
      </xdr:nvSpPr>
      <xdr:spPr>
        <a:xfrm>
          <a:off x="13436111" y="63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49149</xdr:rowOff>
    </xdr:from>
    <xdr:to>
      <xdr:col>18</xdr:col>
      <xdr:colOff>492125</xdr:colOff>
      <xdr:row>35</xdr:row>
      <xdr:rowOff>150749</xdr:rowOff>
    </xdr:to>
    <xdr:sp macro="" textlink="">
      <xdr:nvSpPr>
        <xdr:cNvPr id="529" name="円/楕円 528"/>
        <xdr:cNvSpPr/>
      </xdr:nvSpPr>
      <xdr:spPr>
        <a:xfrm>
          <a:off x="12763500" y="60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167276</xdr:rowOff>
    </xdr:from>
    <xdr:ext cx="534377" cy="259045"/>
    <xdr:sp macro="" textlink="">
      <xdr:nvSpPr>
        <xdr:cNvPr id="530" name="テキスト ボックス 529"/>
        <xdr:cNvSpPr txBox="1"/>
      </xdr:nvSpPr>
      <xdr:spPr>
        <a:xfrm>
          <a:off x="12547111" y="58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0" name="直線コネクタ 53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1" name="テキスト ボックス 54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2" name="直線コネクタ 54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3" name="テキスト ボックス 54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4" name="直線コネクタ 54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5" name="テキスト ボックス 54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6" name="直線コネクタ 54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7" name="テキスト ボックス 54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1" name="直線コネクタ 550"/>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2"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3" name="直線コネクタ 552"/>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4"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5" name="直線コネクタ 554"/>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14427</xdr:rowOff>
    </xdr:from>
    <xdr:to>
      <xdr:col>23</xdr:col>
      <xdr:colOff>517525</xdr:colOff>
      <xdr:row>54</xdr:row>
      <xdr:rowOff>23365</xdr:rowOff>
    </xdr:to>
    <xdr:cxnSp macro="">
      <xdr:nvCxnSpPr>
        <xdr:cNvPr id="556" name="直線コネクタ 555"/>
        <xdr:cNvCxnSpPr/>
      </xdr:nvCxnSpPr>
      <xdr:spPr>
        <a:xfrm>
          <a:off x="15481300" y="927272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7"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58" name="フローチャート : 判断 557"/>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14427</xdr:rowOff>
    </xdr:from>
    <xdr:to>
      <xdr:col>22</xdr:col>
      <xdr:colOff>365125</xdr:colOff>
      <xdr:row>54</xdr:row>
      <xdr:rowOff>127813</xdr:rowOff>
    </xdr:to>
    <xdr:cxnSp macro="">
      <xdr:nvCxnSpPr>
        <xdr:cNvPr id="559" name="直線コネクタ 558"/>
        <xdr:cNvCxnSpPr/>
      </xdr:nvCxnSpPr>
      <xdr:spPr>
        <a:xfrm flipV="1">
          <a:off x="14592300" y="927272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0" name="フローチャート : 判断 559"/>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1" name="テキスト ボックス 560"/>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51918</xdr:rowOff>
    </xdr:from>
    <xdr:to>
      <xdr:col>21</xdr:col>
      <xdr:colOff>161925</xdr:colOff>
      <xdr:row>54</xdr:row>
      <xdr:rowOff>127813</xdr:rowOff>
    </xdr:to>
    <xdr:cxnSp macro="">
      <xdr:nvCxnSpPr>
        <xdr:cNvPr id="562" name="直線コネクタ 561"/>
        <xdr:cNvCxnSpPr/>
      </xdr:nvCxnSpPr>
      <xdr:spPr>
        <a:xfrm>
          <a:off x="13703300" y="931021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3" name="フローチャート : 判断 562"/>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4" name="テキスト ボックス 563"/>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170012</xdr:rowOff>
    </xdr:from>
    <xdr:to>
      <xdr:col>19</xdr:col>
      <xdr:colOff>644525</xdr:colOff>
      <xdr:row>54</xdr:row>
      <xdr:rowOff>51918</xdr:rowOff>
    </xdr:to>
    <xdr:cxnSp macro="">
      <xdr:nvCxnSpPr>
        <xdr:cNvPr id="565" name="直線コネクタ 564"/>
        <xdr:cNvCxnSpPr/>
      </xdr:nvCxnSpPr>
      <xdr:spPr>
        <a:xfrm>
          <a:off x="12814300" y="9085412"/>
          <a:ext cx="889000" cy="22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6" name="フローチャート : 判断 565"/>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7" name="テキスト ボックス 566"/>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68" name="フローチャート : 判断 567"/>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69" name="テキスト ボックス 568"/>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144015</xdr:rowOff>
    </xdr:from>
    <xdr:to>
      <xdr:col>23</xdr:col>
      <xdr:colOff>568325</xdr:colOff>
      <xdr:row>54</xdr:row>
      <xdr:rowOff>74165</xdr:rowOff>
    </xdr:to>
    <xdr:sp macro="" textlink="">
      <xdr:nvSpPr>
        <xdr:cNvPr id="575" name="円/楕円 574"/>
        <xdr:cNvSpPr/>
      </xdr:nvSpPr>
      <xdr:spPr>
        <a:xfrm>
          <a:off x="16268700" y="92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166892</xdr:rowOff>
    </xdr:from>
    <xdr:ext cx="534377" cy="259045"/>
    <xdr:sp macro="" textlink="">
      <xdr:nvSpPr>
        <xdr:cNvPr id="576" name="教育費該当値テキスト"/>
        <xdr:cNvSpPr txBox="1"/>
      </xdr:nvSpPr>
      <xdr:spPr>
        <a:xfrm>
          <a:off x="16370300" y="90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135077</xdr:rowOff>
    </xdr:from>
    <xdr:to>
      <xdr:col>22</xdr:col>
      <xdr:colOff>415925</xdr:colOff>
      <xdr:row>54</xdr:row>
      <xdr:rowOff>65227</xdr:rowOff>
    </xdr:to>
    <xdr:sp macro="" textlink="">
      <xdr:nvSpPr>
        <xdr:cNvPr id="577" name="円/楕円 576"/>
        <xdr:cNvSpPr/>
      </xdr:nvSpPr>
      <xdr:spPr>
        <a:xfrm>
          <a:off x="15430500" y="92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81754</xdr:rowOff>
    </xdr:from>
    <xdr:ext cx="534377" cy="259045"/>
    <xdr:sp macro="" textlink="">
      <xdr:nvSpPr>
        <xdr:cNvPr id="578" name="テキスト ボックス 577"/>
        <xdr:cNvSpPr txBox="1"/>
      </xdr:nvSpPr>
      <xdr:spPr>
        <a:xfrm>
          <a:off x="15201411" y="89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77013</xdr:rowOff>
    </xdr:from>
    <xdr:to>
      <xdr:col>21</xdr:col>
      <xdr:colOff>212725</xdr:colOff>
      <xdr:row>55</xdr:row>
      <xdr:rowOff>7163</xdr:rowOff>
    </xdr:to>
    <xdr:sp macro="" textlink="">
      <xdr:nvSpPr>
        <xdr:cNvPr id="579" name="円/楕円 578"/>
        <xdr:cNvSpPr/>
      </xdr:nvSpPr>
      <xdr:spPr>
        <a:xfrm>
          <a:off x="14541500" y="93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23690</xdr:rowOff>
    </xdr:from>
    <xdr:ext cx="534377" cy="259045"/>
    <xdr:sp macro="" textlink="">
      <xdr:nvSpPr>
        <xdr:cNvPr id="580" name="テキスト ボックス 579"/>
        <xdr:cNvSpPr txBox="1"/>
      </xdr:nvSpPr>
      <xdr:spPr>
        <a:xfrm>
          <a:off x="14325111" y="91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1118</xdr:rowOff>
    </xdr:from>
    <xdr:to>
      <xdr:col>20</xdr:col>
      <xdr:colOff>9525</xdr:colOff>
      <xdr:row>54</xdr:row>
      <xdr:rowOff>102718</xdr:rowOff>
    </xdr:to>
    <xdr:sp macro="" textlink="">
      <xdr:nvSpPr>
        <xdr:cNvPr id="581" name="円/楕円 580"/>
        <xdr:cNvSpPr/>
      </xdr:nvSpPr>
      <xdr:spPr>
        <a:xfrm>
          <a:off x="13652500" y="92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119245</xdr:rowOff>
    </xdr:from>
    <xdr:ext cx="534377" cy="259045"/>
    <xdr:sp macro="" textlink="">
      <xdr:nvSpPr>
        <xdr:cNvPr id="582" name="テキスト ボックス 581"/>
        <xdr:cNvSpPr txBox="1"/>
      </xdr:nvSpPr>
      <xdr:spPr>
        <a:xfrm>
          <a:off x="13436111" y="90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119212</xdr:rowOff>
    </xdr:from>
    <xdr:to>
      <xdr:col>18</xdr:col>
      <xdr:colOff>492125</xdr:colOff>
      <xdr:row>53</xdr:row>
      <xdr:rowOff>49362</xdr:rowOff>
    </xdr:to>
    <xdr:sp macro="" textlink="">
      <xdr:nvSpPr>
        <xdr:cNvPr id="583" name="円/楕円 582"/>
        <xdr:cNvSpPr/>
      </xdr:nvSpPr>
      <xdr:spPr>
        <a:xfrm>
          <a:off x="12763500" y="90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65889</xdr:rowOff>
    </xdr:from>
    <xdr:ext cx="599010" cy="259045"/>
    <xdr:sp macro="" textlink="">
      <xdr:nvSpPr>
        <xdr:cNvPr id="584" name="テキスト ボックス 583"/>
        <xdr:cNvSpPr txBox="1"/>
      </xdr:nvSpPr>
      <xdr:spPr>
        <a:xfrm>
          <a:off x="12514794" y="88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8" name="テキスト ボックス 59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0" name="テキスト ボックス 59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4" name="直線コネクタ 603"/>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5"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6" name="直線コネクタ 605"/>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7"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08" name="直線コネクタ 607"/>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149164</xdr:rowOff>
    </xdr:from>
    <xdr:to>
      <xdr:col>23</xdr:col>
      <xdr:colOff>517525</xdr:colOff>
      <xdr:row>71</xdr:row>
      <xdr:rowOff>145232</xdr:rowOff>
    </xdr:to>
    <xdr:cxnSp macro="">
      <xdr:nvCxnSpPr>
        <xdr:cNvPr id="609" name="直線コネクタ 608"/>
        <xdr:cNvCxnSpPr/>
      </xdr:nvCxnSpPr>
      <xdr:spPr>
        <a:xfrm flipV="1">
          <a:off x="15481300" y="12150664"/>
          <a:ext cx="8382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152069</xdr:rowOff>
    </xdr:from>
    <xdr:ext cx="469744" cy="259045"/>
    <xdr:sp macro="" textlink="">
      <xdr:nvSpPr>
        <xdr:cNvPr id="610" name="災害復旧費平均値テキスト"/>
        <xdr:cNvSpPr txBox="1"/>
      </xdr:nvSpPr>
      <xdr:spPr>
        <a:xfrm>
          <a:off x="16370300" y="1335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1" name="フローチャート : 判断 610"/>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48603</xdr:rowOff>
    </xdr:from>
    <xdr:to>
      <xdr:col>22</xdr:col>
      <xdr:colOff>365125</xdr:colOff>
      <xdr:row>71</xdr:row>
      <xdr:rowOff>145232</xdr:rowOff>
    </xdr:to>
    <xdr:cxnSp macro="">
      <xdr:nvCxnSpPr>
        <xdr:cNvPr id="612" name="直線コネクタ 611"/>
        <xdr:cNvCxnSpPr/>
      </xdr:nvCxnSpPr>
      <xdr:spPr>
        <a:xfrm>
          <a:off x="14592300" y="12221553"/>
          <a:ext cx="889000" cy="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3" name="フローチャート : 判断 612"/>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123905</xdr:rowOff>
    </xdr:from>
    <xdr:ext cx="469744" cy="259045"/>
    <xdr:sp macro="" textlink="">
      <xdr:nvSpPr>
        <xdr:cNvPr id="614" name="テキスト ボックス 613"/>
        <xdr:cNvSpPr txBox="1"/>
      </xdr:nvSpPr>
      <xdr:spPr>
        <a:xfrm>
          <a:off x="15233727"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48603</xdr:rowOff>
    </xdr:from>
    <xdr:to>
      <xdr:col>21</xdr:col>
      <xdr:colOff>161925</xdr:colOff>
      <xdr:row>72</xdr:row>
      <xdr:rowOff>102209</xdr:rowOff>
    </xdr:to>
    <xdr:cxnSp macro="">
      <xdr:nvCxnSpPr>
        <xdr:cNvPr id="615" name="直線コネクタ 614"/>
        <xdr:cNvCxnSpPr/>
      </xdr:nvCxnSpPr>
      <xdr:spPr>
        <a:xfrm flipV="1">
          <a:off x="13703300" y="12221553"/>
          <a:ext cx="889000" cy="2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6" name="フローチャート : 判断 615"/>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120363</xdr:rowOff>
    </xdr:from>
    <xdr:ext cx="469744" cy="259045"/>
    <xdr:sp macro="" textlink="">
      <xdr:nvSpPr>
        <xdr:cNvPr id="617" name="テキスト ボックス 616"/>
        <xdr:cNvSpPr txBox="1"/>
      </xdr:nvSpPr>
      <xdr:spPr>
        <a:xfrm>
          <a:off x="14357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102209</xdr:rowOff>
    </xdr:from>
    <xdr:to>
      <xdr:col>19</xdr:col>
      <xdr:colOff>644525</xdr:colOff>
      <xdr:row>73</xdr:row>
      <xdr:rowOff>73154</xdr:rowOff>
    </xdr:to>
    <xdr:cxnSp macro="">
      <xdr:nvCxnSpPr>
        <xdr:cNvPr id="618" name="直線コネクタ 617"/>
        <xdr:cNvCxnSpPr/>
      </xdr:nvCxnSpPr>
      <xdr:spPr>
        <a:xfrm flipV="1">
          <a:off x="12814300" y="12446609"/>
          <a:ext cx="889000" cy="14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19" name="フローチャート : 判断 618"/>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114144</xdr:rowOff>
    </xdr:from>
    <xdr:ext cx="469744" cy="259045"/>
    <xdr:sp macro="" textlink="">
      <xdr:nvSpPr>
        <xdr:cNvPr id="620" name="テキスト ボックス 619"/>
        <xdr:cNvSpPr txBox="1"/>
      </xdr:nvSpPr>
      <xdr:spPr>
        <a:xfrm>
          <a:off x="13468427"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1" name="フローチャート : 判断 620"/>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2" name="テキスト ボックス 621"/>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98364</xdr:rowOff>
    </xdr:from>
    <xdr:to>
      <xdr:col>23</xdr:col>
      <xdr:colOff>568325</xdr:colOff>
      <xdr:row>71</xdr:row>
      <xdr:rowOff>28514</xdr:rowOff>
    </xdr:to>
    <xdr:sp macro="" textlink="">
      <xdr:nvSpPr>
        <xdr:cNvPr id="628" name="円/楕円 627"/>
        <xdr:cNvSpPr/>
      </xdr:nvSpPr>
      <xdr:spPr>
        <a:xfrm>
          <a:off x="16268700" y="120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51391</xdr:rowOff>
    </xdr:from>
    <xdr:ext cx="534377" cy="259045"/>
    <xdr:sp macro="" textlink="">
      <xdr:nvSpPr>
        <xdr:cNvPr id="629" name="災害復旧費該当値テキスト"/>
        <xdr:cNvSpPr txBox="1"/>
      </xdr:nvSpPr>
      <xdr:spPr>
        <a:xfrm>
          <a:off x="16370300" y="120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94432</xdr:rowOff>
    </xdr:from>
    <xdr:to>
      <xdr:col>22</xdr:col>
      <xdr:colOff>415925</xdr:colOff>
      <xdr:row>72</xdr:row>
      <xdr:rowOff>24582</xdr:rowOff>
    </xdr:to>
    <xdr:sp macro="" textlink="">
      <xdr:nvSpPr>
        <xdr:cNvPr id="630" name="円/楕円 629"/>
        <xdr:cNvSpPr/>
      </xdr:nvSpPr>
      <xdr:spPr>
        <a:xfrm>
          <a:off x="15430500" y="122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41109</xdr:rowOff>
    </xdr:from>
    <xdr:ext cx="534377" cy="259045"/>
    <xdr:sp macro="" textlink="">
      <xdr:nvSpPr>
        <xdr:cNvPr id="631" name="テキスト ボックス 630"/>
        <xdr:cNvSpPr txBox="1"/>
      </xdr:nvSpPr>
      <xdr:spPr>
        <a:xfrm>
          <a:off x="15201411" y="120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169253</xdr:rowOff>
    </xdr:from>
    <xdr:to>
      <xdr:col>21</xdr:col>
      <xdr:colOff>212725</xdr:colOff>
      <xdr:row>71</xdr:row>
      <xdr:rowOff>99403</xdr:rowOff>
    </xdr:to>
    <xdr:sp macro="" textlink="">
      <xdr:nvSpPr>
        <xdr:cNvPr id="632" name="円/楕円 631"/>
        <xdr:cNvSpPr/>
      </xdr:nvSpPr>
      <xdr:spPr>
        <a:xfrm>
          <a:off x="14541500" y="121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115930</xdr:rowOff>
    </xdr:from>
    <xdr:ext cx="534377" cy="259045"/>
    <xdr:sp macro="" textlink="">
      <xdr:nvSpPr>
        <xdr:cNvPr id="633" name="テキスト ボックス 632"/>
        <xdr:cNvSpPr txBox="1"/>
      </xdr:nvSpPr>
      <xdr:spPr>
        <a:xfrm>
          <a:off x="14325111" y="119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51409</xdr:rowOff>
    </xdr:from>
    <xdr:to>
      <xdr:col>20</xdr:col>
      <xdr:colOff>9525</xdr:colOff>
      <xdr:row>72</xdr:row>
      <xdr:rowOff>153009</xdr:rowOff>
    </xdr:to>
    <xdr:sp macro="" textlink="">
      <xdr:nvSpPr>
        <xdr:cNvPr id="634" name="円/楕円 633"/>
        <xdr:cNvSpPr/>
      </xdr:nvSpPr>
      <xdr:spPr>
        <a:xfrm>
          <a:off x="13652500" y="123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169536</xdr:rowOff>
    </xdr:from>
    <xdr:ext cx="534377" cy="259045"/>
    <xdr:sp macro="" textlink="">
      <xdr:nvSpPr>
        <xdr:cNvPr id="635" name="テキスト ボックス 634"/>
        <xdr:cNvSpPr txBox="1"/>
      </xdr:nvSpPr>
      <xdr:spPr>
        <a:xfrm>
          <a:off x="13436111" y="121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22354</xdr:rowOff>
    </xdr:from>
    <xdr:to>
      <xdr:col>18</xdr:col>
      <xdr:colOff>492125</xdr:colOff>
      <xdr:row>73</xdr:row>
      <xdr:rowOff>123954</xdr:rowOff>
    </xdr:to>
    <xdr:sp macro="" textlink="">
      <xdr:nvSpPr>
        <xdr:cNvPr id="636" name="円/楕円 635"/>
        <xdr:cNvSpPr/>
      </xdr:nvSpPr>
      <xdr:spPr>
        <a:xfrm>
          <a:off x="12763500" y="12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140481</xdr:rowOff>
    </xdr:from>
    <xdr:ext cx="534377" cy="259045"/>
    <xdr:sp macro="" textlink="">
      <xdr:nvSpPr>
        <xdr:cNvPr id="637" name="テキスト ボックス 636"/>
        <xdr:cNvSpPr txBox="1"/>
      </xdr:nvSpPr>
      <xdr:spPr>
        <a:xfrm>
          <a:off x="12547111" y="123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6" name="テキスト ボックス 64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48" name="テキスト ボックス 64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0" name="直線コネクタ 659"/>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1"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2" name="直線コネクタ 661"/>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3"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4" name="直線コネクタ 663"/>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47650</xdr:rowOff>
    </xdr:from>
    <xdr:to>
      <xdr:col>23</xdr:col>
      <xdr:colOff>517525</xdr:colOff>
      <xdr:row>95</xdr:row>
      <xdr:rowOff>95199</xdr:rowOff>
    </xdr:to>
    <xdr:cxnSp macro="">
      <xdr:nvCxnSpPr>
        <xdr:cNvPr id="665" name="直線コネクタ 664"/>
        <xdr:cNvCxnSpPr/>
      </xdr:nvCxnSpPr>
      <xdr:spPr>
        <a:xfrm flipV="1">
          <a:off x="15481300" y="1633540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6"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7" name="フローチャート : 判断 666"/>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95199</xdr:rowOff>
    </xdr:from>
    <xdr:to>
      <xdr:col>22</xdr:col>
      <xdr:colOff>365125</xdr:colOff>
      <xdr:row>96</xdr:row>
      <xdr:rowOff>68414</xdr:rowOff>
    </xdr:to>
    <xdr:cxnSp macro="">
      <xdr:nvCxnSpPr>
        <xdr:cNvPr id="668" name="直線コネクタ 667"/>
        <xdr:cNvCxnSpPr/>
      </xdr:nvCxnSpPr>
      <xdr:spPr>
        <a:xfrm flipV="1">
          <a:off x="14592300" y="16382949"/>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69" name="フローチャート : 判断 668"/>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0" name="テキスト ボックス 669"/>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68414</xdr:rowOff>
    </xdr:from>
    <xdr:to>
      <xdr:col>21</xdr:col>
      <xdr:colOff>161925</xdr:colOff>
      <xdr:row>96</xdr:row>
      <xdr:rowOff>164427</xdr:rowOff>
    </xdr:to>
    <xdr:cxnSp macro="">
      <xdr:nvCxnSpPr>
        <xdr:cNvPr id="671" name="直線コネクタ 670"/>
        <xdr:cNvCxnSpPr/>
      </xdr:nvCxnSpPr>
      <xdr:spPr>
        <a:xfrm flipV="1">
          <a:off x="13703300" y="1652761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2" name="フローチャート : 判断 671"/>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60723</xdr:rowOff>
    </xdr:from>
    <xdr:ext cx="534377" cy="259045"/>
    <xdr:sp macro="" textlink="">
      <xdr:nvSpPr>
        <xdr:cNvPr id="673" name="テキスト ボックス 672"/>
        <xdr:cNvSpPr txBox="1"/>
      </xdr:nvSpPr>
      <xdr:spPr>
        <a:xfrm>
          <a:off x="14325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7417</xdr:rowOff>
    </xdr:from>
    <xdr:to>
      <xdr:col>19</xdr:col>
      <xdr:colOff>644525</xdr:colOff>
      <xdr:row>96</xdr:row>
      <xdr:rowOff>164427</xdr:rowOff>
    </xdr:to>
    <xdr:cxnSp macro="">
      <xdr:nvCxnSpPr>
        <xdr:cNvPr id="674" name="直線コネクタ 673"/>
        <xdr:cNvCxnSpPr/>
      </xdr:nvCxnSpPr>
      <xdr:spPr>
        <a:xfrm>
          <a:off x="12814300" y="16466617"/>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5" name="フローチャート : 判断 674"/>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6" name="テキスト ボックス 675"/>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7" name="フローチャート : 判断 676"/>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78" name="テキスト ボックス 677"/>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168300</xdr:rowOff>
    </xdr:from>
    <xdr:to>
      <xdr:col>23</xdr:col>
      <xdr:colOff>568325</xdr:colOff>
      <xdr:row>95</xdr:row>
      <xdr:rowOff>98450</xdr:rowOff>
    </xdr:to>
    <xdr:sp macro="" textlink="">
      <xdr:nvSpPr>
        <xdr:cNvPr id="684" name="円/楕円 683"/>
        <xdr:cNvSpPr/>
      </xdr:nvSpPr>
      <xdr:spPr>
        <a:xfrm>
          <a:off x="16268700" y="1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19727</xdr:rowOff>
    </xdr:from>
    <xdr:ext cx="534377" cy="259045"/>
    <xdr:sp macro="" textlink="">
      <xdr:nvSpPr>
        <xdr:cNvPr id="685" name="公債費該当値テキスト"/>
        <xdr:cNvSpPr txBox="1"/>
      </xdr:nvSpPr>
      <xdr:spPr>
        <a:xfrm>
          <a:off x="16370300" y="161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44399</xdr:rowOff>
    </xdr:from>
    <xdr:to>
      <xdr:col>22</xdr:col>
      <xdr:colOff>415925</xdr:colOff>
      <xdr:row>95</xdr:row>
      <xdr:rowOff>145999</xdr:rowOff>
    </xdr:to>
    <xdr:sp macro="" textlink="">
      <xdr:nvSpPr>
        <xdr:cNvPr id="686" name="円/楕円 685"/>
        <xdr:cNvSpPr/>
      </xdr:nvSpPr>
      <xdr:spPr>
        <a:xfrm>
          <a:off x="15430500" y="163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162526</xdr:rowOff>
    </xdr:from>
    <xdr:ext cx="534377" cy="259045"/>
    <xdr:sp macro="" textlink="">
      <xdr:nvSpPr>
        <xdr:cNvPr id="687" name="テキスト ボックス 686"/>
        <xdr:cNvSpPr txBox="1"/>
      </xdr:nvSpPr>
      <xdr:spPr>
        <a:xfrm>
          <a:off x="15201411" y="161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17614</xdr:rowOff>
    </xdr:from>
    <xdr:to>
      <xdr:col>21</xdr:col>
      <xdr:colOff>212725</xdr:colOff>
      <xdr:row>96</xdr:row>
      <xdr:rowOff>119214</xdr:rowOff>
    </xdr:to>
    <xdr:sp macro="" textlink="">
      <xdr:nvSpPr>
        <xdr:cNvPr id="688" name="円/楕円 687"/>
        <xdr:cNvSpPr/>
      </xdr:nvSpPr>
      <xdr:spPr>
        <a:xfrm>
          <a:off x="14541500" y="164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110341</xdr:rowOff>
    </xdr:from>
    <xdr:ext cx="534377" cy="259045"/>
    <xdr:sp macro="" textlink="">
      <xdr:nvSpPr>
        <xdr:cNvPr id="689" name="テキスト ボックス 688"/>
        <xdr:cNvSpPr txBox="1"/>
      </xdr:nvSpPr>
      <xdr:spPr>
        <a:xfrm>
          <a:off x="14325111" y="165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113627</xdr:rowOff>
    </xdr:from>
    <xdr:to>
      <xdr:col>20</xdr:col>
      <xdr:colOff>9525</xdr:colOff>
      <xdr:row>97</xdr:row>
      <xdr:rowOff>43777</xdr:rowOff>
    </xdr:to>
    <xdr:sp macro="" textlink="">
      <xdr:nvSpPr>
        <xdr:cNvPr id="690" name="円/楕円 689"/>
        <xdr:cNvSpPr/>
      </xdr:nvSpPr>
      <xdr:spPr>
        <a:xfrm>
          <a:off x="13652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34904</xdr:rowOff>
    </xdr:from>
    <xdr:ext cx="534377" cy="259045"/>
    <xdr:sp macro="" textlink="">
      <xdr:nvSpPr>
        <xdr:cNvPr id="691" name="テキスト ボックス 690"/>
        <xdr:cNvSpPr txBox="1"/>
      </xdr:nvSpPr>
      <xdr:spPr>
        <a:xfrm>
          <a:off x="13436111"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128067</xdr:rowOff>
    </xdr:from>
    <xdr:to>
      <xdr:col>18</xdr:col>
      <xdr:colOff>492125</xdr:colOff>
      <xdr:row>96</xdr:row>
      <xdr:rowOff>58217</xdr:rowOff>
    </xdr:to>
    <xdr:sp macro="" textlink="">
      <xdr:nvSpPr>
        <xdr:cNvPr id="692" name="円/楕円 691"/>
        <xdr:cNvSpPr/>
      </xdr:nvSpPr>
      <xdr:spPr>
        <a:xfrm>
          <a:off x="12763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74744</xdr:rowOff>
    </xdr:from>
    <xdr:ext cx="534377" cy="259045"/>
    <xdr:sp macro="" textlink="">
      <xdr:nvSpPr>
        <xdr:cNvPr id="693" name="テキスト ボックス 692"/>
        <xdr:cNvSpPr txBox="1"/>
      </xdr:nvSpPr>
      <xdr:spPr>
        <a:xfrm>
          <a:off x="12547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5" name="正方形/長方形 69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6" name="正方形/長方形 69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7" name="正方形/長方形 69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8" name="正方形/長方形 69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5" name="テキスト ボックス 70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7" name="テキスト ボックス 706"/>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09" name="テキスト ボックス 708"/>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1" name="テキスト ボックス 71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3" name="直線コネクタ 712"/>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4"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6"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7" name="直線コネクタ 716"/>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19"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0" name="フローチャート : 判断 71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2" name="フローチャート : 判断 721"/>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3" name="テキスト ボックス 72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5" name="フローチャート : 判断 724"/>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6" name="テキスト ボックス 725"/>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28" name="フローチャート : 判断 72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0" name="フローチャート : 判断 729"/>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1" name="テキスト ボックス 730"/>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38"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0" name="テキスト ボックス 739"/>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4" name="テキスト ボックス 74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6" name="テキスト ボックス 75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58" name="テキスト ボックス 75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0" name="直線コネクタ 75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2" name="直線コネクタ 76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5" name="直線コネクタ 76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7" name="フローチャート : 判断 76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68" name="直線コネクタ 76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69" name="フローチャート : 判断 76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0" name="テキスト ボックス 769"/>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1" name="直線コネクタ 77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2" name="フローチャート : 判断 77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3" name="テキスト ボックス 77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4" name="直線コネクタ 77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5" name="フローチャート : 判断 77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6" name="テキスト ボックス 77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7" name="フローチャート : 判断 77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78" name="テキスト ボックス 77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円/楕円 78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6" name="円/楕円 78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7" name="テキスト ボックス 786"/>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88" name="円/楕円 78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89" name="テキスト ボックス 78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0" name="円/楕円 78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1" name="テキスト ボックス 79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円/楕円 79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3" name="テキスト ボックス 79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4" name="正方形/長方形 7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5" name="正方形/長方形 7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6" name="テキスト ボックス 7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年度以降、東日本大震災からの復旧・復興事業の影響により、</a:t>
          </a:r>
          <a:r>
            <a:rPr kumimoji="1" lang="ja-JP" altLang="en-US" sz="1200">
              <a:solidFill>
                <a:schemeClr val="dk1"/>
              </a:solidFill>
              <a:effectLst/>
              <a:latin typeface="+mn-lt"/>
              <a:ea typeface="+mn-ea"/>
              <a:cs typeface="+mn-cs"/>
            </a:rPr>
            <a:t>警察費、公債費</a:t>
          </a:r>
          <a:r>
            <a:rPr kumimoji="1" lang="ja-JP" altLang="ja-JP" sz="1200">
              <a:solidFill>
                <a:schemeClr val="dk1"/>
              </a:solidFill>
              <a:effectLst/>
              <a:latin typeface="+mn-lt"/>
              <a:ea typeface="+mn-ea"/>
              <a:cs typeface="+mn-cs"/>
            </a:rPr>
            <a:t>を除く費目において、住民一人当たりのコストはグループ内平均を大きく上回って推移している。</a:t>
          </a:r>
          <a:endParaRPr kumimoji="1" lang="en-US" altLang="ja-JP" sz="1200">
            <a:solidFill>
              <a:schemeClr val="dk1"/>
            </a:solidFill>
            <a:effectLst/>
            <a:latin typeface="+mn-lt"/>
            <a:ea typeface="+mn-ea"/>
            <a:cs typeface="+mn-cs"/>
          </a:endParaRPr>
        </a:p>
        <a:p>
          <a:r>
            <a:rPr kumimoji="1" lang="ja-JP" altLang="en-US" sz="1200">
              <a:latin typeface="ＭＳ Ｐゴシック"/>
            </a:rPr>
            <a:t>　</a:t>
          </a:r>
          <a:r>
            <a:rPr kumimoji="1" lang="ja-JP" altLang="ja-JP" sz="1200">
              <a:solidFill>
                <a:schemeClr val="dk1"/>
              </a:solidFill>
              <a:effectLst/>
              <a:latin typeface="+mn-lt"/>
              <a:ea typeface="+mn-ea"/>
              <a:cs typeface="+mn-cs"/>
            </a:rPr>
            <a:t>復旧・復興事業の進展に伴い、</a:t>
          </a:r>
          <a:r>
            <a:rPr kumimoji="1" lang="ja-JP" altLang="en-US" sz="1200">
              <a:latin typeface="ＭＳ Ｐゴシック"/>
            </a:rPr>
            <a:t>多くの費目において</a:t>
          </a:r>
          <a:r>
            <a:rPr kumimoji="1" lang="ja-JP" altLang="en-US" sz="1200">
              <a:solidFill>
                <a:schemeClr val="dk1"/>
              </a:solidFill>
              <a:effectLst/>
              <a:latin typeface="+mn-lt"/>
              <a:ea typeface="+mn-ea"/>
              <a:cs typeface="+mn-cs"/>
            </a:rPr>
            <a:t>事業費が減少傾向にあるが、</a:t>
          </a:r>
          <a:r>
            <a:rPr kumimoji="1" lang="ja-JP" altLang="en-US" sz="1200">
              <a:latin typeface="ＭＳ Ｐゴシック"/>
            </a:rPr>
            <a:t>ハード整備が事業費の大宗を占める農林水産費、土木費、災害復旧費は、未だ高い水準で推移している。</a:t>
          </a:r>
          <a:endParaRPr kumimoji="1" lang="en-US" altLang="ja-JP" sz="1200">
            <a:latin typeface="ＭＳ Ｐゴシック"/>
          </a:endParaRPr>
        </a:p>
        <a:p>
          <a:r>
            <a:rPr kumimoji="1" lang="ja-JP" altLang="en-US" sz="1200">
              <a:latin typeface="ＭＳ Ｐゴシック"/>
            </a:rPr>
            <a:t>　また、衛生費は地域医療施設復興事業費や地域医療再生臨時特例基金積立金等の影響により、平成</a:t>
          </a:r>
          <a:r>
            <a:rPr kumimoji="1" lang="en-US" altLang="ja-JP" sz="1200">
              <a:latin typeface="ＭＳ Ｐゴシック"/>
            </a:rPr>
            <a:t>26</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年度にかけて大きく増加している。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、震災からの復旧・復興に対応するため、積み増しを継続してきたが、事業の進捗や社会保障関係経費の増加等に伴い、平成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年度から減少しており、平成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年度末には平成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年度末残高の水準まで減少する見通しである。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実質収支額は、</a:t>
          </a:r>
          <a:r>
            <a:rPr kumimoji="1" lang="ja-JP" altLang="ja-JP" sz="1100">
              <a:solidFill>
                <a:schemeClr val="dk1"/>
              </a:solidFill>
              <a:effectLst/>
              <a:latin typeface="+mn-lt"/>
              <a:ea typeface="+mn-ea"/>
              <a:cs typeface="+mn-cs"/>
            </a:rPr>
            <a:t>震災の発生以後、国庫支出金や</a:t>
          </a:r>
          <a:r>
            <a:rPr kumimoji="1" lang="ja-JP" altLang="en-US" sz="1100">
              <a:solidFill>
                <a:schemeClr val="dk1"/>
              </a:solidFill>
              <a:effectLst/>
              <a:latin typeface="+mn-lt"/>
              <a:ea typeface="+mn-ea"/>
              <a:cs typeface="+mn-cs"/>
            </a:rPr>
            <a:t>震災復興特別</a:t>
          </a:r>
          <a:r>
            <a:rPr kumimoji="1" lang="ja-JP" altLang="ja-JP" sz="1100">
              <a:solidFill>
                <a:schemeClr val="dk1"/>
              </a:solidFill>
              <a:effectLst/>
              <a:latin typeface="+mn-lt"/>
              <a:ea typeface="+mn-ea"/>
              <a:cs typeface="+mn-cs"/>
            </a:rPr>
            <a:t>交付税などを財源とした震災対応に要する経費の歳出不用額が</a:t>
          </a:r>
          <a:r>
            <a:rPr kumimoji="1" lang="ja-JP" altLang="en-US" sz="1100">
              <a:solidFill>
                <a:schemeClr val="dk1"/>
              </a:solidFill>
              <a:effectLst/>
              <a:latin typeface="+mn-lt"/>
              <a:ea typeface="+mn-ea"/>
              <a:cs typeface="+mn-cs"/>
            </a:rPr>
            <a:t>多額に</a:t>
          </a:r>
          <a:r>
            <a:rPr kumimoji="1" lang="ja-JP" altLang="ja-JP" sz="1100">
              <a:solidFill>
                <a:schemeClr val="dk1"/>
              </a:solidFill>
              <a:effectLst/>
              <a:latin typeface="+mn-lt"/>
              <a:ea typeface="+mn-ea"/>
              <a:cs typeface="+mn-cs"/>
            </a:rPr>
            <a:t>生じて</a:t>
          </a:r>
          <a:r>
            <a:rPr kumimoji="1" lang="ja-JP" altLang="en-US" sz="1100">
              <a:solidFill>
                <a:schemeClr val="dk1"/>
              </a:solidFill>
              <a:effectLst/>
              <a:latin typeface="+mn-lt"/>
              <a:ea typeface="+mn-ea"/>
              <a:cs typeface="+mn-cs"/>
            </a:rPr>
            <a:t>いる影響で肥大しており、その傾向は今後も続くと見込まれる。なお、歳出不用額の大部分が翌年度以降国庫返還しなければならない性格のものである。平成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年度への繰越事業費の規模が例年より大きく縮小した影響で実質収支額の規模も縮小し、結果として実質単年度収支は赤字となったもの。</a:t>
          </a:r>
          <a:endParaRPr lang="ja-JP" altLang="ja-JP" sz="11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本県の連結実質赤字比率について、各年度を通じて全会計とも赤字は生じていない。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一般会計の</a:t>
          </a:r>
          <a:r>
            <a:rPr kumimoji="1" lang="ja-JP" altLang="ja-JP" sz="1200">
              <a:solidFill>
                <a:schemeClr val="dk1"/>
              </a:solidFill>
              <a:effectLst/>
              <a:latin typeface="+mn-lt"/>
              <a:ea typeface="+mn-ea"/>
              <a:cs typeface="+mn-cs"/>
            </a:rPr>
            <a:t>実質収支額は、震災の発生以後、国庫支出金や震災復興特別交付税などを財源とした震災対応に要する経費の歳出不用額が多額に生じている影響で肥大しており、その傾向は今後も続くと見込まれる。なお、歳出不用額の大部分が翌年度以降国庫返還しなければならない性格の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年度への繰越事業費の規模が例年より大きく縮小した影響で実質収支額の規模も縮小</a:t>
          </a:r>
          <a:r>
            <a:rPr kumimoji="1" lang="ja-JP" altLang="en-US" sz="1200">
              <a:solidFill>
                <a:schemeClr val="dk1"/>
              </a:solidFill>
              <a:effectLst/>
              <a:latin typeface="+mn-lt"/>
              <a:ea typeface="+mn-ea"/>
              <a:cs typeface="+mn-cs"/>
            </a:rPr>
            <a:t>している。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公営事業会計では、水道用水供給事業会計及び工業用水道事業会計が平成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年度に大きく増加しているが、主たる要因としては、企業債の償還額の逓減によるものである。</a:t>
          </a:r>
          <a:r>
            <a:rPr kumimoji="1" lang="ja-JP" altLang="ja-JP" sz="1200">
              <a:solidFill>
                <a:schemeClr val="dk1"/>
              </a:solidFill>
              <a:effectLst/>
              <a:latin typeface="+mn-lt"/>
              <a:ea typeface="+mn-ea"/>
              <a:cs typeface="+mn-cs"/>
            </a:rPr>
            <a:t>一方、地域整備事業会計は仙台港背後地を取得したことなどにより平成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準公営企業会計では、港湾整備事業特別会計が平成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年度以降増加しているが、主たる要因としては、宅地造成に係る地方債残高が減少したことなどによるものである。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上記以外</a:t>
          </a:r>
          <a:r>
            <a:rPr kumimoji="1" lang="ja-JP" altLang="ja-JP" sz="1200">
              <a:solidFill>
                <a:schemeClr val="dk1"/>
              </a:solidFill>
              <a:effectLst/>
              <a:latin typeface="+mn-lt"/>
              <a:ea typeface="+mn-ea"/>
              <a:cs typeface="+mn-cs"/>
            </a:rPr>
            <a:t>の会計については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ほぼ</a:t>
          </a:r>
          <a:r>
            <a:rPr kumimoji="1" lang="ja-JP" altLang="en-US" sz="1200">
              <a:solidFill>
                <a:schemeClr val="dk1"/>
              </a:solidFill>
              <a:effectLst/>
              <a:latin typeface="+mn-lt"/>
              <a:ea typeface="+mn-ea"/>
              <a:cs typeface="+mn-cs"/>
            </a:rPr>
            <a:t>横ばいで推移している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1429771387</v>
      </c>
      <c r="BO4" s="381"/>
      <c r="BP4" s="381"/>
      <c r="BQ4" s="381"/>
      <c r="BR4" s="381"/>
      <c r="BS4" s="381"/>
      <c r="BT4" s="381"/>
      <c r="BU4" s="382"/>
      <c r="BV4" s="380">
        <v>1437821775</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3.5</v>
      </c>
      <c r="CU4" s="543"/>
      <c r="CV4" s="543"/>
      <c r="CW4" s="543"/>
      <c r="CX4" s="543"/>
      <c r="CY4" s="543"/>
      <c r="CZ4" s="543"/>
      <c r="DA4" s="544"/>
      <c r="DB4" s="542">
        <v>7.9</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1295318558</v>
      </c>
      <c r="BO5" s="387"/>
      <c r="BP5" s="387"/>
      <c r="BQ5" s="387"/>
      <c r="BR5" s="387"/>
      <c r="BS5" s="387"/>
      <c r="BT5" s="387"/>
      <c r="BU5" s="388"/>
      <c r="BV5" s="386">
        <v>1294186072</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96.3</v>
      </c>
      <c r="CU5" s="366"/>
      <c r="CV5" s="366"/>
      <c r="CW5" s="366"/>
      <c r="CX5" s="366"/>
      <c r="CY5" s="366"/>
      <c r="CZ5" s="366"/>
      <c r="DA5" s="367"/>
      <c r="DB5" s="365">
        <v>98.6</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12445</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134452829</v>
      </c>
      <c r="BO6" s="387"/>
      <c r="BP6" s="387"/>
      <c r="BQ6" s="387"/>
      <c r="BR6" s="387"/>
      <c r="BS6" s="387"/>
      <c r="BT6" s="387"/>
      <c r="BU6" s="388"/>
      <c r="BV6" s="386">
        <v>143635703</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107.7</v>
      </c>
      <c r="CU6" s="532"/>
      <c r="CV6" s="532"/>
      <c r="CW6" s="532"/>
      <c r="CX6" s="532"/>
      <c r="CY6" s="532"/>
      <c r="CZ6" s="532"/>
      <c r="DA6" s="533"/>
      <c r="DB6" s="531">
        <v>109.4</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2</v>
      </c>
      <c r="AJ7" s="412"/>
      <c r="AK7" s="412"/>
      <c r="AL7" s="412"/>
      <c r="AM7" s="412"/>
      <c r="AN7" s="412"/>
      <c r="AO7" s="412"/>
      <c r="AP7" s="413"/>
      <c r="AQ7" s="411">
        <v>9792</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116558640</v>
      </c>
      <c r="BO7" s="387"/>
      <c r="BP7" s="387"/>
      <c r="BQ7" s="387"/>
      <c r="BR7" s="387"/>
      <c r="BS7" s="387"/>
      <c r="BT7" s="387"/>
      <c r="BU7" s="388"/>
      <c r="BV7" s="386">
        <v>104355641</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507145379</v>
      </c>
      <c r="CU7" s="387"/>
      <c r="CV7" s="387"/>
      <c r="CW7" s="387"/>
      <c r="CX7" s="387"/>
      <c r="CY7" s="387"/>
      <c r="CZ7" s="387"/>
      <c r="DA7" s="388"/>
      <c r="DB7" s="386">
        <v>494171076</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8730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17894189</v>
      </c>
      <c r="BO8" s="387"/>
      <c r="BP8" s="387"/>
      <c r="BQ8" s="387"/>
      <c r="BR8" s="387"/>
      <c r="BS8" s="387"/>
      <c r="BT8" s="387"/>
      <c r="BU8" s="388"/>
      <c r="BV8" s="386">
        <v>39280062</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0.59597</v>
      </c>
      <c r="CU8" s="529"/>
      <c r="CV8" s="529"/>
      <c r="CW8" s="529"/>
      <c r="CX8" s="529"/>
      <c r="CY8" s="529"/>
      <c r="CZ8" s="529"/>
      <c r="DA8" s="530"/>
      <c r="DB8" s="528">
        <v>0.55891999999999997</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2333899</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10200</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-21385873</v>
      </c>
      <c r="BO9" s="387"/>
      <c r="BP9" s="387"/>
      <c r="BQ9" s="387"/>
      <c r="BR9" s="387"/>
      <c r="BS9" s="387"/>
      <c r="BT9" s="387"/>
      <c r="BU9" s="388"/>
      <c r="BV9" s="386">
        <v>11034902</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14.1</v>
      </c>
      <c r="CU9" s="366"/>
      <c r="CV9" s="366"/>
      <c r="CW9" s="366"/>
      <c r="CX9" s="366"/>
      <c r="CY9" s="366"/>
      <c r="CZ9" s="366"/>
      <c r="DA9" s="367"/>
      <c r="DB9" s="365">
        <v>14.5</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2348165</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9100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19656433</v>
      </c>
      <c r="BO10" s="387"/>
      <c r="BP10" s="387"/>
      <c r="BQ10" s="387"/>
      <c r="BR10" s="387"/>
      <c r="BS10" s="387"/>
      <c r="BT10" s="387"/>
      <c r="BU10" s="388"/>
      <c r="BV10" s="386">
        <v>14134143</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57</v>
      </c>
      <c r="AJ11" s="412"/>
      <c r="AK11" s="412"/>
      <c r="AL11" s="412"/>
      <c r="AM11" s="412"/>
      <c r="AN11" s="412"/>
      <c r="AO11" s="412"/>
      <c r="AP11" s="413"/>
      <c r="AQ11" s="411">
        <v>8400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v>5401433</v>
      </c>
      <c r="BO11" s="387"/>
      <c r="BP11" s="387"/>
      <c r="BQ11" s="387"/>
      <c r="BR11" s="387"/>
      <c r="BS11" s="387"/>
      <c r="BT11" s="387"/>
      <c r="BU11" s="388"/>
      <c r="BV11" s="386">
        <v>279350</v>
      </c>
      <c r="BW11" s="387"/>
      <c r="BX11" s="387"/>
      <c r="BY11" s="387"/>
      <c r="BZ11" s="387"/>
      <c r="CA11" s="387"/>
      <c r="CB11" s="387"/>
      <c r="CC11" s="388"/>
      <c r="CD11" s="433" t="s">
        <v>98</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2324466</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v>27351998</v>
      </c>
      <c r="BO12" s="387"/>
      <c r="BP12" s="387"/>
      <c r="BQ12" s="387"/>
      <c r="BR12" s="387"/>
      <c r="BS12" s="387"/>
      <c r="BT12" s="387"/>
      <c r="BU12" s="388"/>
      <c r="BV12" s="386">
        <v>18601412</v>
      </c>
      <c r="BW12" s="387"/>
      <c r="BX12" s="387"/>
      <c r="BY12" s="387"/>
      <c r="BZ12" s="387"/>
      <c r="CA12" s="387"/>
      <c r="CB12" s="387"/>
      <c r="CC12" s="388"/>
      <c r="CD12" s="433" t="s">
        <v>107</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2307087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-23680005</v>
      </c>
      <c r="BO13" s="387"/>
      <c r="BP13" s="387"/>
      <c r="BQ13" s="387"/>
      <c r="BR13" s="387"/>
      <c r="BS13" s="387"/>
      <c r="BT13" s="387"/>
      <c r="BU13" s="388"/>
      <c r="BV13" s="386">
        <v>6846983</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14.5</v>
      </c>
      <c r="CU13" s="366"/>
      <c r="CV13" s="366"/>
      <c r="CW13" s="366"/>
      <c r="CX13" s="366"/>
      <c r="CY13" s="366"/>
      <c r="CZ13" s="366"/>
      <c r="DA13" s="367"/>
      <c r="DB13" s="365">
        <v>14.1</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2328133</v>
      </c>
      <c r="S14" s="431"/>
      <c r="T14" s="431"/>
      <c r="U14" s="431"/>
      <c r="V14" s="432"/>
      <c r="W14" s="459"/>
      <c r="X14" s="460"/>
      <c r="Y14" s="461"/>
      <c r="Z14" s="408" t="s">
        <v>113</v>
      </c>
      <c r="AA14" s="409"/>
      <c r="AB14" s="409"/>
      <c r="AC14" s="409"/>
      <c r="AD14" s="409"/>
      <c r="AE14" s="409"/>
      <c r="AF14" s="409"/>
      <c r="AG14" s="409"/>
      <c r="AH14" s="410"/>
      <c r="AI14" s="411">
        <v>7244</v>
      </c>
      <c r="AJ14" s="412"/>
      <c r="AK14" s="412"/>
      <c r="AL14" s="412"/>
      <c r="AM14" s="413"/>
      <c r="AN14" s="411">
        <v>23398120</v>
      </c>
      <c r="AO14" s="412"/>
      <c r="AP14" s="412"/>
      <c r="AQ14" s="412"/>
      <c r="AR14" s="412"/>
      <c r="AS14" s="413"/>
      <c r="AT14" s="411">
        <v>3230</v>
      </c>
      <c r="AU14" s="412"/>
      <c r="AV14" s="412"/>
      <c r="AW14" s="412"/>
      <c r="AX14" s="412"/>
      <c r="AY14" s="414"/>
      <c r="AZ14" s="377" t="s">
        <v>114</v>
      </c>
      <c r="BA14" s="378"/>
      <c r="BB14" s="378"/>
      <c r="BC14" s="378"/>
      <c r="BD14" s="378"/>
      <c r="BE14" s="378"/>
      <c r="BF14" s="378"/>
      <c r="BG14" s="378"/>
      <c r="BH14" s="378"/>
      <c r="BI14" s="378"/>
      <c r="BJ14" s="378"/>
      <c r="BK14" s="378"/>
      <c r="BL14" s="378"/>
      <c r="BM14" s="379"/>
      <c r="BN14" s="380">
        <v>245707144</v>
      </c>
      <c r="BO14" s="381"/>
      <c r="BP14" s="381"/>
      <c r="BQ14" s="381"/>
      <c r="BR14" s="381"/>
      <c r="BS14" s="381"/>
      <c r="BT14" s="381"/>
      <c r="BU14" s="382"/>
      <c r="BV14" s="380">
        <v>219036016</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171.8</v>
      </c>
      <c r="CU14" s="392"/>
      <c r="CV14" s="392"/>
      <c r="CW14" s="392"/>
      <c r="CX14" s="392"/>
      <c r="CY14" s="392"/>
      <c r="CZ14" s="392"/>
      <c r="DA14" s="393"/>
      <c r="DB14" s="391">
        <v>187.2</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2312179</v>
      </c>
      <c r="S15" s="431"/>
      <c r="T15" s="431"/>
      <c r="U15" s="431"/>
      <c r="V15" s="432"/>
      <c r="W15" s="459"/>
      <c r="X15" s="460"/>
      <c r="Y15" s="461"/>
      <c r="Z15" s="408" t="s">
        <v>116</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117</v>
      </c>
      <c r="BA15" s="384"/>
      <c r="BB15" s="384"/>
      <c r="BC15" s="384"/>
      <c r="BD15" s="384"/>
      <c r="BE15" s="384"/>
      <c r="BF15" s="384"/>
      <c r="BG15" s="384"/>
      <c r="BH15" s="384"/>
      <c r="BI15" s="384"/>
      <c r="BJ15" s="384"/>
      <c r="BK15" s="384"/>
      <c r="BL15" s="384"/>
      <c r="BM15" s="385"/>
      <c r="BN15" s="386">
        <v>390524469</v>
      </c>
      <c r="BO15" s="387"/>
      <c r="BP15" s="387"/>
      <c r="BQ15" s="387"/>
      <c r="BR15" s="387"/>
      <c r="BS15" s="387"/>
      <c r="BT15" s="387"/>
      <c r="BU15" s="388"/>
      <c r="BV15" s="386">
        <v>370055228</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v>191</v>
      </c>
      <c r="AJ16" s="412"/>
      <c r="AK16" s="412"/>
      <c r="AL16" s="412"/>
      <c r="AM16" s="413"/>
      <c r="AN16" s="411">
        <v>619604</v>
      </c>
      <c r="AO16" s="412"/>
      <c r="AP16" s="412"/>
      <c r="AQ16" s="412"/>
      <c r="AR16" s="412"/>
      <c r="AS16" s="413"/>
      <c r="AT16" s="411">
        <v>3244</v>
      </c>
      <c r="AU16" s="412"/>
      <c r="AV16" s="412"/>
      <c r="AW16" s="412"/>
      <c r="AX16" s="412"/>
      <c r="AY16" s="414"/>
      <c r="AZ16" s="383" t="s">
        <v>122</v>
      </c>
      <c r="BA16" s="384"/>
      <c r="BB16" s="384"/>
      <c r="BC16" s="384"/>
      <c r="BD16" s="384"/>
      <c r="BE16" s="384"/>
      <c r="BF16" s="384"/>
      <c r="BG16" s="384"/>
      <c r="BH16" s="384"/>
      <c r="BI16" s="384"/>
      <c r="BJ16" s="384"/>
      <c r="BK16" s="384"/>
      <c r="BL16" s="384"/>
      <c r="BM16" s="385"/>
      <c r="BN16" s="386">
        <v>309429289</v>
      </c>
      <c r="BO16" s="387"/>
      <c r="BP16" s="387"/>
      <c r="BQ16" s="387"/>
      <c r="BR16" s="387"/>
      <c r="BS16" s="387"/>
      <c r="BT16" s="387"/>
      <c r="BU16" s="388"/>
      <c r="BV16" s="386">
        <v>279893595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3814</v>
      </c>
      <c r="AJ17" s="412"/>
      <c r="AK17" s="412"/>
      <c r="AL17" s="412"/>
      <c r="AM17" s="413"/>
      <c r="AN17" s="411">
        <v>12212428</v>
      </c>
      <c r="AO17" s="412"/>
      <c r="AP17" s="412"/>
      <c r="AQ17" s="412"/>
      <c r="AR17" s="412"/>
      <c r="AS17" s="413"/>
      <c r="AT17" s="411">
        <v>3202</v>
      </c>
      <c r="AU17" s="412"/>
      <c r="AV17" s="412"/>
      <c r="AW17" s="412"/>
      <c r="AX17" s="412"/>
      <c r="AY17" s="414"/>
      <c r="AZ17" s="383" t="s">
        <v>126</v>
      </c>
      <c r="BA17" s="384"/>
      <c r="BB17" s="384"/>
      <c r="BC17" s="384"/>
      <c r="BD17" s="384"/>
      <c r="BE17" s="384"/>
      <c r="BF17" s="384"/>
      <c r="BG17" s="384"/>
      <c r="BH17" s="384"/>
      <c r="BI17" s="384"/>
      <c r="BJ17" s="384"/>
      <c r="BK17" s="384"/>
      <c r="BL17" s="384"/>
      <c r="BM17" s="385"/>
      <c r="BN17" s="386">
        <v>482055073</v>
      </c>
      <c r="BO17" s="387"/>
      <c r="BP17" s="387"/>
      <c r="BQ17" s="387"/>
      <c r="BR17" s="387"/>
      <c r="BS17" s="387"/>
      <c r="BT17" s="387"/>
      <c r="BU17" s="388"/>
      <c r="BV17" s="386">
        <v>474571823</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7282</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16357</v>
      </c>
      <c r="AJ18" s="412"/>
      <c r="AK18" s="412"/>
      <c r="AL18" s="412"/>
      <c r="AM18" s="413"/>
      <c r="AN18" s="411">
        <v>62387184</v>
      </c>
      <c r="AO18" s="412"/>
      <c r="AP18" s="412"/>
      <c r="AQ18" s="412"/>
      <c r="AR18" s="412"/>
      <c r="AS18" s="413"/>
      <c r="AT18" s="411">
        <v>3814</v>
      </c>
      <c r="AU18" s="412"/>
      <c r="AV18" s="412"/>
      <c r="AW18" s="412"/>
      <c r="AX18" s="412"/>
      <c r="AY18" s="414"/>
      <c r="AZ18" s="394" t="s">
        <v>129</v>
      </c>
      <c r="BA18" s="395"/>
      <c r="BB18" s="395"/>
      <c r="BC18" s="395"/>
      <c r="BD18" s="395"/>
      <c r="BE18" s="395"/>
      <c r="BF18" s="395"/>
      <c r="BG18" s="395"/>
      <c r="BH18" s="395"/>
      <c r="BI18" s="395"/>
      <c r="BJ18" s="395"/>
      <c r="BK18" s="395"/>
      <c r="BL18" s="395"/>
      <c r="BM18" s="396"/>
      <c r="BN18" s="360">
        <v>778148384</v>
      </c>
      <c r="BO18" s="361"/>
      <c r="BP18" s="361"/>
      <c r="BQ18" s="361"/>
      <c r="BR18" s="361"/>
      <c r="BS18" s="361"/>
      <c r="BT18" s="361"/>
      <c r="BU18" s="362"/>
      <c r="BV18" s="360">
        <v>741234023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319</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132</v>
      </c>
      <c r="BA19" s="378"/>
      <c r="BB19" s="378"/>
      <c r="BC19" s="378"/>
      <c r="BD19" s="378"/>
      <c r="BE19" s="378"/>
      <c r="BF19" s="378"/>
      <c r="BG19" s="378"/>
      <c r="BH19" s="378"/>
      <c r="BI19" s="378"/>
      <c r="BJ19" s="378"/>
      <c r="BK19" s="378"/>
      <c r="BL19" s="378"/>
      <c r="BM19" s="379"/>
      <c r="BN19" s="380">
        <v>1594749375</v>
      </c>
      <c r="BO19" s="381"/>
      <c r="BP19" s="381"/>
      <c r="BQ19" s="381"/>
      <c r="BR19" s="381"/>
      <c r="BS19" s="381"/>
      <c r="BT19" s="381"/>
      <c r="BU19" s="382"/>
      <c r="BV19" s="380">
        <v>1621249165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133</v>
      </c>
      <c r="C20" s="404"/>
      <c r="D20" s="404"/>
      <c r="E20" s="404"/>
      <c r="F20" s="404"/>
      <c r="G20" s="404"/>
      <c r="H20" s="404"/>
      <c r="I20" s="404"/>
      <c r="J20" s="404"/>
      <c r="K20" s="405"/>
      <c r="L20" s="406">
        <v>944720</v>
      </c>
      <c r="M20" s="407"/>
      <c r="N20" s="407"/>
      <c r="O20" s="407"/>
      <c r="P20" s="407"/>
      <c r="Q20" s="407"/>
      <c r="R20" s="407"/>
      <c r="S20" s="407"/>
      <c r="T20" s="407"/>
      <c r="U20" s="407"/>
      <c r="V20" s="407"/>
      <c r="W20" s="462"/>
      <c r="X20" s="463"/>
      <c r="Y20" s="464"/>
      <c r="Z20" s="408" t="s">
        <v>134</v>
      </c>
      <c r="AA20" s="409"/>
      <c r="AB20" s="409"/>
      <c r="AC20" s="409"/>
      <c r="AD20" s="409"/>
      <c r="AE20" s="409"/>
      <c r="AF20" s="409"/>
      <c r="AG20" s="409"/>
      <c r="AH20" s="410"/>
      <c r="AI20" s="411">
        <v>27415</v>
      </c>
      <c r="AJ20" s="412"/>
      <c r="AK20" s="412"/>
      <c r="AL20" s="412"/>
      <c r="AM20" s="413"/>
      <c r="AN20" s="411">
        <v>97997732</v>
      </c>
      <c r="AO20" s="412"/>
      <c r="AP20" s="412"/>
      <c r="AQ20" s="412"/>
      <c r="AR20" s="412"/>
      <c r="AS20" s="413"/>
      <c r="AT20" s="411">
        <v>3575</v>
      </c>
      <c r="AU20" s="412"/>
      <c r="AV20" s="412"/>
      <c r="AW20" s="412"/>
      <c r="AX20" s="412"/>
      <c r="AY20" s="414"/>
      <c r="AZ20" s="394" t="s">
        <v>135</v>
      </c>
      <c r="BA20" s="395"/>
      <c r="BB20" s="395"/>
      <c r="BC20" s="395"/>
      <c r="BD20" s="395"/>
      <c r="BE20" s="395"/>
      <c r="BF20" s="395"/>
      <c r="BG20" s="395"/>
      <c r="BH20" s="395"/>
      <c r="BI20" s="395"/>
      <c r="BJ20" s="395"/>
      <c r="BK20" s="395"/>
      <c r="BL20" s="395"/>
      <c r="BM20" s="396"/>
      <c r="BN20" s="360">
        <v>401656865</v>
      </c>
      <c r="BO20" s="361"/>
      <c r="BP20" s="361"/>
      <c r="BQ20" s="361"/>
      <c r="BR20" s="361"/>
      <c r="BS20" s="361"/>
      <c r="BT20" s="361"/>
      <c r="BU20" s="362"/>
      <c r="BV20" s="360">
        <v>424674394</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136</v>
      </c>
      <c r="X21" s="398"/>
      <c r="Y21" s="398"/>
      <c r="Z21" s="398"/>
      <c r="AA21" s="398"/>
      <c r="AB21" s="398"/>
      <c r="AC21" s="398"/>
      <c r="AD21" s="398"/>
      <c r="AE21" s="398"/>
      <c r="AF21" s="398"/>
      <c r="AG21" s="398"/>
      <c r="AH21" s="399"/>
      <c r="AI21" s="400">
        <v>100</v>
      </c>
      <c r="AJ21" s="401"/>
      <c r="AK21" s="401"/>
      <c r="AL21" s="401"/>
      <c r="AM21" s="401"/>
      <c r="AN21" s="401"/>
      <c r="AO21" s="401"/>
      <c r="AP21" s="401"/>
      <c r="AQ21" s="401"/>
      <c r="AR21" s="401"/>
      <c r="AS21" s="401"/>
      <c r="AT21" s="401"/>
      <c r="AU21" s="401"/>
      <c r="AV21" s="401"/>
      <c r="AW21" s="401"/>
      <c r="AX21" s="401"/>
      <c r="AY21" s="402"/>
      <c r="AZ21" s="377" t="s">
        <v>137</v>
      </c>
      <c r="BA21" s="378"/>
      <c r="BB21" s="378"/>
      <c r="BC21" s="378"/>
      <c r="BD21" s="378"/>
      <c r="BE21" s="378"/>
      <c r="BF21" s="378"/>
      <c r="BG21" s="378"/>
      <c r="BH21" s="378"/>
      <c r="BI21" s="378"/>
      <c r="BJ21" s="378"/>
      <c r="BK21" s="378"/>
      <c r="BL21" s="378"/>
      <c r="BM21" s="379"/>
      <c r="BN21" s="380">
        <v>464842170</v>
      </c>
      <c r="BO21" s="381"/>
      <c r="BP21" s="381"/>
      <c r="BQ21" s="381"/>
      <c r="BR21" s="381"/>
      <c r="BS21" s="381"/>
      <c r="BT21" s="381"/>
      <c r="BU21" s="382"/>
      <c r="BV21" s="380">
        <v>760226594</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138</v>
      </c>
      <c r="BA22" s="384"/>
      <c r="BB22" s="384"/>
      <c r="BC22" s="384"/>
      <c r="BD22" s="384"/>
      <c r="BE22" s="384"/>
      <c r="BF22" s="384"/>
      <c r="BG22" s="384"/>
      <c r="BH22" s="384"/>
      <c r="BI22" s="384"/>
      <c r="BJ22" s="384"/>
      <c r="BK22" s="384"/>
      <c r="BL22" s="384"/>
      <c r="BM22" s="385"/>
      <c r="BN22" s="386">
        <v>3608796</v>
      </c>
      <c r="BO22" s="387"/>
      <c r="BP22" s="387"/>
      <c r="BQ22" s="387"/>
      <c r="BR22" s="387"/>
      <c r="BS22" s="387"/>
      <c r="BT22" s="387"/>
      <c r="BU22" s="388"/>
      <c r="BV22" s="386">
        <v>3652049</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139</v>
      </c>
      <c r="BA23" s="384"/>
      <c r="BB23" s="384"/>
      <c r="BC23" s="384"/>
      <c r="BD23" s="384"/>
      <c r="BE23" s="384"/>
      <c r="BF23" s="384"/>
      <c r="BG23" s="384"/>
      <c r="BH23" s="384"/>
      <c r="BI23" s="384"/>
      <c r="BJ23" s="384"/>
      <c r="BK23" s="384"/>
      <c r="BL23" s="384"/>
      <c r="BM23" s="385"/>
      <c r="BN23" s="386">
        <v>23289869</v>
      </c>
      <c r="BO23" s="387"/>
      <c r="BP23" s="387"/>
      <c r="BQ23" s="387"/>
      <c r="BR23" s="387"/>
      <c r="BS23" s="387"/>
      <c r="BT23" s="387"/>
      <c r="BU23" s="388"/>
      <c r="BV23" s="386">
        <v>22390359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140</v>
      </c>
      <c r="BA24" s="358"/>
      <c r="BB24" s="358"/>
      <c r="BC24" s="358"/>
      <c r="BD24" s="358"/>
      <c r="BE24" s="358"/>
      <c r="BF24" s="358"/>
      <c r="BG24" s="358"/>
      <c r="BH24" s="358"/>
      <c r="BI24" s="358"/>
      <c r="BJ24" s="358"/>
      <c r="BK24" s="358"/>
      <c r="BL24" s="358"/>
      <c r="BM24" s="359"/>
      <c r="BN24" s="360">
        <v>10503598</v>
      </c>
      <c r="BO24" s="361"/>
      <c r="BP24" s="361"/>
      <c r="BQ24" s="361"/>
      <c r="BR24" s="361"/>
      <c r="BS24" s="361"/>
      <c r="BT24" s="361"/>
      <c r="BU24" s="362"/>
      <c r="BV24" s="360">
        <v>10493178</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141</v>
      </c>
      <c r="BA25" s="369"/>
      <c r="BB25" s="369"/>
      <c r="BC25" s="370"/>
      <c r="BD25" s="377" t="s">
        <v>142</v>
      </c>
      <c r="BE25" s="378"/>
      <c r="BF25" s="378"/>
      <c r="BG25" s="378"/>
      <c r="BH25" s="378"/>
      <c r="BI25" s="378"/>
      <c r="BJ25" s="378"/>
      <c r="BK25" s="378"/>
      <c r="BL25" s="378"/>
      <c r="BM25" s="379"/>
      <c r="BN25" s="380">
        <v>22276702</v>
      </c>
      <c r="BO25" s="381"/>
      <c r="BP25" s="381"/>
      <c r="BQ25" s="381"/>
      <c r="BR25" s="381"/>
      <c r="BS25" s="381"/>
      <c r="BT25" s="381"/>
      <c r="BU25" s="382"/>
      <c r="BV25" s="380">
        <v>29972267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143</v>
      </c>
      <c r="BE26" s="384"/>
      <c r="BF26" s="384"/>
      <c r="BG26" s="384"/>
      <c r="BH26" s="384"/>
      <c r="BI26" s="384"/>
      <c r="BJ26" s="384"/>
      <c r="BK26" s="384"/>
      <c r="BL26" s="384"/>
      <c r="BM26" s="385"/>
      <c r="BN26" s="386">
        <v>19730796</v>
      </c>
      <c r="BO26" s="387"/>
      <c r="BP26" s="387"/>
      <c r="BQ26" s="387"/>
      <c r="BR26" s="387"/>
      <c r="BS26" s="387"/>
      <c r="BT26" s="387"/>
      <c r="BU26" s="388"/>
      <c r="BV26" s="386">
        <v>21320848</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144</v>
      </c>
      <c r="BE27" s="395"/>
      <c r="BF27" s="395"/>
      <c r="BG27" s="395"/>
      <c r="BH27" s="395"/>
      <c r="BI27" s="395"/>
      <c r="BJ27" s="395"/>
      <c r="BK27" s="395"/>
      <c r="BL27" s="395"/>
      <c r="BM27" s="396"/>
      <c r="BN27" s="360">
        <v>302708293</v>
      </c>
      <c r="BO27" s="361"/>
      <c r="BP27" s="361"/>
      <c r="BQ27" s="361"/>
      <c r="BR27" s="361"/>
      <c r="BS27" s="361"/>
      <c r="BT27" s="361"/>
      <c r="BU27" s="362"/>
      <c r="BV27" s="360">
        <v>347555792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151</v>
      </c>
      <c r="D30" s="356"/>
      <c r="E30" s="355" t="s">
        <v>152</v>
      </c>
      <c r="F30" s="355"/>
      <c r="G30" s="355"/>
      <c r="H30" s="355"/>
      <c r="I30" s="355"/>
      <c r="J30" s="355"/>
      <c r="K30" s="355"/>
      <c r="L30" s="355"/>
      <c r="M30" s="355"/>
      <c r="N30" s="355"/>
      <c r="O30" s="355"/>
      <c r="P30" s="355"/>
      <c r="Q30" s="355"/>
      <c r="R30" s="355"/>
      <c r="S30" s="355"/>
      <c r="T30" s="130"/>
      <c r="U30" s="356" t="s">
        <v>151</v>
      </c>
      <c r="V30" s="356"/>
      <c r="W30" s="355" t="s">
        <v>152</v>
      </c>
      <c r="X30" s="355"/>
      <c r="Y30" s="355"/>
      <c r="Z30" s="355"/>
      <c r="AA30" s="355"/>
      <c r="AB30" s="355"/>
      <c r="AC30" s="355"/>
      <c r="AD30" s="355"/>
      <c r="AE30" s="355"/>
      <c r="AF30" s="355"/>
      <c r="AG30" s="355"/>
      <c r="AH30" s="355"/>
      <c r="AI30" s="355"/>
      <c r="AJ30" s="355"/>
      <c r="AK30" s="355"/>
      <c r="AL30" s="130"/>
      <c r="AM30" s="356" t="s">
        <v>151</v>
      </c>
      <c r="AN30" s="356"/>
      <c r="AO30" s="355" t="s">
        <v>152</v>
      </c>
      <c r="AP30" s="355"/>
      <c r="AQ30" s="355"/>
      <c r="AR30" s="355"/>
      <c r="AS30" s="355"/>
      <c r="AT30" s="355"/>
      <c r="AU30" s="355"/>
      <c r="AV30" s="355"/>
      <c r="AW30" s="355"/>
      <c r="AX30" s="355"/>
      <c r="AY30" s="355"/>
      <c r="AZ30" s="355"/>
      <c r="BA30" s="355"/>
      <c r="BB30" s="355"/>
      <c r="BC30" s="355"/>
      <c r="BD30" s="155"/>
      <c r="BE30" s="356" t="s">
        <v>151</v>
      </c>
      <c r="BF30" s="356"/>
      <c r="BG30" s="355" t="s">
        <v>152</v>
      </c>
      <c r="BH30" s="355"/>
      <c r="BI30" s="355"/>
      <c r="BJ30" s="355"/>
      <c r="BK30" s="355"/>
      <c r="BL30" s="355"/>
      <c r="BM30" s="355"/>
      <c r="BN30" s="355"/>
      <c r="BO30" s="355"/>
      <c r="BP30" s="355"/>
      <c r="BQ30" s="355"/>
      <c r="BR30" s="355"/>
      <c r="BS30" s="355"/>
      <c r="BT30" s="355"/>
      <c r="BU30" s="355"/>
      <c r="BV30" s="156"/>
      <c r="BW30" s="356" t="s">
        <v>151</v>
      </c>
      <c r="BX30" s="356"/>
      <c r="BY30" s="355" t="s">
        <v>153</v>
      </c>
      <c r="BZ30" s="355"/>
      <c r="CA30" s="355"/>
      <c r="CB30" s="355"/>
      <c r="CC30" s="355"/>
      <c r="CD30" s="355"/>
      <c r="CE30" s="355"/>
      <c r="CF30" s="355"/>
      <c r="CG30" s="355"/>
      <c r="CH30" s="355"/>
      <c r="CI30" s="355"/>
      <c r="CJ30" s="355"/>
      <c r="CK30" s="355"/>
      <c r="CL30" s="355"/>
      <c r="CM30" s="355"/>
      <c r="CN30" s="130"/>
      <c r="CO30" s="356" t="s">
        <v>151</v>
      </c>
      <c r="CP30" s="356"/>
      <c r="CQ30" s="355" t="s">
        <v>154</v>
      </c>
      <c r="CR30" s="355"/>
      <c r="CS30" s="355"/>
      <c r="CT30" s="355"/>
      <c r="CU30" s="355"/>
      <c r="CV30" s="355"/>
      <c r="CW30" s="355"/>
      <c r="CX30" s="355"/>
      <c r="CY30" s="355"/>
      <c r="CZ30" s="355"/>
      <c r="DA30" s="355"/>
      <c r="DB30" s="355"/>
      <c r="DC30" s="355"/>
      <c r="DD30" s="355"/>
      <c r="DE30" s="355"/>
      <c r="DF30" s="130"/>
      <c r="DG30" s="355" t="s">
        <v>155</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水道用水供給事業会計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（公社）みやぎ農業振興公社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（一社）宮城県畜産協会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母子父子寡婦福祉資金特別会計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地域整備事業会計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（一社）宮城県林業公社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中小企業高度化資金特別会計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（公社）宮城県青果物価格安定相互補償協会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農業改良資金特別会計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（一財）みやぎ建設総合センター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沿岸漁業改善資金特別会計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（公財）宮城県水産振興協会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林業・木材産業改善資金特別会計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（一財）かき研究所</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県有林特別会計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（公財）みやぎ林業活性化基金</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土地取得特別会計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（公財）翠生農学振興会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土地区画整理事業特別会計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（公財）みやぎ産業振興機構</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484</v>
      </c>
      <c r="G33" s="17" t="s">
        <v>485</v>
      </c>
      <c r="H33" s="17" t="s">
        <v>486</v>
      </c>
      <c r="I33" s="17" t="s">
        <v>487</v>
      </c>
      <c r="J33" s="18" t="s">
        <v>488</v>
      </c>
      <c r="K33" s="10"/>
      <c r="L33" s="10"/>
      <c r="M33" s="10"/>
      <c r="N33" s="10"/>
      <c r="O33" s="10"/>
      <c r="P33" s="10"/>
    </row>
    <row r="34" spans="1:16" ht="39" customHeight="1" x14ac:dyDescent="0.15">
      <c r="A34" s="10"/>
      <c r="B34" s="19"/>
      <c r="C34" s="1102" t="s">
        <v>490</v>
      </c>
      <c r="D34" s="1102"/>
      <c r="E34" s="1103"/>
      <c r="F34" s="20">
        <v>5.76</v>
      </c>
      <c r="G34" s="21">
        <v>6.31</v>
      </c>
      <c r="H34" s="21">
        <v>5.82</v>
      </c>
      <c r="I34" s="21">
        <v>7.94</v>
      </c>
      <c r="J34" s="22">
        <v>3.52</v>
      </c>
      <c r="K34" s="10"/>
      <c r="L34" s="10"/>
      <c r="M34" s="10"/>
      <c r="N34" s="10"/>
      <c r="O34" s="10"/>
      <c r="P34" s="10"/>
    </row>
    <row r="35" spans="1:16" ht="39" customHeight="1" x14ac:dyDescent="0.15">
      <c r="A35" s="10"/>
      <c r="B35" s="23"/>
      <c r="C35" s="1096" t="s">
        <v>491</v>
      </c>
      <c r="D35" s="1097"/>
      <c r="E35" s="1098"/>
      <c r="F35" s="24">
        <v>1.38</v>
      </c>
      <c r="G35" s="25">
        <v>1.44</v>
      </c>
      <c r="H35" s="25">
        <v>1.62</v>
      </c>
      <c r="I35" s="25">
        <v>0.19</v>
      </c>
      <c r="J35" s="26">
        <v>2.14</v>
      </c>
      <c r="K35" s="10"/>
      <c r="L35" s="10"/>
      <c r="M35" s="10"/>
      <c r="N35" s="10"/>
      <c r="O35" s="10"/>
      <c r="P35" s="10"/>
    </row>
    <row r="36" spans="1:16" ht="39" customHeight="1" x14ac:dyDescent="0.15">
      <c r="A36" s="10"/>
      <c r="B36" s="23"/>
      <c r="C36" s="1096" t="s">
        <v>492</v>
      </c>
      <c r="D36" s="1097"/>
      <c r="E36" s="1098"/>
      <c r="F36" s="24">
        <v>0.71</v>
      </c>
      <c r="G36" s="25">
        <v>0.8</v>
      </c>
      <c r="H36" s="25">
        <v>0.91</v>
      </c>
      <c r="I36" s="25">
        <v>1.01</v>
      </c>
      <c r="J36" s="26">
        <v>0.75</v>
      </c>
      <c r="K36" s="10"/>
      <c r="L36" s="10"/>
      <c r="M36" s="10"/>
      <c r="N36" s="10"/>
      <c r="O36" s="10"/>
      <c r="P36" s="10"/>
    </row>
    <row r="37" spans="1:16" ht="39" customHeight="1" x14ac:dyDescent="0.15">
      <c r="A37" s="10"/>
      <c r="B37" s="23"/>
      <c r="C37" s="1096" t="s">
        <v>493</v>
      </c>
      <c r="D37" s="1097"/>
      <c r="E37" s="1098"/>
      <c r="F37" s="24">
        <v>0</v>
      </c>
      <c r="G37" s="25">
        <v>0</v>
      </c>
      <c r="H37" s="25">
        <v>0</v>
      </c>
      <c r="I37" s="25">
        <v>0.28000000000000003</v>
      </c>
      <c r="J37" s="26">
        <v>0.38</v>
      </c>
      <c r="K37" s="10"/>
      <c r="L37" s="10"/>
      <c r="M37" s="10"/>
      <c r="N37" s="10"/>
      <c r="O37" s="10"/>
      <c r="P37" s="10"/>
    </row>
    <row r="38" spans="1:16" ht="39" customHeight="1" x14ac:dyDescent="0.15">
      <c r="A38" s="10"/>
      <c r="B38" s="23"/>
      <c r="C38" s="1096" t="s">
        <v>494</v>
      </c>
      <c r="D38" s="1097"/>
      <c r="E38" s="1098"/>
      <c r="F38" s="24">
        <v>0.21</v>
      </c>
      <c r="G38" s="25">
        <v>0.23</v>
      </c>
      <c r="H38" s="25">
        <v>0.27</v>
      </c>
      <c r="I38" s="25">
        <v>0.23</v>
      </c>
      <c r="J38" s="26">
        <v>0.35</v>
      </c>
      <c r="K38" s="10"/>
      <c r="L38" s="10"/>
      <c r="M38" s="10"/>
      <c r="N38" s="10"/>
      <c r="O38" s="10"/>
      <c r="P38" s="10"/>
    </row>
    <row r="39" spans="1:16" ht="39" customHeight="1" x14ac:dyDescent="0.15">
      <c r="A39" s="10"/>
      <c r="B39" s="23"/>
      <c r="C39" s="1096" t="s">
        <v>495</v>
      </c>
      <c r="D39" s="1097"/>
      <c r="E39" s="1098"/>
      <c r="F39" s="24">
        <v>0.85</v>
      </c>
      <c r="G39" s="25">
        <v>7.0000000000000007E-2</v>
      </c>
      <c r="H39" s="25">
        <v>0.05</v>
      </c>
      <c r="I39" s="25">
        <v>0.02</v>
      </c>
      <c r="J39" s="26">
        <v>0.01</v>
      </c>
      <c r="K39" s="10"/>
      <c r="L39" s="10"/>
      <c r="M39" s="10"/>
      <c r="N39" s="10"/>
      <c r="O39" s="10"/>
      <c r="P39" s="10"/>
    </row>
    <row r="40" spans="1:16" ht="39" customHeight="1" x14ac:dyDescent="0.15">
      <c r="A40" s="10"/>
      <c r="B40" s="23"/>
      <c r="C40" s="1096" t="s">
        <v>496</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497</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498</v>
      </c>
      <c r="D42" s="1097"/>
      <c r="E42" s="1098"/>
      <c r="F42" s="24" t="s">
        <v>445</v>
      </c>
      <c r="G42" s="25" t="s">
        <v>445</v>
      </c>
      <c r="H42" s="25" t="s">
        <v>445</v>
      </c>
      <c r="I42" s="25" t="s">
        <v>445</v>
      </c>
      <c r="J42" s="26" t="s">
        <v>445</v>
      </c>
      <c r="K42" s="10"/>
      <c r="L42" s="10"/>
      <c r="M42" s="10"/>
      <c r="N42" s="10"/>
      <c r="O42" s="10"/>
      <c r="P42" s="10"/>
    </row>
    <row r="43" spans="1:16" ht="39" customHeight="1" thickBot="1" x14ac:dyDescent="0.2">
      <c r="A43" s="10"/>
      <c r="B43" s="28"/>
      <c r="C43" s="1099" t="s">
        <v>499</v>
      </c>
      <c r="D43" s="1100"/>
      <c r="E43" s="1101"/>
      <c r="F43" s="29">
        <v>0</v>
      </c>
      <c r="G43" s="30">
        <v>0</v>
      </c>
      <c r="H43" s="30">
        <v>0.01</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87022</v>
      </c>
      <c r="L45" s="48">
        <v>80244</v>
      </c>
      <c r="M45" s="48">
        <v>77644</v>
      </c>
      <c r="N45" s="48">
        <v>83279</v>
      </c>
      <c r="O45" s="49">
        <v>78214</v>
      </c>
      <c r="P45" s="36"/>
      <c r="Q45" s="36"/>
      <c r="R45" s="36"/>
      <c r="S45" s="36"/>
      <c r="T45" s="36"/>
      <c r="U45" s="36"/>
    </row>
    <row r="46" spans="1:21" ht="30.75" customHeight="1" x14ac:dyDescent="0.15">
      <c r="A46" s="36"/>
      <c r="B46" s="1114"/>
      <c r="C46" s="1115"/>
      <c r="D46" s="50"/>
      <c r="E46" s="1106" t="s">
        <v>11</v>
      </c>
      <c r="F46" s="1106"/>
      <c r="G46" s="1106"/>
      <c r="H46" s="1106"/>
      <c r="I46" s="1106"/>
      <c r="J46" s="1107"/>
      <c r="K46" s="51">
        <v>6910</v>
      </c>
      <c r="L46" s="52">
        <v>4139</v>
      </c>
      <c r="M46" s="52">
        <v>4041</v>
      </c>
      <c r="N46" s="52">
        <v>6337</v>
      </c>
      <c r="O46" s="53">
        <v>11733</v>
      </c>
      <c r="P46" s="36"/>
      <c r="Q46" s="36"/>
      <c r="R46" s="36"/>
      <c r="S46" s="36"/>
      <c r="T46" s="36"/>
      <c r="U46" s="36"/>
    </row>
    <row r="47" spans="1:21" ht="30.75" customHeight="1" x14ac:dyDescent="0.15">
      <c r="A47" s="36"/>
      <c r="B47" s="1114"/>
      <c r="C47" s="1115"/>
      <c r="D47" s="50"/>
      <c r="E47" s="1106" t="s">
        <v>12</v>
      </c>
      <c r="F47" s="1106"/>
      <c r="G47" s="1106"/>
      <c r="H47" s="1106"/>
      <c r="I47" s="1106"/>
      <c r="J47" s="1107"/>
      <c r="K47" s="51">
        <v>24911</v>
      </c>
      <c r="L47" s="52">
        <v>28989</v>
      </c>
      <c r="M47" s="52">
        <v>32036</v>
      </c>
      <c r="N47" s="52">
        <v>34756</v>
      </c>
      <c r="O47" s="53">
        <v>39295</v>
      </c>
      <c r="P47" s="36"/>
      <c r="Q47" s="36"/>
      <c r="R47" s="36"/>
      <c r="S47" s="36"/>
      <c r="T47" s="36"/>
      <c r="U47" s="36"/>
    </row>
    <row r="48" spans="1:21" ht="30.75" customHeight="1" x14ac:dyDescent="0.15">
      <c r="A48" s="36"/>
      <c r="B48" s="1114"/>
      <c r="C48" s="1115"/>
      <c r="D48" s="50"/>
      <c r="E48" s="1106" t="s">
        <v>13</v>
      </c>
      <c r="F48" s="1106"/>
      <c r="G48" s="1106"/>
      <c r="H48" s="1106"/>
      <c r="I48" s="1106"/>
      <c r="J48" s="1107"/>
      <c r="K48" s="51">
        <v>10959</v>
      </c>
      <c r="L48" s="52">
        <v>10363</v>
      </c>
      <c r="M48" s="52">
        <v>7262</v>
      </c>
      <c r="N48" s="52">
        <v>7036</v>
      </c>
      <c r="O48" s="53">
        <v>6812</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445</v>
      </c>
      <c r="L49" s="52" t="s">
        <v>445</v>
      </c>
      <c r="M49" s="52" t="s">
        <v>445</v>
      </c>
      <c r="N49" s="52" t="s">
        <v>445</v>
      </c>
      <c r="O49" s="53" t="s">
        <v>445</v>
      </c>
      <c r="P49" s="36"/>
      <c r="Q49" s="36"/>
      <c r="R49" s="36"/>
      <c r="S49" s="36"/>
      <c r="T49" s="36"/>
      <c r="U49" s="36"/>
    </row>
    <row r="50" spans="1:21" ht="30.75" customHeight="1" x14ac:dyDescent="0.15">
      <c r="A50" s="36"/>
      <c r="B50" s="1114"/>
      <c r="C50" s="1115"/>
      <c r="D50" s="50"/>
      <c r="E50" s="1106" t="s">
        <v>15</v>
      </c>
      <c r="F50" s="1106"/>
      <c r="G50" s="1106"/>
      <c r="H50" s="1106"/>
      <c r="I50" s="1106"/>
      <c r="J50" s="1107"/>
      <c r="K50" s="51">
        <v>4519</v>
      </c>
      <c r="L50" s="52">
        <v>4166</v>
      </c>
      <c r="M50" s="52">
        <v>4275</v>
      </c>
      <c r="N50" s="52">
        <v>3787</v>
      </c>
      <c r="O50" s="53">
        <v>3196</v>
      </c>
      <c r="P50" s="36"/>
      <c r="Q50" s="36"/>
      <c r="R50" s="36"/>
      <c r="S50" s="36"/>
      <c r="T50" s="36"/>
      <c r="U50" s="36"/>
    </row>
    <row r="51" spans="1:21" ht="30.75" customHeight="1" x14ac:dyDescent="0.15">
      <c r="A51" s="36"/>
      <c r="B51" s="1116"/>
      <c r="C51" s="1117"/>
      <c r="D51" s="54"/>
      <c r="E51" s="1106" t="s">
        <v>16</v>
      </c>
      <c r="F51" s="1106"/>
      <c r="G51" s="1106"/>
      <c r="H51" s="1106"/>
      <c r="I51" s="1106"/>
      <c r="J51" s="1107"/>
      <c r="K51" s="51">
        <v>23</v>
      </c>
      <c r="L51" s="52">
        <v>9</v>
      </c>
      <c r="M51" s="52">
        <v>13</v>
      </c>
      <c r="N51" s="52">
        <v>13</v>
      </c>
      <c r="O51" s="53">
        <v>9</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68139</v>
      </c>
      <c r="L52" s="52">
        <v>69252</v>
      </c>
      <c r="M52" s="52">
        <v>70384</v>
      </c>
      <c r="N52" s="52">
        <v>71235</v>
      </c>
      <c r="O52" s="53">
        <v>71887</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66205</v>
      </c>
      <c r="L53" s="57">
        <v>58658</v>
      </c>
      <c r="M53" s="57">
        <v>54887</v>
      </c>
      <c r="N53" s="57">
        <v>63973</v>
      </c>
      <c r="O53" s="58">
        <v>67372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484</v>
      </c>
      <c r="J40" s="341" t="s">
        <v>485</v>
      </c>
      <c r="K40" s="341" t="s">
        <v>486</v>
      </c>
      <c r="L40" s="341" t="s">
        <v>487</v>
      </c>
      <c r="M40" s="342" t="s">
        <v>488</v>
      </c>
    </row>
    <row r="41" spans="2:13" ht="27.75" customHeight="1" x14ac:dyDescent="0.15">
      <c r="B41" s="1132" t="s">
        <v>21</v>
      </c>
      <c r="C41" s="1133"/>
      <c r="D41" s="66"/>
      <c r="E41" s="1134" t="s">
        <v>22</v>
      </c>
      <c r="F41" s="1134"/>
      <c r="G41" s="1134"/>
      <c r="H41" s="1135"/>
      <c r="I41" s="343">
        <v>1612960</v>
      </c>
      <c r="J41" s="344">
        <v>1684547</v>
      </c>
      <c r="K41" s="344">
        <v>1713595</v>
      </c>
      <c r="L41" s="344">
        <v>1695746</v>
      </c>
      <c r="M41" s="345">
        <v>1672426</v>
      </c>
    </row>
    <row r="42" spans="2:13" ht="27.75" customHeight="1" x14ac:dyDescent="0.15">
      <c r="B42" s="1122"/>
      <c r="C42" s="1123"/>
      <c r="D42" s="67"/>
      <c r="E42" s="1126" t="s">
        <v>23</v>
      </c>
      <c r="F42" s="1126"/>
      <c r="G42" s="1126"/>
      <c r="H42" s="1127"/>
      <c r="I42" s="346">
        <v>23993</v>
      </c>
      <c r="J42" s="347">
        <v>18863</v>
      </c>
      <c r="K42" s="347">
        <v>21444</v>
      </c>
      <c r="L42" s="347">
        <v>17187</v>
      </c>
      <c r="M42" s="348">
        <v>13638</v>
      </c>
    </row>
    <row r="43" spans="2:13" ht="27.75" customHeight="1" x14ac:dyDescent="0.15">
      <c r="B43" s="1122"/>
      <c r="C43" s="1123"/>
      <c r="D43" s="67"/>
      <c r="E43" s="1126" t="s">
        <v>24</v>
      </c>
      <c r="F43" s="1126"/>
      <c r="G43" s="1126"/>
      <c r="H43" s="1127"/>
      <c r="I43" s="346">
        <v>56679</v>
      </c>
      <c r="J43" s="347">
        <v>47057</v>
      </c>
      <c r="K43" s="347">
        <v>34699</v>
      </c>
      <c r="L43" s="347">
        <v>23228</v>
      </c>
      <c r="M43" s="348">
        <v>12796</v>
      </c>
    </row>
    <row r="44" spans="2:13" ht="27.75" customHeight="1" x14ac:dyDescent="0.15">
      <c r="B44" s="1122"/>
      <c r="C44" s="1123"/>
      <c r="D44" s="67"/>
      <c r="E44" s="1126" t="s">
        <v>25</v>
      </c>
      <c r="F44" s="1126"/>
      <c r="G44" s="1126"/>
      <c r="H44" s="1127"/>
      <c r="I44" s="346" t="s">
        <v>445</v>
      </c>
      <c r="J44" s="347" t="s">
        <v>445</v>
      </c>
      <c r="K44" s="347" t="s">
        <v>445</v>
      </c>
      <c r="L44" s="347" t="s">
        <v>445</v>
      </c>
      <c r="M44" s="348" t="s">
        <v>445</v>
      </c>
    </row>
    <row r="45" spans="2:13" ht="27.75" customHeight="1" x14ac:dyDescent="0.15">
      <c r="B45" s="1122"/>
      <c r="C45" s="1123"/>
      <c r="D45" s="67"/>
      <c r="E45" s="1126" t="s">
        <v>26</v>
      </c>
      <c r="F45" s="1126"/>
      <c r="G45" s="1126"/>
      <c r="H45" s="1127"/>
      <c r="I45" s="346">
        <v>285283</v>
      </c>
      <c r="J45" s="347">
        <v>268879</v>
      </c>
      <c r="K45" s="347">
        <v>251356</v>
      </c>
      <c r="L45" s="347">
        <v>232280</v>
      </c>
      <c r="M45" s="348">
        <v>226239</v>
      </c>
    </row>
    <row r="46" spans="2:13" ht="27.75" customHeight="1" x14ac:dyDescent="0.15">
      <c r="B46" s="1122"/>
      <c r="C46" s="1123"/>
      <c r="D46" s="67"/>
      <c r="E46" s="1126" t="s">
        <v>27</v>
      </c>
      <c r="F46" s="1126"/>
      <c r="G46" s="1126"/>
      <c r="H46" s="1127"/>
      <c r="I46" s="346">
        <v>22984</v>
      </c>
      <c r="J46" s="347">
        <v>7245</v>
      </c>
      <c r="K46" s="347">
        <v>3423</v>
      </c>
      <c r="L46" s="347">
        <v>3130</v>
      </c>
      <c r="M46" s="348">
        <v>3705</v>
      </c>
    </row>
    <row r="47" spans="2:13" ht="27.75" customHeight="1" x14ac:dyDescent="0.15">
      <c r="B47" s="1122"/>
      <c r="C47" s="1123"/>
      <c r="D47" s="67"/>
      <c r="E47" s="1126" t="s">
        <v>28</v>
      </c>
      <c r="F47" s="1126"/>
      <c r="G47" s="1126"/>
      <c r="H47" s="1127"/>
      <c r="I47" s="346" t="s">
        <v>445</v>
      </c>
      <c r="J47" s="347" t="s">
        <v>445</v>
      </c>
      <c r="K47" s="347" t="s">
        <v>445</v>
      </c>
      <c r="L47" s="347" t="s">
        <v>445</v>
      </c>
      <c r="M47" s="348" t="s">
        <v>445</v>
      </c>
    </row>
    <row r="48" spans="2:13" ht="27.75" customHeight="1" x14ac:dyDescent="0.15">
      <c r="B48" s="1124"/>
      <c r="C48" s="1125"/>
      <c r="D48" s="67"/>
      <c r="E48" s="1126" t="s">
        <v>29</v>
      </c>
      <c r="F48" s="1126"/>
      <c r="G48" s="1126"/>
      <c r="H48" s="1127"/>
      <c r="I48" s="346" t="s">
        <v>445</v>
      </c>
      <c r="J48" s="347" t="s">
        <v>445</v>
      </c>
      <c r="K48" s="347" t="s">
        <v>445</v>
      </c>
      <c r="L48" s="347" t="s">
        <v>445</v>
      </c>
      <c r="M48" s="348" t="s">
        <v>445</v>
      </c>
    </row>
    <row r="49" spans="2:13" ht="27.75" customHeight="1" x14ac:dyDescent="0.15">
      <c r="B49" s="1120" t="s">
        <v>30</v>
      </c>
      <c r="C49" s="1121"/>
      <c r="D49" s="68"/>
      <c r="E49" s="1126" t="s">
        <v>31</v>
      </c>
      <c r="F49" s="1126"/>
      <c r="G49" s="1126"/>
      <c r="H49" s="1127"/>
      <c r="I49" s="346">
        <v>119104</v>
      </c>
      <c r="J49" s="347">
        <v>131005</v>
      </c>
      <c r="K49" s="347">
        <v>154336</v>
      </c>
      <c r="L49" s="347">
        <v>215033</v>
      </c>
      <c r="M49" s="348">
        <v>218500</v>
      </c>
    </row>
    <row r="50" spans="2:13" ht="27.75" customHeight="1" x14ac:dyDescent="0.15">
      <c r="B50" s="1122"/>
      <c r="C50" s="1123"/>
      <c r="D50" s="67"/>
      <c r="E50" s="1126" t="s">
        <v>32</v>
      </c>
      <c r="F50" s="1126"/>
      <c r="G50" s="1126"/>
      <c r="H50" s="1127"/>
      <c r="I50" s="346">
        <v>33912</v>
      </c>
      <c r="J50" s="347">
        <v>31726</v>
      </c>
      <c r="K50" s="347">
        <v>30793</v>
      </c>
      <c r="L50" s="347">
        <v>114332</v>
      </c>
      <c r="M50" s="348">
        <v>112645</v>
      </c>
    </row>
    <row r="51" spans="2:13" ht="27.75" customHeight="1" x14ac:dyDescent="0.15">
      <c r="B51" s="1124"/>
      <c r="C51" s="1125"/>
      <c r="D51" s="67"/>
      <c r="E51" s="1126" t="s">
        <v>33</v>
      </c>
      <c r="F51" s="1126"/>
      <c r="G51" s="1126"/>
      <c r="H51" s="1127"/>
      <c r="I51" s="346">
        <v>801984</v>
      </c>
      <c r="J51" s="347">
        <v>815801</v>
      </c>
      <c r="K51" s="347">
        <v>835542</v>
      </c>
      <c r="L51" s="347">
        <v>848194</v>
      </c>
      <c r="M51" s="348">
        <v>848019</v>
      </c>
    </row>
    <row r="52" spans="2:13" ht="27.75" customHeight="1" thickBot="1" x14ac:dyDescent="0.2">
      <c r="B52" s="1128" t="s">
        <v>34</v>
      </c>
      <c r="C52" s="1129"/>
      <c r="D52" s="69"/>
      <c r="E52" s="1130" t="s">
        <v>35</v>
      </c>
      <c r="F52" s="1130"/>
      <c r="G52" s="1130"/>
      <c r="H52" s="1131"/>
      <c r="I52" s="349">
        <v>1046899</v>
      </c>
      <c r="J52" s="350">
        <v>1048060</v>
      </c>
      <c r="K52" s="350">
        <v>1003847</v>
      </c>
      <c r="L52" s="350">
        <v>794012</v>
      </c>
      <c r="M52" s="351">
        <v>749641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559</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559</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558</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554</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557</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551</v>
      </c>
      <c r="L50" s="1174" t="s">
        <v>550</v>
      </c>
      <c r="M50" s="1173" t="s">
        <v>549</v>
      </c>
      <c r="N50" s="1173" t="s">
        <v>548</v>
      </c>
      <c r="O50" s="1173" t="s">
        <v>547</v>
      </c>
    </row>
    <row r="51" spans="1:17" ht="13.5" x14ac:dyDescent="0.15">
      <c r="B51" s="240"/>
      <c r="C51" s="236"/>
      <c r="D51" s="236"/>
      <c r="E51" s="236"/>
      <c r="F51" s="236"/>
      <c r="G51" s="1143" t="s">
        <v>546</v>
      </c>
      <c r="H51" s="1143"/>
      <c r="I51" s="1172" t="s">
        <v>544</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556</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545</v>
      </c>
      <c r="H55" s="1140"/>
      <c r="I55" s="1140" t="s">
        <v>544</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556</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555</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554</v>
      </c>
      <c r="I64" s="1155"/>
      <c r="J64" s="1155"/>
      <c r="K64" s="1155"/>
      <c r="L64" s="1155"/>
      <c r="M64" s="1155"/>
      <c r="N64" s="1156"/>
      <c r="O64" s="1155"/>
    </row>
    <row r="65" spans="2:30" ht="13.5" x14ac:dyDescent="0.15">
      <c r="B65" s="240"/>
      <c r="C65" s="236"/>
      <c r="D65" s="236"/>
      <c r="E65" s="236"/>
      <c r="F65" s="236"/>
      <c r="G65" s="1154" t="s">
        <v>553</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552</v>
      </c>
      <c r="I71" s="1150"/>
      <c r="J71" s="1149"/>
      <c r="K71" s="1149"/>
      <c r="L71" s="1148"/>
      <c r="M71" s="1149"/>
      <c r="N71" s="1148"/>
      <c r="O71" s="1147"/>
    </row>
    <row r="72" spans="2:30" ht="13.5" x14ac:dyDescent="0.15">
      <c r="B72" s="240"/>
      <c r="C72" s="236"/>
      <c r="D72" s="236"/>
      <c r="E72" s="236"/>
      <c r="F72" s="236"/>
      <c r="G72" s="1140"/>
      <c r="H72" s="1140"/>
      <c r="I72" s="1140"/>
      <c r="J72" s="1140"/>
      <c r="K72" s="1146" t="s">
        <v>551</v>
      </c>
      <c r="L72" s="1146" t="s">
        <v>550</v>
      </c>
      <c r="M72" s="1145" t="s">
        <v>549</v>
      </c>
      <c r="N72" s="1145" t="s">
        <v>548</v>
      </c>
      <c r="O72" s="1145" t="s">
        <v>547</v>
      </c>
    </row>
    <row r="73" spans="2:30" ht="13.5" x14ac:dyDescent="0.15">
      <c r="B73" s="240"/>
      <c r="C73" s="236"/>
      <c r="D73" s="236"/>
      <c r="E73" s="236"/>
      <c r="F73" s="236"/>
      <c r="G73" s="1143" t="s">
        <v>546</v>
      </c>
      <c r="H73" s="1143"/>
      <c r="I73" s="1143" t="s">
        <v>544</v>
      </c>
      <c r="J73" s="1143"/>
      <c r="K73" s="1141">
        <v>253.8</v>
      </c>
      <c r="L73" s="1141">
        <v>251.5</v>
      </c>
      <c r="M73" s="1141">
        <v>241.4</v>
      </c>
      <c r="N73" s="1141">
        <v>187.2</v>
      </c>
      <c r="O73" s="1141">
        <v>171.8</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543</v>
      </c>
      <c r="J75" s="1140"/>
      <c r="K75" s="1144">
        <v>15.5</v>
      </c>
      <c r="L75" s="1144">
        <v>15.2</v>
      </c>
      <c r="M75" s="1144">
        <v>14.4</v>
      </c>
      <c r="N75" s="1144">
        <v>14.1</v>
      </c>
      <c r="O75" s="1144">
        <v>14.5</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545</v>
      </c>
      <c r="H77" s="1140"/>
      <c r="I77" s="1140" t="s">
        <v>544</v>
      </c>
      <c r="J77" s="1140"/>
      <c r="K77" s="1141">
        <v>241.4</v>
      </c>
      <c r="L77" s="1141">
        <v>234.7</v>
      </c>
      <c r="M77" s="1141">
        <v>224.2</v>
      </c>
      <c r="N77" s="1141">
        <v>209.6</v>
      </c>
      <c r="O77" s="1141">
        <v>196.3</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543</v>
      </c>
      <c r="J79" s="1139"/>
      <c r="K79" s="1138">
        <v>14.6</v>
      </c>
      <c r="L79" s="1138">
        <v>14.3</v>
      </c>
      <c r="M79" s="1138">
        <v>14.4</v>
      </c>
      <c r="N79" s="1138">
        <v>14.3</v>
      </c>
      <c r="O79" s="1138">
        <v>14</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b4zFQIb1ZPuKUIab2/355xWgqJt+HS/IXIvImcl3r/BeLrlxWIuUJObq7uWd8iCVaDWnCguJE/k2I+id/sA==" saltValue="RC4Tx5TtV6bfJ4ZQM7EIz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477</v>
      </c>
      <c r="B3" s="88"/>
      <c r="C3" s="89"/>
      <c r="D3" s="90">
        <v>102628</v>
      </c>
      <c r="E3" s="91"/>
      <c r="F3" s="92">
        <v>33848</v>
      </c>
      <c r="G3" s="93"/>
      <c r="H3" s="94"/>
    </row>
    <row r="4" spans="1:8" x14ac:dyDescent="0.15">
      <c r="A4" s="95"/>
      <c r="B4" s="96"/>
      <c r="C4" s="97"/>
      <c r="D4" s="98">
        <v>15893</v>
      </c>
      <c r="E4" s="99"/>
      <c r="F4" s="100">
        <v>12489</v>
      </c>
      <c r="G4" s="101"/>
      <c r="H4" s="102"/>
    </row>
    <row r="5" spans="1:8" x14ac:dyDescent="0.15">
      <c r="A5" s="83" t="s">
        <v>479</v>
      </c>
      <c r="B5" s="88"/>
      <c r="C5" s="89"/>
      <c r="D5" s="90">
        <v>55949</v>
      </c>
      <c r="E5" s="91"/>
      <c r="F5" s="92">
        <v>31502</v>
      </c>
      <c r="G5" s="93"/>
      <c r="H5" s="94"/>
    </row>
    <row r="6" spans="1:8" x14ac:dyDescent="0.15">
      <c r="A6" s="95"/>
      <c r="B6" s="96"/>
      <c r="C6" s="97"/>
      <c r="D6" s="98">
        <v>10353</v>
      </c>
      <c r="E6" s="99"/>
      <c r="F6" s="100">
        <v>11020</v>
      </c>
      <c r="G6" s="101"/>
      <c r="H6" s="102"/>
    </row>
    <row r="7" spans="1:8" x14ac:dyDescent="0.15">
      <c r="A7" s="83" t="s">
        <v>480</v>
      </c>
      <c r="B7" s="88"/>
      <c r="C7" s="89"/>
      <c r="D7" s="90">
        <v>66815</v>
      </c>
      <c r="E7" s="91"/>
      <c r="F7" s="92">
        <v>34374</v>
      </c>
      <c r="G7" s="93"/>
      <c r="H7" s="94"/>
    </row>
    <row r="8" spans="1:8" x14ac:dyDescent="0.15">
      <c r="A8" s="95"/>
      <c r="B8" s="96"/>
      <c r="C8" s="97"/>
      <c r="D8" s="98">
        <v>14076</v>
      </c>
      <c r="E8" s="99"/>
      <c r="F8" s="100">
        <v>10917</v>
      </c>
      <c r="G8" s="101"/>
      <c r="H8" s="102"/>
    </row>
    <row r="9" spans="1:8" x14ac:dyDescent="0.15">
      <c r="A9" s="83" t="s">
        <v>481</v>
      </c>
      <c r="B9" s="88"/>
      <c r="C9" s="89"/>
      <c r="D9" s="90">
        <v>90393</v>
      </c>
      <c r="E9" s="91"/>
      <c r="F9" s="92">
        <v>35216</v>
      </c>
      <c r="G9" s="93"/>
      <c r="H9" s="94"/>
    </row>
    <row r="10" spans="1:8" x14ac:dyDescent="0.15">
      <c r="A10" s="95"/>
      <c r="B10" s="96"/>
      <c r="C10" s="97"/>
      <c r="D10" s="98">
        <v>26845</v>
      </c>
      <c r="E10" s="99"/>
      <c r="F10" s="100">
        <v>12644</v>
      </c>
      <c r="G10" s="101"/>
      <c r="H10" s="102"/>
    </row>
    <row r="11" spans="1:8" x14ac:dyDescent="0.15">
      <c r="A11" s="83" t="s">
        <v>482</v>
      </c>
      <c r="B11" s="88"/>
      <c r="C11" s="89"/>
      <c r="D11" s="90">
        <v>98961</v>
      </c>
      <c r="E11" s="91"/>
      <c r="F11" s="92">
        <v>36736</v>
      </c>
      <c r="G11" s="93"/>
      <c r="H11" s="94"/>
    </row>
    <row r="12" spans="1:8" x14ac:dyDescent="0.15">
      <c r="A12" s="95"/>
      <c r="B12" s="96"/>
      <c r="C12" s="103"/>
      <c r="D12" s="98">
        <v>24194</v>
      </c>
      <c r="E12" s="99"/>
      <c r="F12" s="100">
        <v>13410</v>
      </c>
      <c r="G12" s="101"/>
      <c r="H12" s="102"/>
    </row>
    <row r="13" spans="1:8" x14ac:dyDescent="0.15">
      <c r="A13" s="83"/>
      <c r="B13" s="88"/>
      <c r="C13" s="104"/>
      <c r="D13" s="105">
        <v>82949</v>
      </c>
      <c r="E13" s="106"/>
      <c r="F13" s="107">
        <v>34335</v>
      </c>
      <c r="G13" s="108"/>
      <c r="H13" s="94"/>
    </row>
    <row r="14" spans="1:8" x14ac:dyDescent="0.15">
      <c r="A14" s="95"/>
      <c r="B14" s="96"/>
      <c r="C14" s="97"/>
      <c r="D14" s="98">
        <v>18272</v>
      </c>
      <c r="E14" s="99"/>
      <c r="F14" s="100">
        <v>12096</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5.77</v>
      </c>
      <c r="C19" s="109">
        <f>ROUND(VALUE(SUBSTITUTE(実質収支比率等に係る経年分析!G$48,"▲","-")),2)</f>
        <v>6.32</v>
      </c>
      <c r="D19" s="109">
        <f>ROUND(VALUE(SUBSTITUTE(実質収支比率等に係る経年分析!H$48,"▲","-")),2)</f>
        <v>5.84</v>
      </c>
      <c r="E19" s="109">
        <f>ROUND(VALUE(SUBSTITUTE(実質収支比率等に係る経年分析!I$48,"▲","-")),2)</f>
        <v>7.95</v>
      </c>
      <c r="F19" s="109">
        <f>ROUND(VALUE(SUBSTITUTE(実質収支比率等に係る経年分析!J$48,"▲","-")),2)</f>
        <v>3.53</v>
      </c>
    </row>
    <row r="20" spans="1:11" x14ac:dyDescent="0.15">
      <c r="A20" s="109" t="s">
        <v>40</v>
      </c>
      <c r="B20" s="109">
        <f>ROUND(VALUE(SUBSTITUTE(実質収支比率等に係る経年分析!F$47,"▲","-")),2)</f>
        <v>3.69</v>
      </c>
      <c r="C20" s="109">
        <f>ROUND(VALUE(SUBSTITUTE(実質収支比率等に係る経年分析!G$47,"▲","-")),2)</f>
        <v>6.52</v>
      </c>
      <c r="D20" s="109">
        <f>ROUND(VALUE(SUBSTITUTE(実質収支比率等に係る経年分析!H$47,"▲","-")),2)</f>
        <v>7.12</v>
      </c>
      <c r="E20" s="109">
        <f>ROUND(VALUE(SUBSTITUTE(実質収支比率等に係る経年分析!I$47,"▲","-")),2)</f>
        <v>6.07</v>
      </c>
      <c r="F20" s="109">
        <f>ROUND(VALUE(SUBSTITUTE(実質収支比率等に係る経年分析!J$47,"▲","-")),2)</f>
        <v>4.3899999999999997</v>
      </c>
    </row>
    <row r="21" spans="1:11" x14ac:dyDescent="0.15">
      <c r="A21" s="109" t="s">
        <v>41</v>
      </c>
      <c r="B21" s="109">
        <f>IF(ISNUMBER(VALUE(SUBSTITUTE(実質収支比率等に係る経年分析!F$49,"▲","-"))),ROUND(VALUE(SUBSTITUTE(実質収支比率等に係る経年分析!F$49,"▲","-")),2),NA())</f>
        <v>2.78</v>
      </c>
      <c r="C21" s="109">
        <f>IF(ISNUMBER(VALUE(SUBSTITUTE(実質収支比率等に係る経年分析!G$49,"▲","-"))),ROUND(VALUE(SUBSTITUTE(実質収支比率等に係る経年分析!G$49,"▲","-")),2),NA())</f>
        <v>3.5</v>
      </c>
      <c r="D21" s="109">
        <f>IF(ISNUMBER(VALUE(SUBSTITUTE(実質収支比率等に係る経年分析!H$49,"▲","-"))),ROUND(VALUE(SUBSTITUTE(実質収支比率等に係る経年分析!H$49,"▲","-")),2),NA())</f>
        <v>0.56999999999999995</v>
      </c>
      <c r="E21" s="109">
        <f>IF(ISNUMBER(VALUE(SUBSTITUTE(実質収支比率等に係る経年分析!I$49,"▲","-"))),ROUND(VALUE(SUBSTITUTE(実質収支比率等に係る経年分析!I$49,"▲","-")),2),NA())</f>
        <v>1.39</v>
      </c>
      <c r="F21" s="109">
        <f>IF(ISNUMBER(VALUE(SUBSTITUTE(実質収支比率等に係る経年分析!J$49,"▲","-"))),ROUND(VALUE(SUBSTITUTE(実質収支比率等に係る経年分析!J$49,"▲","-")),2),NA())</f>
        <v>-4.67</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土地取得特別会計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県有林特別会計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0.85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7.0000000000000007E-2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0.35</v>
      </c>
    </row>
    <row r="33" spans="1:16" x14ac:dyDescent="0.15">
      <c r="A33" s="110" t="str">
        <f>IF(連結実質赤字比率に係る赤字・黒字の構成分析!C$37="",NA(),連結実質赤字比率に係る赤字・黒字の構成分析!C$37)</f>
        <v>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0.28000000000000003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0.38</v>
      </c>
    </row>
    <row r="34" spans="1:16" x14ac:dyDescent="0.15">
      <c r="A34" s="110" t="str">
        <f>IF(連結実質赤字比率に係る赤字・黒字の構成分析!C$36="",NA(),連結実質赤字比率に係る赤字・黒字の構成分析!C$36)</f>
        <v>地域整備事業会計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0.71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0.75</v>
      </c>
    </row>
    <row r="35" spans="1:16" x14ac:dyDescent="0.15">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1.38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2.14</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5.76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6.31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5.82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7.94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3.52</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68139</v>
      </c>
      <c r="E42" s="111"/>
      <c r="F42" s="111"/>
      <c r="G42" s="111">
        <f>'実質公債費比率（分子）の構造'!L$52</f>
        <v>69252</v>
      </c>
      <c r="H42" s="111"/>
      <c r="I42" s="111"/>
      <c r="J42" s="111">
        <f>'実質公債費比率（分子）の構造'!M$52</f>
        <v>70384</v>
      </c>
      <c r="K42" s="111"/>
      <c r="L42" s="111"/>
      <c r="M42" s="111">
        <f>'実質公債費比率（分子）の構造'!N$52</f>
        <v>71235</v>
      </c>
      <c r="N42" s="111"/>
      <c r="O42" s="111"/>
      <c r="P42" s="111">
        <f>'実質公債費比率（分子）の構造'!O$52</f>
        <v>71887</v>
      </c>
    </row>
    <row r="43" spans="1:16" x14ac:dyDescent="0.15">
      <c r="A43" s="111" t="s">
        <v>16</v>
      </c>
      <c r="B43" s="111">
        <f>'実質公債費比率（分子）の構造'!K$51</f>
        <v>23</v>
      </c>
      <c r="C43" s="111"/>
      <c r="D43" s="111"/>
      <c r="E43" s="111">
        <f>'実質公債費比率（分子）の構造'!L$51</f>
        <v>9</v>
      </c>
      <c r="F43" s="111"/>
      <c r="G43" s="111"/>
      <c r="H43" s="111">
        <f>'実質公債費比率（分子）の構造'!M$51</f>
        <v>13</v>
      </c>
      <c r="I43" s="111"/>
      <c r="J43" s="111"/>
      <c r="K43" s="111">
        <f>'実質公債費比率（分子）の構造'!N$51</f>
        <v>13</v>
      </c>
      <c r="L43" s="111"/>
      <c r="M43" s="111"/>
      <c r="N43" s="111">
        <f>'実質公債費比率（分子）の構造'!O$51</f>
        <v>9</v>
      </c>
      <c r="O43" s="111"/>
      <c r="P43" s="111"/>
    </row>
    <row r="44" spans="1:16" x14ac:dyDescent="0.15">
      <c r="A44" s="111" t="s">
        <v>49</v>
      </c>
      <c r="B44" s="111">
        <f>'実質公債費比率（分子）の構造'!K$50</f>
        <v>4519</v>
      </c>
      <c r="C44" s="111"/>
      <c r="D44" s="111"/>
      <c r="E44" s="111">
        <f>'実質公債費比率（分子）の構造'!L$50</f>
        <v>4166</v>
      </c>
      <c r="F44" s="111"/>
      <c r="G44" s="111"/>
      <c r="H44" s="111">
        <f>'実質公債費比率（分子）の構造'!M$50</f>
        <v>4275</v>
      </c>
      <c r="I44" s="111"/>
      <c r="J44" s="111"/>
      <c r="K44" s="111">
        <f>'実質公債費比率（分子）の構造'!N$50</f>
        <v>3787</v>
      </c>
      <c r="L44" s="111"/>
      <c r="M44" s="111"/>
      <c r="N44" s="111">
        <f>'実質公債費比率（分子）の構造'!O$50</f>
        <v>3196</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10959</v>
      </c>
      <c r="C46" s="111"/>
      <c r="D46" s="111"/>
      <c r="E46" s="111">
        <f>'実質公債費比率（分子）の構造'!L$48</f>
        <v>10363</v>
      </c>
      <c r="F46" s="111"/>
      <c r="G46" s="111"/>
      <c r="H46" s="111">
        <f>'実質公債費比率（分子）の構造'!M$48</f>
        <v>7262</v>
      </c>
      <c r="I46" s="111"/>
      <c r="J46" s="111"/>
      <c r="K46" s="111">
        <f>'実質公債費比率（分子）の構造'!N$48</f>
        <v>7036</v>
      </c>
      <c r="L46" s="111"/>
      <c r="M46" s="111"/>
      <c r="N46" s="111">
        <f>'実質公債費比率（分子）の構造'!O$48</f>
        <v>6812</v>
      </c>
      <c r="O46" s="111"/>
      <c r="P46" s="111"/>
    </row>
    <row r="47" spans="1:16" x14ac:dyDescent="0.15">
      <c r="A47" s="111" t="s">
        <v>12</v>
      </c>
      <c r="B47" s="111">
        <f>'実質公債費比率（分子）の構造'!K$47</f>
        <v>24911</v>
      </c>
      <c r="C47" s="111"/>
      <c r="D47" s="111"/>
      <c r="E47" s="111">
        <f>'実質公債費比率（分子）の構造'!L$47</f>
        <v>28989</v>
      </c>
      <c r="F47" s="111"/>
      <c r="G47" s="111"/>
      <c r="H47" s="111">
        <f>'実質公債費比率（分子）の構造'!M$47</f>
        <v>32036</v>
      </c>
      <c r="I47" s="111"/>
      <c r="J47" s="111"/>
      <c r="K47" s="111">
        <f>'実質公債費比率（分子）の構造'!N$47</f>
        <v>34756</v>
      </c>
      <c r="L47" s="111"/>
      <c r="M47" s="111"/>
      <c r="N47" s="111">
        <f>'実質公債費比率（分子）の構造'!O$47</f>
        <v>39295</v>
      </c>
      <c r="O47" s="111"/>
      <c r="P47" s="111"/>
    </row>
    <row r="48" spans="1:16" x14ac:dyDescent="0.15">
      <c r="A48" s="111" t="s">
        <v>11</v>
      </c>
      <c r="B48" s="111">
        <f>'実質公債費比率（分子）の構造'!K$46</f>
        <v>6910</v>
      </c>
      <c r="C48" s="111"/>
      <c r="D48" s="111"/>
      <c r="E48" s="111">
        <f>'実質公債費比率（分子）の構造'!L$46</f>
        <v>4139</v>
      </c>
      <c r="F48" s="111"/>
      <c r="G48" s="111"/>
      <c r="H48" s="111">
        <f>'実質公債費比率（分子）の構造'!M$46</f>
        <v>4041</v>
      </c>
      <c r="I48" s="111"/>
      <c r="J48" s="111"/>
      <c r="K48" s="111">
        <f>'実質公債費比率（分子）の構造'!N$46</f>
        <v>6337</v>
      </c>
      <c r="L48" s="111"/>
      <c r="M48" s="111"/>
      <c r="N48" s="111">
        <f>'実質公債費比率（分子）の構造'!O$46</f>
        <v>11733</v>
      </c>
      <c r="O48" s="111"/>
      <c r="P48" s="111"/>
    </row>
    <row r="49" spans="1:16" x14ac:dyDescent="0.15">
      <c r="A49" s="111" t="s">
        <v>52</v>
      </c>
      <c r="B49" s="111">
        <f>'実質公債費比率（分子）の構造'!K$45</f>
        <v>87022</v>
      </c>
      <c r="C49" s="111"/>
      <c r="D49" s="111"/>
      <c r="E49" s="111">
        <f>'実質公債費比率（分子）の構造'!L$45</f>
        <v>80244</v>
      </c>
      <c r="F49" s="111"/>
      <c r="G49" s="111"/>
      <c r="H49" s="111">
        <f>'実質公債費比率（分子）の構造'!M$45</f>
        <v>77644</v>
      </c>
      <c r="I49" s="111"/>
      <c r="J49" s="111"/>
      <c r="K49" s="111">
        <f>'実質公債費比率（分子）の構造'!N$45</f>
        <v>83279</v>
      </c>
      <c r="L49" s="111"/>
      <c r="M49" s="111"/>
      <c r="N49" s="111">
        <f>'実質公債費比率（分子）の構造'!O$45</f>
        <v>78214</v>
      </c>
      <c r="O49" s="111"/>
      <c r="P49" s="111"/>
    </row>
    <row r="50" spans="1:16" x14ac:dyDescent="0.15">
      <c r="A50" s="111" t="s">
        <v>53</v>
      </c>
      <c r="B50" s="111" t="e">
        <f>NA()</f>
        <v>#N/A</v>
      </c>
      <c r="C50" s="111">
        <f>IF(ISNUMBER('実質公債費比率（分子）の構造'!K$53),'実質公債費比率（分子）の構造'!K$53,NA())</f>
        <v>66205</v>
      </c>
      <c r="D50" s="111" t="e">
        <f>NA()</f>
        <v>#N/A</v>
      </c>
      <c r="E50" s="111" t="e">
        <f>NA()</f>
        <v>#N/A</v>
      </c>
      <c r="F50" s="111">
        <f>IF(ISNUMBER('実質公債費比率（分子）の構造'!L$53),'実質公債費比率（分子）の構造'!L$53,NA())</f>
        <v>58658</v>
      </c>
      <c r="G50" s="111" t="e">
        <f>NA()</f>
        <v>#N/A</v>
      </c>
      <c r="H50" s="111" t="e">
        <f>NA()</f>
        <v>#N/A</v>
      </c>
      <c r="I50" s="111">
        <f>IF(ISNUMBER('実質公債費比率（分子）の構造'!M$53),'実質公債費比率（分子）の構造'!M$53,NA())</f>
        <v>54887</v>
      </c>
      <c r="J50" s="111" t="e">
        <f>NA()</f>
        <v>#N/A</v>
      </c>
      <c r="K50" s="111" t="e">
        <f>NA()</f>
        <v>#N/A</v>
      </c>
      <c r="L50" s="111">
        <f>IF(ISNUMBER('実質公債費比率（分子）の構造'!N$53),'実質公債費比率（分子）の構造'!N$53,NA())</f>
        <v>63973</v>
      </c>
      <c r="M50" s="111" t="e">
        <f>NA()</f>
        <v>#N/A</v>
      </c>
      <c r="N50" s="111" t="e">
        <f>NA()</f>
        <v>#N/A</v>
      </c>
      <c r="O50" s="111">
        <f>IF(ISNUMBER('実質公債費比率（分子）の構造'!O$53),'実質公債費比率（分子）の構造'!O$53,NA())</f>
        <v>67372</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801984</v>
      </c>
      <c r="E56" s="110"/>
      <c r="F56" s="110"/>
      <c r="G56" s="110">
        <f>'将来負担比率（分子）の構造'!J$51</f>
        <v>815801</v>
      </c>
      <c r="H56" s="110"/>
      <c r="I56" s="110"/>
      <c r="J56" s="110">
        <f>'将来負担比率（分子）の構造'!K$51</f>
        <v>835542</v>
      </c>
      <c r="K56" s="110"/>
      <c r="L56" s="110"/>
      <c r="M56" s="110">
        <f>'将来負担比率（分子）の構造'!L$51</f>
        <v>848194</v>
      </c>
      <c r="N56" s="110"/>
      <c r="O56" s="110"/>
      <c r="P56" s="110">
        <f>'将来負担比率（分子）の構造'!M$51</f>
        <v>848019</v>
      </c>
    </row>
    <row r="57" spans="1:16" x14ac:dyDescent="0.15">
      <c r="A57" s="110" t="s">
        <v>32</v>
      </c>
      <c r="B57" s="110"/>
      <c r="C57" s="110"/>
      <c r="D57" s="110">
        <f>'将来負担比率（分子）の構造'!I$50</f>
        <v>33912</v>
      </c>
      <c r="E57" s="110"/>
      <c r="F57" s="110"/>
      <c r="G57" s="110">
        <f>'将来負担比率（分子）の構造'!J$50</f>
        <v>31726</v>
      </c>
      <c r="H57" s="110"/>
      <c r="I57" s="110"/>
      <c r="J57" s="110">
        <f>'将来負担比率（分子）の構造'!K$50</f>
        <v>30793</v>
      </c>
      <c r="K57" s="110"/>
      <c r="L57" s="110"/>
      <c r="M57" s="110">
        <f>'将来負担比率（分子）の構造'!L$50</f>
        <v>114332</v>
      </c>
      <c r="N57" s="110"/>
      <c r="O57" s="110"/>
      <c r="P57" s="110">
        <f>'将来負担比率（分子）の構造'!M$50</f>
        <v>112645</v>
      </c>
    </row>
    <row r="58" spans="1:16" x14ac:dyDescent="0.15">
      <c r="A58" s="110" t="s">
        <v>31</v>
      </c>
      <c r="B58" s="110"/>
      <c r="C58" s="110"/>
      <c r="D58" s="110">
        <f>'将来負担比率（分子）の構造'!I$49</f>
        <v>119104</v>
      </c>
      <c r="E58" s="110"/>
      <c r="F58" s="110"/>
      <c r="G58" s="110">
        <f>'将来負担比率（分子）の構造'!J$49</f>
        <v>131005</v>
      </c>
      <c r="H58" s="110"/>
      <c r="I58" s="110"/>
      <c r="J58" s="110">
        <f>'将来負担比率（分子）の構造'!K$49</f>
        <v>154336</v>
      </c>
      <c r="K58" s="110"/>
      <c r="L58" s="110"/>
      <c r="M58" s="110">
        <f>'将来負担比率（分子）の構造'!L$49</f>
        <v>215033</v>
      </c>
      <c r="N58" s="110"/>
      <c r="O58" s="110"/>
      <c r="P58" s="110">
        <f>'将来負担比率（分子）の構造'!M$49</f>
        <v>218500</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22984</v>
      </c>
      <c r="C61" s="110"/>
      <c r="D61" s="110"/>
      <c r="E61" s="110">
        <f>'将来負担比率（分子）の構造'!J$46</f>
        <v>7245</v>
      </c>
      <c r="F61" s="110"/>
      <c r="G61" s="110"/>
      <c r="H61" s="110">
        <f>'将来負担比率（分子）の構造'!K$46</f>
        <v>3423</v>
      </c>
      <c r="I61" s="110"/>
      <c r="J61" s="110"/>
      <c r="K61" s="110">
        <f>'将来負担比率（分子）の構造'!L$46</f>
        <v>3130</v>
      </c>
      <c r="L61" s="110"/>
      <c r="M61" s="110"/>
      <c r="N61" s="110">
        <f>'将来負担比率（分子）の構造'!M$46</f>
        <v>3705</v>
      </c>
      <c r="O61" s="110"/>
      <c r="P61" s="110"/>
    </row>
    <row r="62" spans="1:16" x14ac:dyDescent="0.15">
      <c r="A62" s="110" t="s">
        <v>26</v>
      </c>
      <c r="B62" s="110">
        <f>'将来負担比率（分子）の構造'!I$45</f>
        <v>285283</v>
      </c>
      <c r="C62" s="110"/>
      <c r="D62" s="110"/>
      <c r="E62" s="110">
        <f>'将来負担比率（分子）の構造'!J$45</f>
        <v>268879</v>
      </c>
      <c r="F62" s="110"/>
      <c r="G62" s="110"/>
      <c r="H62" s="110">
        <f>'将来負担比率（分子）の構造'!K$45</f>
        <v>251356</v>
      </c>
      <c r="I62" s="110"/>
      <c r="J62" s="110"/>
      <c r="K62" s="110">
        <f>'将来負担比率（分子）の構造'!L$45</f>
        <v>232280</v>
      </c>
      <c r="L62" s="110"/>
      <c r="M62" s="110"/>
      <c r="N62" s="110">
        <f>'将来負担比率（分子）の構造'!M$45</f>
        <v>226239</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56679</v>
      </c>
      <c r="C64" s="110"/>
      <c r="D64" s="110"/>
      <c r="E64" s="110">
        <f>'将来負担比率（分子）の構造'!J$43</f>
        <v>47057</v>
      </c>
      <c r="F64" s="110"/>
      <c r="G64" s="110"/>
      <c r="H64" s="110">
        <f>'将来負担比率（分子）の構造'!K$43</f>
        <v>34699</v>
      </c>
      <c r="I64" s="110"/>
      <c r="J64" s="110"/>
      <c r="K64" s="110">
        <f>'将来負担比率（分子）の構造'!L$43</f>
        <v>23228</v>
      </c>
      <c r="L64" s="110"/>
      <c r="M64" s="110"/>
      <c r="N64" s="110">
        <f>'将来負担比率（分子）の構造'!M$43</f>
        <v>12796</v>
      </c>
      <c r="O64" s="110"/>
      <c r="P64" s="110"/>
    </row>
    <row r="65" spans="1:16" x14ac:dyDescent="0.15">
      <c r="A65" s="110" t="s">
        <v>23</v>
      </c>
      <c r="B65" s="110">
        <f>'将来負担比率（分子）の構造'!I$42</f>
        <v>23993</v>
      </c>
      <c r="C65" s="110"/>
      <c r="D65" s="110"/>
      <c r="E65" s="110">
        <f>'将来負担比率（分子）の構造'!J$42</f>
        <v>18863</v>
      </c>
      <c r="F65" s="110"/>
      <c r="G65" s="110"/>
      <c r="H65" s="110">
        <f>'将来負担比率（分子）の構造'!K$42</f>
        <v>21444</v>
      </c>
      <c r="I65" s="110"/>
      <c r="J65" s="110"/>
      <c r="K65" s="110">
        <f>'将来負担比率（分子）の構造'!L$42</f>
        <v>17187</v>
      </c>
      <c r="L65" s="110"/>
      <c r="M65" s="110"/>
      <c r="N65" s="110">
        <f>'将来負担比率（分子）の構造'!M$42</f>
        <v>13638</v>
      </c>
      <c r="O65" s="110"/>
      <c r="P65" s="110"/>
    </row>
    <row r="66" spans="1:16" x14ac:dyDescent="0.15">
      <c r="A66" s="110" t="s">
        <v>22</v>
      </c>
      <c r="B66" s="110">
        <f>'将来負担比率（分子）の構造'!I$41</f>
        <v>1612960</v>
      </c>
      <c r="C66" s="110"/>
      <c r="D66" s="110"/>
      <c r="E66" s="110">
        <f>'将来負担比率（分子）の構造'!J$41</f>
        <v>1684547</v>
      </c>
      <c r="F66" s="110"/>
      <c r="G66" s="110"/>
      <c r="H66" s="110">
        <f>'将来負担比率（分子）の構造'!K$41</f>
        <v>1713595</v>
      </c>
      <c r="I66" s="110"/>
      <c r="J66" s="110"/>
      <c r="K66" s="110">
        <f>'将来負担比率（分子）の構造'!L$41</f>
        <v>1695746</v>
      </c>
      <c r="L66" s="110"/>
      <c r="M66" s="110"/>
      <c r="N66" s="110">
        <f>'将来負担比率（分子）の構造'!M$41</f>
        <v>1672426</v>
      </c>
      <c r="O66" s="110"/>
      <c r="P66" s="110"/>
    </row>
    <row r="67" spans="1:16" x14ac:dyDescent="0.15">
      <c r="A67" s="110" t="s">
        <v>57</v>
      </c>
      <c r="B67" s="110" t="e">
        <f>NA()</f>
        <v>#N/A</v>
      </c>
      <c r="C67" s="110">
        <f>IF(ISNUMBER('将来負担比率（分子）の構造'!I$52), IF('将来負担比率（分子）の構造'!I$52 &lt; 0, 0, '将来負担比率（分子）の構造'!I$52), NA())</f>
        <v>1046899</v>
      </c>
      <c r="D67" s="110" t="e">
        <f>NA()</f>
        <v>#N/A</v>
      </c>
      <c r="E67" s="110" t="e">
        <f>NA()</f>
        <v>#N/A</v>
      </c>
      <c r="F67" s="110">
        <f>IF(ISNUMBER('将来負担比率（分子）の構造'!J$52), IF('将来負担比率（分子）の構造'!J$52 &lt; 0, 0, '将来負担比率（分子）の構造'!J$52), NA())</f>
        <v>1048060</v>
      </c>
      <c r="G67" s="110" t="e">
        <f>NA()</f>
        <v>#N/A</v>
      </c>
      <c r="H67" s="110" t="e">
        <f>NA()</f>
        <v>#N/A</v>
      </c>
      <c r="I67" s="110">
        <f>IF(ISNUMBER('将来負担比率（分子）の構造'!K$52), IF('将来負担比率（分子）の構造'!K$52 &lt; 0, 0, '将来負担比率（分子）の構造'!K$52), NA())</f>
        <v>1003847</v>
      </c>
      <c r="J67" s="110" t="e">
        <f>NA()</f>
        <v>#N/A</v>
      </c>
      <c r="K67" s="110" t="e">
        <f>NA()</f>
        <v>#N/A</v>
      </c>
      <c r="L67" s="110">
        <f>IF(ISNUMBER('将来負担比率（分子）の構造'!L$52), IF('将来負担比率（分子）の構造'!L$52 &lt; 0, 0, '将来負担比率（分子）の構造'!L$52), NA())</f>
        <v>794012</v>
      </c>
      <c r="M67" s="110" t="e">
        <f>NA()</f>
        <v>#N/A</v>
      </c>
      <c r="N67" s="110" t="e">
        <f>NA()</f>
        <v>#N/A</v>
      </c>
      <c r="O67" s="110">
        <f>IF(ISNUMBER('将来負担比率（分子）の構造'!M$52), IF('将来負担比率（分子）の構造'!M$52 &lt; 0, 0, '将来負担比率（分子）の構造'!M$52), NA())</f>
        <v>749641</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176</v>
      </c>
      <c r="C5" s="601"/>
      <c r="D5" s="601"/>
      <c r="E5" s="601"/>
      <c r="F5" s="601"/>
      <c r="G5" s="601"/>
      <c r="H5" s="601"/>
      <c r="I5" s="601"/>
      <c r="J5" s="601"/>
      <c r="K5" s="601"/>
      <c r="L5" s="601"/>
      <c r="M5" s="601"/>
      <c r="N5" s="601"/>
      <c r="O5" s="601"/>
      <c r="P5" s="601"/>
      <c r="Q5" s="602"/>
      <c r="R5" s="629">
        <v>326448386</v>
      </c>
      <c r="S5" s="612"/>
      <c r="T5" s="612"/>
      <c r="U5" s="612"/>
      <c r="V5" s="612"/>
      <c r="W5" s="612"/>
      <c r="X5" s="612"/>
      <c r="Y5" s="613"/>
      <c r="Z5" s="635">
        <v>22.8</v>
      </c>
      <c r="AA5" s="635"/>
      <c r="AB5" s="635"/>
      <c r="AC5" s="635"/>
      <c r="AD5" s="636">
        <v>259949024</v>
      </c>
      <c r="AE5" s="636"/>
      <c r="AF5" s="636"/>
      <c r="AG5" s="636"/>
      <c r="AH5" s="636"/>
      <c r="AI5" s="636"/>
      <c r="AJ5" s="636"/>
      <c r="AK5" s="636"/>
      <c r="AL5" s="637">
        <v>58.1</v>
      </c>
      <c r="AM5" s="622"/>
      <c r="AN5" s="622"/>
      <c r="AO5" s="623"/>
      <c r="AP5" s="600" t="s">
        <v>177</v>
      </c>
      <c r="AQ5" s="601"/>
      <c r="AR5" s="601"/>
      <c r="AS5" s="601"/>
      <c r="AT5" s="601"/>
      <c r="AU5" s="601"/>
      <c r="AV5" s="601"/>
      <c r="AW5" s="601"/>
      <c r="AX5" s="601"/>
      <c r="AY5" s="601"/>
      <c r="AZ5" s="601"/>
      <c r="BA5" s="601"/>
      <c r="BB5" s="601"/>
      <c r="BC5" s="602"/>
      <c r="BD5" s="575">
        <v>326052588</v>
      </c>
      <c r="BE5" s="576"/>
      <c r="BF5" s="576"/>
      <c r="BG5" s="576"/>
      <c r="BH5" s="576"/>
      <c r="BI5" s="576"/>
      <c r="BJ5" s="576"/>
      <c r="BK5" s="577"/>
      <c r="BL5" s="626">
        <v>99.9</v>
      </c>
      <c r="BM5" s="626"/>
      <c r="BN5" s="626"/>
      <c r="BO5" s="626"/>
      <c r="BP5" s="627">
        <v>8069138</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x14ac:dyDescent="0.15">
      <c r="B6" s="572" t="s">
        <v>181</v>
      </c>
      <c r="C6" s="573"/>
      <c r="D6" s="573"/>
      <c r="E6" s="573"/>
      <c r="F6" s="573"/>
      <c r="G6" s="573"/>
      <c r="H6" s="573"/>
      <c r="I6" s="573"/>
      <c r="J6" s="573"/>
      <c r="K6" s="573"/>
      <c r="L6" s="573"/>
      <c r="M6" s="573"/>
      <c r="N6" s="573"/>
      <c r="O6" s="573"/>
      <c r="P6" s="573"/>
      <c r="Q6" s="574"/>
      <c r="R6" s="575">
        <v>40630113</v>
      </c>
      <c r="S6" s="576"/>
      <c r="T6" s="576"/>
      <c r="U6" s="576"/>
      <c r="V6" s="576"/>
      <c r="W6" s="576"/>
      <c r="X6" s="576"/>
      <c r="Y6" s="577"/>
      <c r="Z6" s="626">
        <v>2.8</v>
      </c>
      <c r="AA6" s="626"/>
      <c r="AB6" s="626"/>
      <c r="AC6" s="626"/>
      <c r="AD6" s="627">
        <v>40630113</v>
      </c>
      <c r="AE6" s="627"/>
      <c r="AF6" s="627"/>
      <c r="AG6" s="627"/>
      <c r="AH6" s="627"/>
      <c r="AI6" s="627"/>
      <c r="AJ6" s="627"/>
      <c r="AK6" s="627"/>
      <c r="AL6" s="624">
        <v>9.1</v>
      </c>
      <c r="AM6" s="589"/>
      <c r="AN6" s="589"/>
      <c r="AO6" s="604"/>
      <c r="AP6" s="572" t="s">
        <v>182</v>
      </c>
      <c r="AQ6" s="573"/>
      <c r="AR6" s="573"/>
      <c r="AS6" s="573"/>
      <c r="AT6" s="573"/>
      <c r="AU6" s="573"/>
      <c r="AV6" s="573"/>
      <c r="AW6" s="573"/>
      <c r="AX6" s="573"/>
      <c r="AY6" s="573"/>
      <c r="AZ6" s="573"/>
      <c r="BA6" s="573"/>
      <c r="BB6" s="573"/>
      <c r="BC6" s="574"/>
      <c r="BD6" s="575">
        <v>326052588</v>
      </c>
      <c r="BE6" s="576"/>
      <c r="BF6" s="576"/>
      <c r="BG6" s="576"/>
      <c r="BH6" s="576"/>
      <c r="BI6" s="576"/>
      <c r="BJ6" s="576"/>
      <c r="BK6" s="577"/>
      <c r="BL6" s="626">
        <v>99.9</v>
      </c>
      <c r="BM6" s="626"/>
      <c r="BN6" s="626"/>
      <c r="BO6" s="626"/>
      <c r="BP6" s="627">
        <v>8069138</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1677811</v>
      </c>
      <c r="CN6" s="576"/>
      <c r="CO6" s="576"/>
      <c r="CP6" s="576"/>
      <c r="CQ6" s="576"/>
      <c r="CR6" s="576"/>
      <c r="CS6" s="576"/>
      <c r="CT6" s="577"/>
      <c r="CU6" s="626">
        <v>0.1</v>
      </c>
      <c r="CV6" s="626"/>
      <c r="CW6" s="626"/>
      <c r="CX6" s="626"/>
      <c r="CY6" s="563" t="s">
        <v>184</v>
      </c>
      <c r="CZ6" s="576"/>
      <c r="DA6" s="576"/>
      <c r="DB6" s="576"/>
      <c r="DC6" s="576"/>
      <c r="DD6" s="576"/>
      <c r="DE6" s="576"/>
      <c r="DF6" s="576"/>
      <c r="DG6" s="576"/>
      <c r="DH6" s="576"/>
      <c r="DI6" s="576"/>
      <c r="DJ6" s="576"/>
      <c r="DK6" s="577"/>
      <c r="DL6" s="563">
        <v>1672243</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2454079</v>
      </c>
      <c r="S7" s="576"/>
      <c r="T7" s="576"/>
      <c r="U7" s="576"/>
      <c r="V7" s="576"/>
      <c r="W7" s="576"/>
      <c r="X7" s="576"/>
      <c r="Y7" s="577"/>
      <c r="Z7" s="626">
        <v>0.2</v>
      </c>
      <c r="AA7" s="626"/>
      <c r="AB7" s="626"/>
      <c r="AC7" s="626"/>
      <c r="AD7" s="627">
        <v>2454079</v>
      </c>
      <c r="AE7" s="627"/>
      <c r="AF7" s="627"/>
      <c r="AG7" s="627"/>
      <c r="AH7" s="627"/>
      <c r="AI7" s="627"/>
      <c r="AJ7" s="627"/>
      <c r="AK7" s="627"/>
      <c r="AL7" s="624">
        <v>0.5</v>
      </c>
      <c r="AM7" s="589"/>
      <c r="AN7" s="589"/>
      <c r="AO7" s="604"/>
      <c r="AP7" s="572" t="s">
        <v>186</v>
      </c>
      <c r="AQ7" s="573"/>
      <c r="AR7" s="573"/>
      <c r="AS7" s="573"/>
      <c r="AT7" s="573"/>
      <c r="AU7" s="573"/>
      <c r="AV7" s="573"/>
      <c r="AW7" s="573"/>
      <c r="AX7" s="573"/>
      <c r="AY7" s="573"/>
      <c r="AZ7" s="573"/>
      <c r="BA7" s="573"/>
      <c r="BB7" s="573"/>
      <c r="BC7" s="574"/>
      <c r="BD7" s="575">
        <v>95206209</v>
      </c>
      <c r="BE7" s="576"/>
      <c r="BF7" s="576"/>
      <c r="BG7" s="576"/>
      <c r="BH7" s="576"/>
      <c r="BI7" s="576"/>
      <c r="BJ7" s="576"/>
      <c r="BK7" s="577"/>
      <c r="BL7" s="626">
        <v>29.2</v>
      </c>
      <c r="BM7" s="626"/>
      <c r="BN7" s="626"/>
      <c r="BO7" s="626"/>
      <c r="BP7" s="627">
        <v>3092681</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119574123</v>
      </c>
      <c r="CN7" s="576"/>
      <c r="CO7" s="576"/>
      <c r="CP7" s="576"/>
      <c r="CQ7" s="576"/>
      <c r="CR7" s="576"/>
      <c r="CS7" s="576"/>
      <c r="CT7" s="577"/>
      <c r="CU7" s="626">
        <v>9.1999999999999993</v>
      </c>
      <c r="CV7" s="626"/>
      <c r="CW7" s="626"/>
      <c r="CX7" s="626"/>
      <c r="CY7" s="563">
        <v>2638595</v>
      </c>
      <c r="CZ7" s="576"/>
      <c r="DA7" s="576"/>
      <c r="DB7" s="576"/>
      <c r="DC7" s="576"/>
      <c r="DD7" s="576"/>
      <c r="DE7" s="576"/>
      <c r="DF7" s="576"/>
      <c r="DG7" s="576"/>
      <c r="DH7" s="576"/>
      <c r="DI7" s="576"/>
      <c r="DJ7" s="576"/>
      <c r="DK7" s="577"/>
      <c r="DL7" s="563">
        <v>95399126</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189</v>
      </c>
      <c r="AQ8" s="573"/>
      <c r="AR8" s="573"/>
      <c r="AS8" s="573"/>
      <c r="AT8" s="573"/>
      <c r="AU8" s="573"/>
      <c r="AV8" s="573"/>
      <c r="AW8" s="573"/>
      <c r="AX8" s="573"/>
      <c r="AY8" s="573"/>
      <c r="AZ8" s="573"/>
      <c r="BA8" s="573"/>
      <c r="BB8" s="573"/>
      <c r="BC8" s="574"/>
      <c r="BD8" s="575">
        <v>3044889</v>
      </c>
      <c r="BE8" s="576"/>
      <c r="BF8" s="576"/>
      <c r="BG8" s="576"/>
      <c r="BH8" s="576"/>
      <c r="BI8" s="576"/>
      <c r="BJ8" s="576"/>
      <c r="BK8" s="577"/>
      <c r="BL8" s="626">
        <v>0.9</v>
      </c>
      <c r="BM8" s="626"/>
      <c r="BN8" s="626"/>
      <c r="BO8" s="626"/>
      <c r="BP8" s="627">
        <v>1291032</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143750983</v>
      </c>
      <c r="CN8" s="576"/>
      <c r="CO8" s="576"/>
      <c r="CP8" s="576"/>
      <c r="CQ8" s="576"/>
      <c r="CR8" s="576"/>
      <c r="CS8" s="576"/>
      <c r="CT8" s="577"/>
      <c r="CU8" s="626">
        <v>11.1</v>
      </c>
      <c r="CV8" s="626"/>
      <c r="CW8" s="626"/>
      <c r="CX8" s="626"/>
      <c r="CY8" s="563">
        <v>7535382</v>
      </c>
      <c r="CZ8" s="576"/>
      <c r="DA8" s="576"/>
      <c r="DB8" s="576"/>
      <c r="DC8" s="576"/>
      <c r="DD8" s="576"/>
      <c r="DE8" s="576"/>
      <c r="DF8" s="576"/>
      <c r="DG8" s="576"/>
      <c r="DH8" s="576"/>
      <c r="DI8" s="576"/>
      <c r="DJ8" s="576"/>
      <c r="DK8" s="577"/>
      <c r="DL8" s="563">
        <v>109340854</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192</v>
      </c>
      <c r="AQ9" s="573"/>
      <c r="AR9" s="573"/>
      <c r="AS9" s="573"/>
      <c r="AT9" s="573"/>
      <c r="AU9" s="573"/>
      <c r="AV9" s="573"/>
      <c r="AW9" s="573"/>
      <c r="AX9" s="573"/>
      <c r="AY9" s="573"/>
      <c r="AZ9" s="573"/>
      <c r="BA9" s="573"/>
      <c r="BB9" s="573"/>
      <c r="BC9" s="574"/>
      <c r="BD9" s="575">
        <v>73077657</v>
      </c>
      <c r="BE9" s="576"/>
      <c r="BF9" s="576"/>
      <c r="BG9" s="576"/>
      <c r="BH9" s="576"/>
      <c r="BI9" s="576"/>
      <c r="BJ9" s="576"/>
      <c r="BK9" s="577"/>
      <c r="BL9" s="626">
        <v>22.4</v>
      </c>
      <c r="BM9" s="626"/>
      <c r="BN9" s="626"/>
      <c r="BO9" s="626"/>
      <c r="BP9" s="627" t="s">
        <v>99</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69141338</v>
      </c>
      <c r="CN9" s="576"/>
      <c r="CO9" s="576"/>
      <c r="CP9" s="576"/>
      <c r="CQ9" s="576"/>
      <c r="CR9" s="576"/>
      <c r="CS9" s="576"/>
      <c r="CT9" s="577"/>
      <c r="CU9" s="626">
        <v>5.3</v>
      </c>
      <c r="CV9" s="626"/>
      <c r="CW9" s="626"/>
      <c r="CX9" s="626"/>
      <c r="CY9" s="563">
        <v>25992723</v>
      </c>
      <c r="CZ9" s="576"/>
      <c r="DA9" s="576"/>
      <c r="DB9" s="576"/>
      <c r="DC9" s="576"/>
      <c r="DD9" s="576"/>
      <c r="DE9" s="576"/>
      <c r="DF9" s="576"/>
      <c r="DG9" s="576"/>
      <c r="DH9" s="576"/>
      <c r="DI9" s="576"/>
      <c r="DJ9" s="576"/>
      <c r="DK9" s="577"/>
      <c r="DL9" s="563">
        <v>21770045</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145246</v>
      </c>
      <c r="S10" s="576"/>
      <c r="T10" s="576"/>
      <c r="U10" s="576"/>
      <c r="V10" s="576"/>
      <c r="W10" s="576"/>
      <c r="X10" s="576"/>
      <c r="Y10" s="577"/>
      <c r="Z10" s="626">
        <v>0</v>
      </c>
      <c r="AA10" s="626"/>
      <c r="AB10" s="626"/>
      <c r="AC10" s="626"/>
      <c r="AD10" s="627">
        <v>145246</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3831283</v>
      </c>
      <c r="BE10" s="576"/>
      <c r="BF10" s="576"/>
      <c r="BG10" s="576"/>
      <c r="BH10" s="576"/>
      <c r="BI10" s="576"/>
      <c r="BJ10" s="576"/>
      <c r="BK10" s="577"/>
      <c r="BL10" s="626">
        <v>1.2</v>
      </c>
      <c r="BM10" s="626"/>
      <c r="BN10" s="626"/>
      <c r="BO10" s="626"/>
      <c r="BP10" s="627">
        <v>348379</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29744633</v>
      </c>
      <c r="CN10" s="576"/>
      <c r="CO10" s="576"/>
      <c r="CP10" s="576"/>
      <c r="CQ10" s="576"/>
      <c r="CR10" s="576"/>
      <c r="CS10" s="576"/>
      <c r="CT10" s="577"/>
      <c r="CU10" s="626">
        <v>2.2999999999999998</v>
      </c>
      <c r="CV10" s="626"/>
      <c r="CW10" s="626"/>
      <c r="CX10" s="626"/>
      <c r="CY10" s="563">
        <v>51351</v>
      </c>
      <c r="CZ10" s="576"/>
      <c r="DA10" s="576"/>
      <c r="DB10" s="576"/>
      <c r="DC10" s="576"/>
      <c r="DD10" s="576"/>
      <c r="DE10" s="576"/>
      <c r="DF10" s="576"/>
      <c r="DG10" s="576"/>
      <c r="DH10" s="576"/>
      <c r="DI10" s="576"/>
      <c r="DJ10" s="576"/>
      <c r="DK10" s="577"/>
      <c r="DL10" s="563">
        <v>1331321</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11863</v>
      </c>
      <c r="S11" s="576"/>
      <c r="T11" s="576"/>
      <c r="U11" s="576"/>
      <c r="V11" s="576"/>
      <c r="W11" s="576"/>
      <c r="X11" s="576"/>
      <c r="Y11" s="577"/>
      <c r="Z11" s="626">
        <v>0</v>
      </c>
      <c r="AA11" s="626"/>
      <c r="AB11" s="626"/>
      <c r="AC11" s="626"/>
      <c r="AD11" s="627">
        <v>11863</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11036910</v>
      </c>
      <c r="BE11" s="576"/>
      <c r="BF11" s="576"/>
      <c r="BG11" s="576"/>
      <c r="BH11" s="576"/>
      <c r="BI11" s="576"/>
      <c r="BJ11" s="576"/>
      <c r="BK11" s="577"/>
      <c r="BL11" s="626">
        <v>3.4</v>
      </c>
      <c r="BM11" s="626"/>
      <c r="BN11" s="626"/>
      <c r="BO11" s="626"/>
      <c r="BP11" s="627">
        <v>1453270</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100895540</v>
      </c>
      <c r="CN11" s="576"/>
      <c r="CO11" s="576"/>
      <c r="CP11" s="576"/>
      <c r="CQ11" s="576"/>
      <c r="CR11" s="576"/>
      <c r="CS11" s="576"/>
      <c r="CT11" s="577"/>
      <c r="CU11" s="626">
        <v>7.8</v>
      </c>
      <c r="CV11" s="626"/>
      <c r="CW11" s="626"/>
      <c r="CX11" s="626"/>
      <c r="CY11" s="563">
        <v>70725006</v>
      </c>
      <c r="CZ11" s="576"/>
      <c r="DA11" s="576"/>
      <c r="DB11" s="576"/>
      <c r="DC11" s="576"/>
      <c r="DD11" s="576"/>
      <c r="DE11" s="576"/>
      <c r="DF11" s="576"/>
      <c r="DG11" s="576"/>
      <c r="DH11" s="576"/>
      <c r="DI11" s="576"/>
      <c r="DJ11" s="576"/>
      <c r="DK11" s="577"/>
      <c r="DL11" s="563">
        <v>27093207</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38018925</v>
      </c>
      <c r="S12" s="576"/>
      <c r="T12" s="576"/>
      <c r="U12" s="576"/>
      <c r="V12" s="576"/>
      <c r="W12" s="576"/>
      <c r="X12" s="576"/>
      <c r="Y12" s="577"/>
      <c r="Z12" s="626">
        <v>2.7</v>
      </c>
      <c r="AA12" s="626"/>
      <c r="AB12" s="626"/>
      <c r="AC12" s="626"/>
      <c r="AD12" s="627">
        <v>38018925</v>
      </c>
      <c r="AE12" s="627"/>
      <c r="AF12" s="627"/>
      <c r="AG12" s="627"/>
      <c r="AH12" s="627"/>
      <c r="AI12" s="627"/>
      <c r="AJ12" s="627"/>
      <c r="AK12" s="627"/>
      <c r="AL12" s="624">
        <v>8.5</v>
      </c>
      <c r="AM12" s="589"/>
      <c r="AN12" s="589"/>
      <c r="AO12" s="604"/>
      <c r="AP12" s="572" t="s">
        <v>201</v>
      </c>
      <c r="AQ12" s="573"/>
      <c r="AR12" s="573"/>
      <c r="AS12" s="573"/>
      <c r="AT12" s="573"/>
      <c r="AU12" s="573"/>
      <c r="AV12" s="573"/>
      <c r="AW12" s="573"/>
      <c r="AX12" s="573"/>
      <c r="AY12" s="573"/>
      <c r="AZ12" s="573"/>
      <c r="BA12" s="573"/>
      <c r="BB12" s="573"/>
      <c r="BC12" s="574"/>
      <c r="BD12" s="575">
        <v>854582</v>
      </c>
      <c r="BE12" s="576"/>
      <c r="BF12" s="576"/>
      <c r="BG12" s="576"/>
      <c r="BH12" s="576"/>
      <c r="BI12" s="576"/>
      <c r="BJ12" s="576"/>
      <c r="BK12" s="577"/>
      <c r="BL12" s="626">
        <v>0.3</v>
      </c>
      <c r="BM12" s="626"/>
      <c r="BN12" s="626"/>
      <c r="BO12" s="626"/>
      <c r="BP12" s="627" t="s">
        <v>99</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120054838</v>
      </c>
      <c r="CN12" s="576"/>
      <c r="CO12" s="576"/>
      <c r="CP12" s="576"/>
      <c r="CQ12" s="576"/>
      <c r="CR12" s="576"/>
      <c r="CS12" s="576"/>
      <c r="CT12" s="577"/>
      <c r="CU12" s="626">
        <v>9.3000000000000007</v>
      </c>
      <c r="CV12" s="626"/>
      <c r="CW12" s="626"/>
      <c r="CX12" s="626"/>
      <c r="CY12" s="563">
        <v>2255735</v>
      </c>
      <c r="CZ12" s="576"/>
      <c r="DA12" s="576"/>
      <c r="DB12" s="576"/>
      <c r="DC12" s="576"/>
      <c r="DD12" s="576"/>
      <c r="DE12" s="576"/>
      <c r="DF12" s="576"/>
      <c r="DG12" s="576"/>
      <c r="DH12" s="576"/>
      <c r="DI12" s="576"/>
      <c r="DJ12" s="576"/>
      <c r="DK12" s="577"/>
      <c r="DL12" s="563">
        <v>13948863</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204</v>
      </c>
      <c r="AQ13" s="573"/>
      <c r="AR13" s="573"/>
      <c r="AS13" s="573"/>
      <c r="AT13" s="573"/>
      <c r="AU13" s="573"/>
      <c r="AV13" s="573"/>
      <c r="AW13" s="573"/>
      <c r="AX13" s="573"/>
      <c r="AY13" s="573"/>
      <c r="AZ13" s="573"/>
      <c r="BA13" s="573"/>
      <c r="BB13" s="573"/>
      <c r="BC13" s="574"/>
      <c r="BD13" s="575">
        <v>1651315</v>
      </c>
      <c r="BE13" s="576"/>
      <c r="BF13" s="576"/>
      <c r="BG13" s="576"/>
      <c r="BH13" s="576"/>
      <c r="BI13" s="576"/>
      <c r="BJ13" s="576"/>
      <c r="BK13" s="577"/>
      <c r="BL13" s="626">
        <v>0.5</v>
      </c>
      <c r="BM13" s="626"/>
      <c r="BN13" s="626"/>
      <c r="BO13" s="626"/>
      <c r="BP13" s="627" t="s">
        <v>99</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131706842</v>
      </c>
      <c r="CN13" s="576"/>
      <c r="CO13" s="576"/>
      <c r="CP13" s="576"/>
      <c r="CQ13" s="576"/>
      <c r="CR13" s="576"/>
      <c r="CS13" s="576"/>
      <c r="CT13" s="577"/>
      <c r="CU13" s="626">
        <v>10.199999999999999</v>
      </c>
      <c r="CV13" s="626"/>
      <c r="CW13" s="626"/>
      <c r="CX13" s="626"/>
      <c r="CY13" s="563">
        <v>108855920</v>
      </c>
      <c r="CZ13" s="576"/>
      <c r="DA13" s="576"/>
      <c r="DB13" s="576"/>
      <c r="DC13" s="576"/>
      <c r="DD13" s="576"/>
      <c r="DE13" s="576"/>
      <c r="DF13" s="576"/>
      <c r="DG13" s="576"/>
      <c r="DH13" s="576"/>
      <c r="DI13" s="576"/>
      <c r="DJ13" s="576"/>
      <c r="DK13" s="577"/>
      <c r="DL13" s="563">
        <v>46352143</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786348</v>
      </c>
      <c r="S14" s="576"/>
      <c r="T14" s="576"/>
      <c r="U14" s="576"/>
      <c r="V14" s="576"/>
      <c r="W14" s="576"/>
      <c r="X14" s="576"/>
      <c r="Y14" s="577"/>
      <c r="Z14" s="626">
        <v>0.1</v>
      </c>
      <c r="AA14" s="626"/>
      <c r="AB14" s="626"/>
      <c r="AC14" s="626"/>
      <c r="AD14" s="627">
        <v>786348</v>
      </c>
      <c r="AE14" s="627"/>
      <c r="AF14" s="627"/>
      <c r="AG14" s="627"/>
      <c r="AH14" s="627"/>
      <c r="AI14" s="627"/>
      <c r="AJ14" s="627"/>
      <c r="AK14" s="627"/>
      <c r="AL14" s="624">
        <v>0.2</v>
      </c>
      <c r="AM14" s="589"/>
      <c r="AN14" s="589"/>
      <c r="AO14" s="604"/>
      <c r="AP14" s="572" t="s">
        <v>207</v>
      </c>
      <c r="AQ14" s="573"/>
      <c r="AR14" s="573"/>
      <c r="AS14" s="573"/>
      <c r="AT14" s="573"/>
      <c r="AU14" s="573"/>
      <c r="AV14" s="573"/>
      <c r="AW14" s="573"/>
      <c r="AX14" s="573"/>
      <c r="AY14" s="573"/>
      <c r="AZ14" s="573"/>
      <c r="BA14" s="573"/>
      <c r="BB14" s="573"/>
      <c r="BC14" s="574"/>
      <c r="BD14" s="575">
        <v>1709573</v>
      </c>
      <c r="BE14" s="576"/>
      <c r="BF14" s="576"/>
      <c r="BG14" s="576"/>
      <c r="BH14" s="576"/>
      <c r="BI14" s="576"/>
      <c r="BJ14" s="576"/>
      <c r="BK14" s="577"/>
      <c r="BL14" s="626">
        <v>0.5</v>
      </c>
      <c r="BM14" s="626"/>
      <c r="BN14" s="626"/>
      <c r="BO14" s="626"/>
      <c r="BP14" s="627" t="s">
        <v>99</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49806796</v>
      </c>
      <c r="CN14" s="576"/>
      <c r="CO14" s="576"/>
      <c r="CP14" s="576"/>
      <c r="CQ14" s="576"/>
      <c r="CR14" s="576"/>
      <c r="CS14" s="576"/>
      <c r="CT14" s="577"/>
      <c r="CU14" s="626">
        <v>3.8</v>
      </c>
      <c r="CV14" s="626"/>
      <c r="CW14" s="626"/>
      <c r="CX14" s="626"/>
      <c r="CY14" s="563">
        <v>4332735</v>
      </c>
      <c r="CZ14" s="576"/>
      <c r="DA14" s="576"/>
      <c r="DB14" s="576"/>
      <c r="DC14" s="576"/>
      <c r="DD14" s="576"/>
      <c r="DE14" s="576"/>
      <c r="DF14" s="576"/>
      <c r="DG14" s="576"/>
      <c r="DH14" s="576"/>
      <c r="DI14" s="576"/>
      <c r="DJ14" s="576"/>
      <c r="DK14" s="577"/>
      <c r="DL14" s="563">
        <v>44955428</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231449567</v>
      </c>
      <c r="S15" s="576"/>
      <c r="T15" s="576"/>
      <c r="U15" s="576"/>
      <c r="V15" s="576"/>
      <c r="W15" s="576"/>
      <c r="X15" s="576"/>
      <c r="Y15" s="577"/>
      <c r="Z15" s="626">
        <v>16.2</v>
      </c>
      <c r="AA15" s="626"/>
      <c r="AB15" s="626"/>
      <c r="AC15" s="626"/>
      <c r="AD15" s="627">
        <v>144986711</v>
      </c>
      <c r="AE15" s="627"/>
      <c r="AF15" s="627"/>
      <c r="AG15" s="627"/>
      <c r="AH15" s="627"/>
      <c r="AI15" s="627"/>
      <c r="AJ15" s="627"/>
      <c r="AK15" s="627"/>
      <c r="AL15" s="624">
        <v>32.4</v>
      </c>
      <c r="AM15" s="589"/>
      <c r="AN15" s="589"/>
      <c r="AO15" s="604"/>
      <c r="AP15" s="572" t="s">
        <v>210</v>
      </c>
      <c r="AQ15" s="573"/>
      <c r="AR15" s="573"/>
      <c r="AS15" s="573"/>
      <c r="AT15" s="573"/>
      <c r="AU15" s="573"/>
      <c r="AV15" s="573"/>
      <c r="AW15" s="573"/>
      <c r="AX15" s="573"/>
      <c r="AY15" s="573"/>
      <c r="AZ15" s="573"/>
      <c r="BA15" s="573"/>
      <c r="BB15" s="573"/>
      <c r="BC15" s="574"/>
      <c r="BD15" s="575">
        <v>66793188</v>
      </c>
      <c r="BE15" s="576"/>
      <c r="BF15" s="576"/>
      <c r="BG15" s="576"/>
      <c r="BH15" s="576"/>
      <c r="BI15" s="576"/>
      <c r="BJ15" s="576"/>
      <c r="BK15" s="577"/>
      <c r="BL15" s="626">
        <v>20.5</v>
      </c>
      <c r="BM15" s="626"/>
      <c r="BN15" s="626"/>
      <c r="BO15" s="626"/>
      <c r="BP15" s="627">
        <v>4976457</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144986711</v>
      </c>
      <c r="S16" s="576"/>
      <c r="T16" s="576"/>
      <c r="U16" s="576"/>
      <c r="V16" s="576"/>
      <c r="W16" s="576"/>
      <c r="X16" s="576"/>
      <c r="Y16" s="577"/>
      <c r="Z16" s="624">
        <v>10.1</v>
      </c>
      <c r="AA16" s="589"/>
      <c r="AB16" s="589"/>
      <c r="AC16" s="625"/>
      <c r="AD16" s="563">
        <v>144986711</v>
      </c>
      <c r="AE16" s="576"/>
      <c r="AF16" s="576"/>
      <c r="AG16" s="576"/>
      <c r="AH16" s="576"/>
      <c r="AI16" s="576"/>
      <c r="AJ16" s="576"/>
      <c r="AK16" s="577"/>
      <c r="AL16" s="624">
        <v>32.4</v>
      </c>
      <c r="AM16" s="589"/>
      <c r="AN16" s="589"/>
      <c r="AO16" s="604"/>
      <c r="AP16" s="572" t="s">
        <v>213</v>
      </c>
      <c r="AQ16" s="573"/>
      <c r="AR16" s="573"/>
      <c r="AS16" s="573"/>
      <c r="AT16" s="573"/>
      <c r="AU16" s="573"/>
      <c r="AV16" s="573"/>
      <c r="AW16" s="573"/>
      <c r="AX16" s="573"/>
      <c r="AY16" s="573"/>
      <c r="AZ16" s="573"/>
      <c r="BA16" s="573"/>
      <c r="BB16" s="573"/>
      <c r="BC16" s="574"/>
      <c r="BD16" s="575">
        <v>3190356</v>
      </c>
      <c r="BE16" s="576"/>
      <c r="BF16" s="576"/>
      <c r="BG16" s="576"/>
      <c r="BH16" s="576"/>
      <c r="BI16" s="576"/>
      <c r="BJ16" s="576"/>
      <c r="BK16" s="577"/>
      <c r="BL16" s="626">
        <v>1</v>
      </c>
      <c r="BM16" s="626"/>
      <c r="BN16" s="626"/>
      <c r="BO16" s="626"/>
      <c r="BP16" s="627" t="s">
        <v>99</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221032167</v>
      </c>
      <c r="CN16" s="576"/>
      <c r="CO16" s="576"/>
      <c r="CP16" s="576"/>
      <c r="CQ16" s="576"/>
      <c r="CR16" s="576"/>
      <c r="CS16" s="576"/>
      <c r="CT16" s="577"/>
      <c r="CU16" s="626">
        <v>17.100000000000001</v>
      </c>
      <c r="CV16" s="626"/>
      <c r="CW16" s="626"/>
      <c r="CX16" s="626"/>
      <c r="CY16" s="563">
        <v>7644685</v>
      </c>
      <c r="CZ16" s="576"/>
      <c r="DA16" s="576"/>
      <c r="DB16" s="576"/>
      <c r="DC16" s="576"/>
      <c r="DD16" s="576"/>
      <c r="DE16" s="576"/>
      <c r="DF16" s="576"/>
      <c r="DG16" s="576"/>
      <c r="DH16" s="576"/>
      <c r="DI16" s="576"/>
      <c r="DJ16" s="576"/>
      <c r="DK16" s="577"/>
      <c r="DL16" s="563">
        <v>165684202</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3135726</v>
      </c>
      <c r="S17" s="576"/>
      <c r="T17" s="576"/>
      <c r="U17" s="576"/>
      <c r="V17" s="576"/>
      <c r="W17" s="576"/>
      <c r="X17" s="576"/>
      <c r="Y17" s="577"/>
      <c r="Z17" s="624">
        <v>0.2</v>
      </c>
      <c r="AA17" s="589"/>
      <c r="AB17" s="589"/>
      <c r="AC17" s="625"/>
      <c r="AD17" s="563" t="s">
        <v>99</v>
      </c>
      <c r="AE17" s="576"/>
      <c r="AF17" s="576"/>
      <c r="AG17" s="576"/>
      <c r="AH17" s="576"/>
      <c r="AI17" s="576"/>
      <c r="AJ17" s="576"/>
      <c r="AK17" s="577"/>
      <c r="AL17" s="624" t="s">
        <v>99</v>
      </c>
      <c r="AM17" s="589"/>
      <c r="AN17" s="589"/>
      <c r="AO17" s="604"/>
      <c r="AP17" s="572" t="s">
        <v>216</v>
      </c>
      <c r="AQ17" s="573"/>
      <c r="AR17" s="573"/>
      <c r="AS17" s="573"/>
      <c r="AT17" s="573"/>
      <c r="AU17" s="573"/>
      <c r="AV17" s="573"/>
      <c r="AW17" s="573"/>
      <c r="AX17" s="573"/>
      <c r="AY17" s="573"/>
      <c r="AZ17" s="573"/>
      <c r="BA17" s="573"/>
      <c r="BB17" s="573"/>
      <c r="BC17" s="574"/>
      <c r="BD17" s="575">
        <v>63602832</v>
      </c>
      <c r="BE17" s="576"/>
      <c r="BF17" s="576"/>
      <c r="BG17" s="576"/>
      <c r="BH17" s="576"/>
      <c r="BI17" s="576"/>
      <c r="BJ17" s="576"/>
      <c r="BK17" s="577"/>
      <c r="BL17" s="626">
        <v>19.5</v>
      </c>
      <c r="BM17" s="626"/>
      <c r="BN17" s="626"/>
      <c r="BO17" s="626"/>
      <c r="BP17" s="627">
        <v>4976457</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138504535</v>
      </c>
      <c r="CN17" s="576"/>
      <c r="CO17" s="576"/>
      <c r="CP17" s="576"/>
      <c r="CQ17" s="576"/>
      <c r="CR17" s="576"/>
      <c r="CS17" s="576"/>
      <c r="CT17" s="577"/>
      <c r="CU17" s="626">
        <v>10.7</v>
      </c>
      <c r="CV17" s="626"/>
      <c r="CW17" s="626"/>
      <c r="CX17" s="626"/>
      <c r="CY17" s="563" t="s">
        <v>99</v>
      </c>
      <c r="CZ17" s="576"/>
      <c r="DA17" s="576"/>
      <c r="DB17" s="576"/>
      <c r="DC17" s="576"/>
      <c r="DD17" s="576"/>
      <c r="DE17" s="576"/>
      <c r="DF17" s="576"/>
      <c r="DG17" s="576"/>
      <c r="DH17" s="576"/>
      <c r="DI17" s="576"/>
      <c r="DJ17" s="576"/>
      <c r="DK17" s="577"/>
      <c r="DL17" s="563">
        <v>9253699</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83327130</v>
      </c>
      <c r="S18" s="576"/>
      <c r="T18" s="576"/>
      <c r="U18" s="576"/>
      <c r="V18" s="576"/>
      <c r="W18" s="576"/>
      <c r="X18" s="576"/>
      <c r="Y18" s="577"/>
      <c r="Z18" s="624">
        <v>5.8</v>
      </c>
      <c r="AA18" s="589"/>
      <c r="AB18" s="589"/>
      <c r="AC18" s="625"/>
      <c r="AD18" s="563" t="s">
        <v>99</v>
      </c>
      <c r="AE18" s="576"/>
      <c r="AF18" s="576"/>
      <c r="AG18" s="576"/>
      <c r="AH18" s="576"/>
      <c r="AI18" s="576"/>
      <c r="AJ18" s="576"/>
      <c r="AK18" s="577"/>
      <c r="AL18" s="624" t="s">
        <v>99</v>
      </c>
      <c r="AM18" s="589"/>
      <c r="AN18" s="589"/>
      <c r="AO18" s="604"/>
      <c r="AP18" s="572" t="s">
        <v>219</v>
      </c>
      <c r="AQ18" s="573"/>
      <c r="AR18" s="573"/>
      <c r="AS18" s="573"/>
      <c r="AT18" s="573"/>
      <c r="AU18" s="573"/>
      <c r="AV18" s="573"/>
      <c r="AW18" s="573"/>
      <c r="AX18" s="573"/>
      <c r="AY18" s="573"/>
      <c r="AZ18" s="573"/>
      <c r="BA18" s="573"/>
      <c r="BB18" s="573"/>
      <c r="BC18" s="574"/>
      <c r="BD18" s="575">
        <v>89062298</v>
      </c>
      <c r="BE18" s="576"/>
      <c r="BF18" s="576"/>
      <c r="BG18" s="576"/>
      <c r="BH18" s="576"/>
      <c r="BI18" s="576"/>
      <c r="BJ18" s="576"/>
      <c r="BK18" s="577"/>
      <c r="BL18" s="626">
        <v>27.3</v>
      </c>
      <c r="BM18" s="626"/>
      <c r="BN18" s="626"/>
      <c r="BO18" s="626"/>
      <c r="BP18" s="627" t="s">
        <v>99</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111378637</v>
      </c>
      <c r="CN18" s="576"/>
      <c r="CO18" s="576"/>
      <c r="CP18" s="576"/>
      <c r="CQ18" s="576"/>
      <c r="CR18" s="576"/>
      <c r="CS18" s="576"/>
      <c r="CT18" s="577"/>
      <c r="CU18" s="626">
        <v>8.6</v>
      </c>
      <c r="CV18" s="626"/>
      <c r="CW18" s="626"/>
      <c r="CX18" s="626"/>
      <c r="CY18" s="563" t="s">
        <v>99</v>
      </c>
      <c r="CZ18" s="576"/>
      <c r="DA18" s="576"/>
      <c r="DB18" s="576"/>
      <c r="DC18" s="576"/>
      <c r="DD18" s="576"/>
      <c r="DE18" s="576"/>
      <c r="DF18" s="576"/>
      <c r="DG18" s="576"/>
      <c r="DH18" s="576"/>
      <c r="DI18" s="576"/>
      <c r="DJ18" s="576"/>
      <c r="DK18" s="577"/>
      <c r="DL18" s="563">
        <v>110140056</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599314414</v>
      </c>
      <c r="S19" s="576"/>
      <c r="T19" s="576"/>
      <c r="U19" s="576"/>
      <c r="V19" s="576"/>
      <c r="W19" s="576"/>
      <c r="X19" s="576"/>
      <c r="Y19" s="577"/>
      <c r="Z19" s="624">
        <v>41.9</v>
      </c>
      <c r="AA19" s="589"/>
      <c r="AB19" s="589"/>
      <c r="AC19" s="625"/>
      <c r="AD19" s="563">
        <v>446352196</v>
      </c>
      <c r="AE19" s="576"/>
      <c r="AF19" s="576"/>
      <c r="AG19" s="576"/>
      <c r="AH19" s="576"/>
      <c r="AI19" s="576"/>
      <c r="AJ19" s="576"/>
      <c r="AK19" s="577"/>
      <c r="AL19" s="624">
        <v>99.7</v>
      </c>
      <c r="AM19" s="589"/>
      <c r="AN19" s="589"/>
      <c r="AO19" s="604"/>
      <c r="AP19" s="572" t="s">
        <v>222</v>
      </c>
      <c r="AQ19" s="573"/>
      <c r="AR19" s="573"/>
      <c r="AS19" s="573"/>
      <c r="AT19" s="573"/>
      <c r="AU19" s="573"/>
      <c r="AV19" s="573"/>
      <c r="AW19" s="573"/>
      <c r="AX19" s="573"/>
      <c r="AY19" s="573"/>
      <c r="AZ19" s="573"/>
      <c r="BA19" s="573"/>
      <c r="BB19" s="573"/>
      <c r="BC19" s="574"/>
      <c r="BD19" s="575">
        <v>6238755</v>
      </c>
      <c r="BE19" s="576"/>
      <c r="BF19" s="576"/>
      <c r="BG19" s="576"/>
      <c r="BH19" s="576"/>
      <c r="BI19" s="576"/>
      <c r="BJ19" s="576"/>
      <c r="BK19" s="577"/>
      <c r="BL19" s="626">
        <v>1.9</v>
      </c>
      <c r="BM19" s="626"/>
      <c r="BN19" s="626"/>
      <c r="BO19" s="626"/>
      <c r="BP19" s="627" t="s">
        <v>99</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t="s">
        <v>99</v>
      </c>
      <c r="CN19" s="576"/>
      <c r="CO19" s="576"/>
      <c r="CP19" s="576"/>
      <c r="CQ19" s="576"/>
      <c r="CR19" s="576"/>
      <c r="CS19" s="576"/>
      <c r="CT19" s="577"/>
      <c r="CU19" s="626" t="s">
        <v>99</v>
      </c>
      <c r="CV19" s="626"/>
      <c r="CW19" s="626"/>
      <c r="CX19" s="626"/>
      <c r="CY19" s="563" t="s">
        <v>99</v>
      </c>
      <c r="CZ19" s="576"/>
      <c r="DA19" s="576"/>
      <c r="DB19" s="576"/>
      <c r="DC19" s="576"/>
      <c r="DD19" s="576"/>
      <c r="DE19" s="576"/>
      <c r="DF19" s="576"/>
      <c r="DG19" s="576"/>
      <c r="DH19" s="576"/>
      <c r="DI19" s="576"/>
      <c r="DJ19" s="576"/>
      <c r="DK19" s="577"/>
      <c r="DL19" s="563" t="s">
        <v>99</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518180</v>
      </c>
      <c r="S20" s="576"/>
      <c r="T20" s="576"/>
      <c r="U20" s="576"/>
      <c r="V20" s="576"/>
      <c r="W20" s="576"/>
      <c r="X20" s="576"/>
      <c r="Y20" s="577"/>
      <c r="Z20" s="624">
        <v>0</v>
      </c>
      <c r="AA20" s="589"/>
      <c r="AB20" s="589"/>
      <c r="AC20" s="625"/>
      <c r="AD20" s="563">
        <v>518180</v>
      </c>
      <c r="AE20" s="576"/>
      <c r="AF20" s="576"/>
      <c r="AG20" s="576"/>
      <c r="AH20" s="576"/>
      <c r="AI20" s="576"/>
      <c r="AJ20" s="576"/>
      <c r="AK20" s="577"/>
      <c r="AL20" s="624">
        <v>0.1</v>
      </c>
      <c r="AM20" s="589"/>
      <c r="AN20" s="589"/>
      <c r="AO20" s="604"/>
      <c r="AP20" s="630" t="s">
        <v>225</v>
      </c>
      <c r="AQ20" s="631"/>
      <c r="AR20" s="631"/>
      <c r="AS20" s="631"/>
      <c r="AT20" s="631"/>
      <c r="AU20" s="631"/>
      <c r="AV20" s="631"/>
      <c r="AW20" s="631"/>
      <c r="AX20" s="631"/>
      <c r="AY20" s="631"/>
      <c r="AZ20" s="631"/>
      <c r="BA20" s="631"/>
      <c r="BB20" s="631"/>
      <c r="BC20" s="632"/>
      <c r="BD20" s="575">
        <v>3146860</v>
      </c>
      <c r="BE20" s="576"/>
      <c r="BF20" s="576"/>
      <c r="BG20" s="576"/>
      <c r="BH20" s="576"/>
      <c r="BI20" s="576"/>
      <c r="BJ20" s="576"/>
      <c r="BK20" s="577"/>
      <c r="BL20" s="626">
        <v>1</v>
      </c>
      <c r="BM20" s="626"/>
      <c r="BN20" s="626"/>
      <c r="BO20" s="626"/>
      <c r="BP20" s="627" t="s">
        <v>99</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7275615</v>
      </c>
      <c r="S21" s="576"/>
      <c r="T21" s="576"/>
      <c r="U21" s="576"/>
      <c r="V21" s="576"/>
      <c r="W21" s="576"/>
      <c r="X21" s="576"/>
      <c r="Y21" s="577"/>
      <c r="Z21" s="624">
        <v>0.5</v>
      </c>
      <c r="AA21" s="589"/>
      <c r="AB21" s="589"/>
      <c r="AC21" s="625"/>
      <c r="AD21" s="563" t="s">
        <v>99</v>
      </c>
      <c r="AE21" s="576"/>
      <c r="AF21" s="576"/>
      <c r="AG21" s="576"/>
      <c r="AH21" s="576"/>
      <c r="AI21" s="576"/>
      <c r="AJ21" s="576"/>
      <c r="AK21" s="577"/>
      <c r="AL21" s="624" t="s">
        <v>99</v>
      </c>
      <c r="AM21" s="589"/>
      <c r="AN21" s="589"/>
      <c r="AO21" s="604"/>
      <c r="AP21" s="630" t="s">
        <v>228</v>
      </c>
      <c r="AQ21" s="631"/>
      <c r="AR21" s="631"/>
      <c r="AS21" s="631"/>
      <c r="AT21" s="631"/>
      <c r="AU21" s="631"/>
      <c r="AV21" s="631"/>
      <c r="AW21" s="631"/>
      <c r="AX21" s="631"/>
      <c r="AY21" s="631"/>
      <c r="AZ21" s="631"/>
      <c r="BA21" s="631"/>
      <c r="BB21" s="631"/>
      <c r="BC21" s="632"/>
      <c r="BD21" s="575">
        <v>763771</v>
      </c>
      <c r="BE21" s="576"/>
      <c r="BF21" s="576"/>
      <c r="BG21" s="576"/>
      <c r="BH21" s="576"/>
      <c r="BI21" s="576"/>
      <c r="BJ21" s="576"/>
      <c r="BK21" s="577"/>
      <c r="BL21" s="626">
        <v>0.2</v>
      </c>
      <c r="BM21" s="626"/>
      <c r="BN21" s="626"/>
      <c r="BO21" s="626"/>
      <c r="BP21" s="627" t="s">
        <v>99</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434245</v>
      </c>
      <c r="CN21" s="576"/>
      <c r="CO21" s="576"/>
      <c r="CP21" s="576"/>
      <c r="CQ21" s="576"/>
      <c r="CR21" s="576"/>
      <c r="CS21" s="576"/>
      <c r="CT21" s="577"/>
      <c r="CU21" s="626">
        <v>0</v>
      </c>
      <c r="CV21" s="626"/>
      <c r="CW21" s="626"/>
      <c r="CX21" s="626"/>
      <c r="CY21" s="563" t="s">
        <v>99</v>
      </c>
      <c r="CZ21" s="576"/>
      <c r="DA21" s="576"/>
      <c r="DB21" s="576"/>
      <c r="DC21" s="576"/>
      <c r="DD21" s="576"/>
      <c r="DE21" s="576"/>
      <c r="DF21" s="576"/>
      <c r="DG21" s="576"/>
      <c r="DH21" s="576"/>
      <c r="DI21" s="576"/>
      <c r="DJ21" s="576"/>
      <c r="DK21" s="577"/>
      <c r="DL21" s="563">
        <v>434245</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8663532</v>
      </c>
      <c r="S22" s="576"/>
      <c r="T22" s="576"/>
      <c r="U22" s="576"/>
      <c r="V22" s="576"/>
      <c r="W22" s="576"/>
      <c r="X22" s="576"/>
      <c r="Y22" s="577"/>
      <c r="Z22" s="624">
        <v>0.6</v>
      </c>
      <c r="AA22" s="589"/>
      <c r="AB22" s="589"/>
      <c r="AC22" s="625"/>
      <c r="AD22" s="563">
        <v>131131</v>
      </c>
      <c r="AE22" s="576"/>
      <c r="AF22" s="576"/>
      <c r="AG22" s="576"/>
      <c r="AH22" s="576"/>
      <c r="AI22" s="576"/>
      <c r="AJ22" s="576"/>
      <c r="AK22" s="577"/>
      <c r="AL22" s="624">
        <v>0</v>
      </c>
      <c r="AM22" s="589"/>
      <c r="AN22" s="589"/>
      <c r="AO22" s="604"/>
      <c r="AP22" s="630" t="s">
        <v>231</v>
      </c>
      <c r="AQ22" s="631"/>
      <c r="AR22" s="631"/>
      <c r="AS22" s="631"/>
      <c r="AT22" s="631"/>
      <c r="AU22" s="631"/>
      <c r="AV22" s="631"/>
      <c r="AW22" s="631"/>
      <c r="AX22" s="631"/>
      <c r="AY22" s="631"/>
      <c r="AZ22" s="631"/>
      <c r="BA22" s="631"/>
      <c r="BB22" s="631"/>
      <c r="BC22" s="632"/>
      <c r="BD22" s="575">
        <v>2873120</v>
      </c>
      <c r="BE22" s="576"/>
      <c r="BF22" s="576"/>
      <c r="BG22" s="576"/>
      <c r="BH22" s="576"/>
      <c r="BI22" s="576"/>
      <c r="BJ22" s="576"/>
      <c r="BK22" s="577"/>
      <c r="BL22" s="626">
        <v>0.9</v>
      </c>
      <c r="BM22" s="626"/>
      <c r="BN22" s="626"/>
      <c r="BO22" s="626"/>
      <c r="BP22" s="627" t="s">
        <v>99</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983754</v>
      </c>
      <c r="CN22" s="576"/>
      <c r="CO22" s="576"/>
      <c r="CP22" s="576"/>
      <c r="CQ22" s="576"/>
      <c r="CR22" s="576"/>
      <c r="CS22" s="576"/>
      <c r="CT22" s="577"/>
      <c r="CU22" s="626">
        <v>0.1</v>
      </c>
      <c r="CV22" s="626"/>
      <c r="CW22" s="626"/>
      <c r="CX22" s="626"/>
      <c r="CY22" s="563" t="s">
        <v>99</v>
      </c>
      <c r="CZ22" s="576"/>
      <c r="DA22" s="576"/>
      <c r="DB22" s="576"/>
      <c r="DC22" s="576"/>
      <c r="DD22" s="576"/>
      <c r="DE22" s="576"/>
      <c r="DF22" s="576"/>
      <c r="DG22" s="576"/>
      <c r="DH22" s="576"/>
      <c r="DI22" s="576"/>
      <c r="DJ22" s="576"/>
      <c r="DK22" s="577"/>
      <c r="DL22" s="563">
        <v>983754</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3859803</v>
      </c>
      <c r="S23" s="576"/>
      <c r="T23" s="576"/>
      <c r="U23" s="576"/>
      <c r="V23" s="576"/>
      <c r="W23" s="576"/>
      <c r="X23" s="576"/>
      <c r="Y23" s="577"/>
      <c r="Z23" s="624">
        <v>0.3</v>
      </c>
      <c r="AA23" s="589"/>
      <c r="AB23" s="589"/>
      <c r="AC23" s="625"/>
      <c r="AD23" s="563">
        <v>22588</v>
      </c>
      <c r="AE23" s="576"/>
      <c r="AF23" s="576"/>
      <c r="AG23" s="576"/>
      <c r="AH23" s="576"/>
      <c r="AI23" s="576"/>
      <c r="AJ23" s="576"/>
      <c r="AK23" s="577"/>
      <c r="AL23" s="624">
        <v>0</v>
      </c>
      <c r="AM23" s="589"/>
      <c r="AN23" s="589"/>
      <c r="AO23" s="604"/>
      <c r="AP23" s="630" t="s">
        <v>234</v>
      </c>
      <c r="AQ23" s="631"/>
      <c r="AR23" s="631"/>
      <c r="AS23" s="631"/>
      <c r="AT23" s="631"/>
      <c r="AU23" s="631"/>
      <c r="AV23" s="631"/>
      <c r="AW23" s="631"/>
      <c r="AX23" s="631"/>
      <c r="AY23" s="631"/>
      <c r="AZ23" s="631"/>
      <c r="BA23" s="631"/>
      <c r="BB23" s="631"/>
      <c r="BC23" s="632"/>
      <c r="BD23" s="575">
        <v>29095218</v>
      </c>
      <c r="BE23" s="576"/>
      <c r="BF23" s="576"/>
      <c r="BG23" s="576"/>
      <c r="BH23" s="576"/>
      <c r="BI23" s="576"/>
      <c r="BJ23" s="576"/>
      <c r="BK23" s="577"/>
      <c r="BL23" s="626">
        <v>8.9</v>
      </c>
      <c r="BM23" s="626"/>
      <c r="BN23" s="626"/>
      <c r="BO23" s="626"/>
      <c r="BP23" s="627" t="s">
        <v>99</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1015995</v>
      </c>
      <c r="CN23" s="576"/>
      <c r="CO23" s="576"/>
      <c r="CP23" s="576"/>
      <c r="CQ23" s="576"/>
      <c r="CR23" s="576"/>
      <c r="CS23" s="576"/>
      <c r="CT23" s="577"/>
      <c r="CU23" s="626">
        <v>0.1</v>
      </c>
      <c r="CV23" s="626"/>
      <c r="CW23" s="626"/>
      <c r="CX23" s="626"/>
      <c r="CY23" s="563" t="s">
        <v>99</v>
      </c>
      <c r="CZ23" s="576"/>
      <c r="DA23" s="576"/>
      <c r="DB23" s="576"/>
      <c r="DC23" s="576"/>
      <c r="DD23" s="576"/>
      <c r="DE23" s="576"/>
      <c r="DF23" s="576"/>
      <c r="DG23" s="576"/>
      <c r="DH23" s="576"/>
      <c r="DI23" s="576"/>
      <c r="DJ23" s="576"/>
      <c r="DK23" s="577"/>
      <c r="DL23" s="563">
        <v>1015995</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281171086</v>
      </c>
      <c r="S24" s="576"/>
      <c r="T24" s="576"/>
      <c r="U24" s="576"/>
      <c r="V24" s="576"/>
      <c r="W24" s="576"/>
      <c r="X24" s="576"/>
      <c r="Y24" s="577"/>
      <c r="Z24" s="624">
        <v>19.7</v>
      </c>
      <c r="AA24" s="589"/>
      <c r="AB24" s="589"/>
      <c r="AC24" s="625"/>
      <c r="AD24" s="563" t="s">
        <v>99</v>
      </c>
      <c r="AE24" s="576"/>
      <c r="AF24" s="576"/>
      <c r="AG24" s="576"/>
      <c r="AH24" s="576"/>
      <c r="AI24" s="576"/>
      <c r="AJ24" s="576"/>
      <c r="AK24" s="577"/>
      <c r="AL24" s="624" t="s">
        <v>99</v>
      </c>
      <c r="AM24" s="589"/>
      <c r="AN24" s="589"/>
      <c r="AO24" s="604"/>
      <c r="AP24" s="630" t="s">
        <v>237</v>
      </c>
      <c r="AQ24" s="631"/>
      <c r="AR24" s="631"/>
      <c r="AS24" s="631"/>
      <c r="AT24" s="631"/>
      <c r="AU24" s="631"/>
      <c r="AV24" s="631"/>
      <c r="AW24" s="631"/>
      <c r="AX24" s="631"/>
      <c r="AY24" s="631"/>
      <c r="AZ24" s="631"/>
      <c r="BA24" s="631"/>
      <c r="BB24" s="631"/>
      <c r="BC24" s="632"/>
      <c r="BD24" s="575">
        <v>32870187</v>
      </c>
      <c r="BE24" s="576"/>
      <c r="BF24" s="576"/>
      <c r="BG24" s="576"/>
      <c r="BH24" s="576"/>
      <c r="BI24" s="576"/>
      <c r="BJ24" s="576"/>
      <c r="BK24" s="577"/>
      <c r="BL24" s="626">
        <v>10.1</v>
      </c>
      <c r="BM24" s="626"/>
      <c r="BN24" s="626"/>
      <c r="BO24" s="626"/>
      <c r="BP24" s="627" t="s">
        <v>99</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44920610</v>
      </c>
      <c r="CN24" s="576"/>
      <c r="CO24" s="576"/>
      <c r="CP24" s="576"/>
      <c r="CQ24" s="576"/>
      <c r="CR24" s="576"/>
      <c r="CS24" s="576"/>
      <c r="CT24" s="577"/>
      <c r="CU24" s="626">
        <v>3.5</v>
      </c>
      <c r="CV24" s="626"/>
      <c r="CW24" s="626"/>
      <c r="CX24" s="626"/>
      <c r="CY24" s="563" t="s">
        <v>99</v>
      </c>
      <c r="CZ24" s="576"/>
      <c r="DA24" s="576"/>
      <c r="DB24" s="576"/>
      <c r="DC24" s="576"/>
      <c r="DD24" s="576"/>
      <c r="DE24" s="576"/>
      <c r="DF24" s="576"/>
      <c r="DG24" s="576"/>
      <c r="DH24" s="576"/>
      <c r="DI24" s="576"/>
      <c r="DJ24" s="576"/>
      <c r="DK24" s="577"/>
      <c r="DL24" s="563">
        <v>44920610</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240</v>
      </c>
      <c r="AQ25" s="631"/>
      <c r="AR25" s="631"/>
      <c r="AS25" s="631"/>
      <c r="AT25" s="631"/>
      <c r="AU25" s="631"/>
      <c r="AV25" s="631"/>
      <c r="AW25" s="631"/>
      <c r="AX25" s="631"/>
      <c r="AY25" s="631"/>
      <c r="AZ25" s="631"/>
      <c r="BA25" s="631"/>
      <c r="BB25" s="631"/>
      <c r="BC25" s="632"/>
      <c r="BD25" s="575">
        <v>2982</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559517</v>
      </c>
      <c r="CN25" s="576"/>
      <c r="CO25" s="576"/>
      <c r="CP25" s="576"/>
      <c r="CQ25" s="576"/>
      <c r="CR25" s="576"/>
      <c r="CS25" s="576"/>
      <c r="CT25" s="577"/>
      <c r="CU25" s="626">
        <v>0</v>
      </c>
      <c r="CV25" s="626"/>
      <c r="CW25" s="626"/>
      <c r="CX25" s="626"/>
      <c r="CY25" s="563" t="s">
        <v>99</v>
      </c>
      <c r="CZ25" s="576"/>
      <c r="DA25" s="576"/>
      <c r="DB25" s="576"/>
      <c r="DC25" s="576"/>
      <c r="DD25" s="576"/>
      <c r="DE25" s="576"/>
      <c r="DF25" s="576"/>
      <c r="DG25" s="576"/>
      <c r="DH25" s="576"/>
      <c r="DI25" s="576"/>
      <c r="DJ25" s="576"/>
      <c r="DK25" s="577"/>
      <c r="DL25" s="563">
        <v>559517</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5219689</v>
      </c>
      <c r="S26" s="576"/>
      <c r="T26" s="576"/>
      <c r="U26" s="576"/>
      <c r="V26" s="576"/>
      <c r="W26" s="576"/>
      <c r="X26" s="576"/>
      <c r="Y26" s="577"/>
      <c r="Z26" s="624">
        <v>0.4</v>
      </c>
      <c r="AA26" s="589"/>
      <c r="AB26" s="589"/>
      <c r="AC26" s="625"/>
      <c r="AD26" s="563">
        <v>377894</v>
      </c>
      <c r="AE26" s="576"/>
      <c r="AF26" s="576"/>
      <c r="AG26" s="576"/>
      <c r="AH26" s="576"/>
      <c r="AI26" s="576"/>
      <c r="AJ26" s="576"/>
      <c r="AK26" s="577"/>
      <c r="AL26" s="624">
        <v>0.1</v>
      </c>
      <c r="AM26" s="589"/>
      <c r="AN26" s="589"/>
      <c r="AO26" s="604"/>
      <c r="AP26" s="630" t="s">
        <v>243</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1338733</v>
      </c>
      <c r="S27" s="576"/>
      <c r="T27" s="576"/>
      <c r="U27" s="576"/>
      <c r="V27" s="576"/>
      <c r="W27" s="576"/>
      <c r="X27" s="576"/>
      <c r="Y27" s="577"/>
      <c r="Z27" s="624">
        <v>0.1</v>
      </c>
      <c r="AA27" s="589"/>
      <c r="AB27" s="589"/>
      <c r="AC27" s="625"/>
      <c r="AD27" s="563" t="s">
        <v>99</v>
      </c>
      <c r="AE27" s="576"/>
      <c r="AF27" s="576"/>
      <c r="AG27" s="576"/>
      <c r="AH27" s="576"/>
      <c r="AI27" s="576"/>
      <c r="AJ27" s="576"/>
      <c r="AK27" s="577"/>
      <c r="AL27" s="624" t="s">
        <v>99</v>
      </c>
      <c r="AM27" s="589"/>
      <c r="AN27" s="589"/>
      <c r="AO27" s="604"/>
      <c r="AP27" s="630" t="s">
        <v>246</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2075744</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2075744</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172759891</v>
      </c>
      <c r="S28" s="576"/>
      <c r="T28" s="576"/>
      <c r="U28" s="576"/>
      <c r="V28" s="576"/>
      <c r="W28" s="576"/>
      <c r="X28" s="576"/>
      <c r="Y28" s="577"/>
      <c r="Z28" s="624">
        <v>12.1</v>
      </c>
      <c r="AA28" s="589"/>
      <c r="AB28" s="589"/>
      <c r="AC28" s="625"/>
      <c r="AD28" s="563" t="s">
        <v>99</v>
      </c>
      <c r="AE28" s="576"/>
      <c r="AF28" s="576"/>
      <c r="AG28" s="576"/>
      <c r="AH28" s="576"/>
      <c r="AI28" s="576"/>
      <c r="AJ28" s="576"/>
      <c r="AK28" s="577"/>
      <c r="AL28" s="624" t="s">
        <v>99</v>
      </c>
      <c r="AM28" s="589"/>
      <c r="AN28" s="589"/>
      <c r="AO28" s="604"/>
      <c r="AP28" s="630" t="s">
        <v>249</v>
      </c>
      <c r="AQ28" s="631"/>
      <c r="AR28" s="631"/>
      <c r="AS28" s="631"/>
      <c r="AT28" s="631"/>
      <c r="AU28" s="631"/>
      <c r="AV28" s="631"/>
      <c r="AW28" s="631"/>
      <c r="AX28" s="631"/>
      <c r="AY28" s="631"/>
      <c r="AZ28" s="631"/>
      <c r="BA28" s="631"/>
      <c r="BB28" s="631"/>
      <c r="BC28" s="632"/>
      <c r="BD28" s="575">
        <v>395618</v>
      </c>
      <c r="BE28" s="576"/>
      <c r="BF28" s="576"/>
      <c r="BG28" s="576"/>
      <c r="BH28" s="576"/>
      <c r="BI28" s="576"/>
      <c r="BJ28" s="576"/>
      <c r="BK28" s="577"/>
      <c r="BL28" s="626">
        <v>0.1</v>
      </c>
      <c r="BM28" s="626"/>
      <c r="BN28" s="626"/>
      <c r="BO28" s="626"/>
      <c r="BP28" s="627" t="s">
        <v>99</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v>8060450</v>
      </c>
      <c r="CN28" s="576"/>
      <c r="CO28" s="576"/>
      <c r="CP28" s="576"/>
      <c r="CQ28" s="576"/>
      <c r="CR28" s="576"/>
      <c r="CS28" s="576"/>
      <c r="CT28" s="577"/>
      <c r="CU28" s="626">
        <v>0.6</v>
      </c>
      <c r="CV28" s="626"/>
      <c r="CW28" s="626"/>
      <c r="CX28" s="626"/>
      <c r="CY28" s="563" t="s">
        <v>99</v>
      </c>
      <c r="CZ28" s="576"/>
      <c r="DA28" s="576"/>
      <c r="DB28" s="576"/>
      <c r="DC28" s="576"/>
      <c r="DD28" s="576"/>
      <c r="DE28" s="576"/>
      <c r="DF28" s="576"/>
      <c r="DG28" s="576"/>
      <c r="DH28" s="576"/>
      <c r="DI28" s="576"/>
      <c r="DJ28" s="576"/>
      <c r="DK28" s="577"/>
      <c r="DL28" s="563">
        <v>8060450</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143635703</v>
      </c>
      <c r="S29" s="576"/>
      <c r="T29" s="576"/>
      <c r="U29" s="576"/>
      <c r="V29" s="576"/>
      <c r="W29" s="576"/>
      <c r="X29" s="576"/>
      <c r="Y29" s="577"/>
      <c r="Z29" s="624">
        <v>10</v>
      </c>
      <c r="AA29" s="589"/>
      <c r="AB29" s="589"/>
      <c r="AC29" s="625"/>
      <c r="AD29" s="563" t="s">
        <v>99</v>
      </c>
      <c r="AE29" s="576"/>
      <c r="AF29" s="576"/>
      <c r="AG29" s="576"/>
      <c r="AH29" s="576"/>
      <c r="AI29" s="576"/>
      <c r="AJ29" s="576"/>
      <c r="AK29" s="577"/>
      <c r="AL29" s="624" t="s">
        <v>99</v>
      </c>
      <c r="AM29" s="589"/>
      <c r="AN29" s="589"/>
      <c r="AO29" s="604"/>
      <c r="AP29" s="630" t="s">
        <v>252</v>
      </c>
      <c r="AQ29" s="631"/>
      <c r="AR29" s="631"/>
      <c r="AS29" s="631"/>
      <c r="AT29" s="631"/>
      <c r="AU29" s="631"/>
      <c r="AV29" s="631"/>
      <c r="AW29" s="631"/>
      <c r="AX29" s="631"/>
      <c r="AY29" s="631"/>
      <c r="AZ29" s="631"/>
      <c r="BA29" s="631"/>
      <c r="BB29" s="631"/>
      <c r="BC29" s="632"/>
      <c r="BD29" s="575">
        <v>15709</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134691905</v>
      </c>
      <c r="S30" s="576"/>
      <c r="T30" s="576"/>
      <c r="U30" s="576"/>
      <c r="V30" s="576"/>
      <c r="W30" s="576"/>
      <c r="X30" s="576"/>
      <c r="Y30" s="577"/>
      <c r="Z30" s="624">
        <v>9.4</v>
      </c>
      <c r="AA30" s="589"/>
      <c r="AB30" s="589"/>
      <c r="AC30" s="625"/>
      <c r="AD30" s="563">
        <v>377143</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15709</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1295318558</v>
      </c>
      <c r="CN30" s="576"/>
      <c r="CO30" s="576"/>
      <c r="CP30" s="576"/>
      <c r="CQ30" s="576"/>
      <c r="CR30" s="576"/>
      <c r="CS30" s="576"/>
      <c r="CT30" s="577"/>
      <c r="CU30" s="626">
        <v>100</v>
      </c>
      <c r="CV30" s="626"/>
      <c r="CW30" s="626"/>
      <c r="CX30" s="626"/>
      <c r="CY30" s="563">
        <v>230032132</v>
      </c>
      <c r="CZ30" s="576"/>
      <c r="DA30" s="576"/>
      <c r="DB30" s="576"/>
      <c r="DC30" s="576"/>
      <c r="DD30" s="576"/>
      <c r="DE30" s="576"/>
      <c r="DF30" s="576"/>
      <c r="DG30" s="576"/>
      <c r="DH30" s="576"/>
      <c r="DI30" s="576"/>
      <c r="DJ30" s="576"/>
      <c r="DK30" s="577"/>
      <c r="DL30" s="563">
        <v>704991502</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71322836</v>
      </c>
      <c r="S31" s="576"/>
      <c r="T31" s="576"/>
      <c r="U31" s="576"/>
      <c r="V31" s="576"/>
      <c r="W31" s="576"/>
      <c r="X31" s="576"/>
      <c r="Y31" s="577"/>
      <c r="Z31" s="624">
        <v>5</v>
      </c>
      <c r="AA31" s="589"/>
      <c r="AB31" s="589"/>
      <c r="AC31" s="625"/>
      <c r="AD31" s="563" t="s">
        <v>99</v>
      </c>
      <c r="AE31" s="576"/>
      <c r="AF31" s="576"/>
      <c r="AG31" s="576"/>
      <c r="AH31" s="576"/>
      <c r="AI31" s="576"/>
      <c r="AJ31" s="576"/>
      <c r="AK31" s="577"/>
      <c r="AL31" s="624" t="s">
        <v>99</v>
      </c>
      <c r="AM31" s="589"/>
      <c r="AN31" s="589"/>
      <c r="AO31" s="604"/>
      <c r="AP31" s="630" t="s">
        <v>258</v>
      </c>
      <c r="AQ31" s="631"/>
      <c r="AR31" s="631"/>
      <c r="AS31" s="631"/>
      <c r="AT31" s="631"/>
      <c r="AU31" s="631"/>
      <c r="AV31" s="631"/>
      <c r="AW31" s="631"/>
      <c r="AX31" s="631"/>
      <c r="AY31" s="631"/>
      <c r="AZ31" s="631"/>
      <c r="BA31" s="631"/>
      <c r="BB31" s="631"/>
      <c r="BC31" s="632"/>
      <c r="BD31" s="575">
        <v>379909</v>
      </c>
      <c r="BE31" s="576"/>
      <c r="BF31" s="576"/>
      <c r="BG31" s="576"/>
      <c r="BH31" s="576"/>
      <c r="BI31" s="576"/>
      <c r="BJ31" s="576"/>
      <c r="BK31" s="577"/>
      <c r="BL31" s="626">
        <v>0.1</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260</v>
      </c>
      <c r="AQ32" s="631"/>
      <c r="AR32" s="631"/>
      <c r="AS32" s="631"/>
      <c r="AT32" s="631"/>
      <c r="AU32" s="631"/>
      <c r="AV32" s="631"/>
      <c r="AW32" s="631"/>
      <c r="AX32" s="631"/>
      <c r="AY32" s="631"/>
      <c r="AZ32" s="631"/>
      <c r="BA32" s="631"/>
      <c r="BB32" s="631"/>
      <c r="BC32" s="632"/>
      <c r="BD32" s="575">
        <v>180</v>
      </c>
      <c r="BE32" s="576"/>
      <c r="BF32" s="576"/>
      <c r="BG32" s="576"/>
      <c r="BH32" s="576"/>
      <c r="BI32" s="576"/>
      <c r="BJ32" s="576"/>
      <c r="BK32" s="577"/>
      <c r="BL32" s="626">
        <v>0</v>
      </c>
      <c r="BM32" s="626"/>
      <c r="BN32" s="626"/>
      <c r="BO32" s="626"/>
      <c r="BP32" s="627" t="s">
        <v>99</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52729379</v>
      </c>
      <c r="S33" s="576"/>
      <c r="T33" s="576"/>
      <c r="U33" s="576"/>
      <c r="V33" s="576"/>
      <c r="W33" s="576"/>
      <c r="X33" s="576"/>
      <c r="Y33" s="577"/>
      <c r="Z33" s="624">
        <v>3.7</v>
      </c>
      <c r="AA33" s="589"/>
      <c r="AB33" s="589"/>
      <c r="AC33" s="625"/>
      <c r="AD33" s="563" t="s">
        <v>99</v>
      </c>
      <c r="AE33" s="576"/>
      <c r="AF33" s="576"/>
      <c r="AG33" s="576"/>
      <c r="AH33" s="576"/>
      <c r="AI33" s="576"/>
      <c r="AJ33" s="576"/>
      <c r="AK33" s="577"/>
      <c r="AL33" s="624" t="s">
        <v>99</v>
      </c>
      <c r="AM33" s="589"/>
      <c r="AN33" s="589"/>
      <c r="AO33" s="604"/>
      <c r="AP33" s="572" t="s">
        <v>134</v>
      </c>
      <c r="AQ33" s="573"/>
      <c r="AR33" s="573"/>
      <c r="AS33" s="573"/>
      <c r="AT33" s="573"/>
      <c r="AU33" s="573"/>
      <c r="AV33" s="573"/>
      <c r="AW33" s="573"/>
      <c r="AX33" s="573"/>
      <c r="AY33" s="573"/>
      <c r="AZ33" s="573"/>
      <c r="BA33" s="573"/>
      <c r="BB33" s="573"/>
      <c r="BC33" s="574"/>
      <c r="BD33" s="575">
        <v>326448386</v>
      </c>
      <c r="BE33" s="576"/>
      <c r="BF33" s="576"/>
      <c r="BG33" s="576"/>
      <c r="BH33" s="576"/>
      <c r="BI33" s="576"/>
      <c r="BJ33" s="576"/>
      <c r="BK33" s="577"/>
      <c r="BL33" s="626">
        <v>100</v>
      </c>
      <c r="BM33" s="626"/>
      <c r="BN33" s="626"/>
      <c r="BO33" s="626"/>
      <c r="BP33" s="627">
        <v>8069138</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1429771387</v>
      </c>
      <c r="S34" s="576"/>
      <c r="T34" s="576"/>
      <c r="U34" s="576"/>
      <c r="V34" s="576"/>
      <c r="W34" s="576"/>
      <c r="X34" s="576"/>
      <c r="Y34" s="577"/>
      <c r="Z34" s="626">
        <v>100</v>
      </c>
      <c r="AA34" s="626"/>
      <c r="AB34" s="626"/>
      <c r="AC34" s="626"/>
      <c r="AD34" s="627">
        <v>447779132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386558540</v>
      </c>
      <c r="CN34" s="612"/>
      <c r="CO34" s="612"/>
      <c r="CP34" s="612"/>
      <c r="CQ34" s="612"/>
      <c r="CR34" s="612"/>
      <c r="CS34" s="612"/>
      <c r="CT34" s="613"/>
      <c r="CU34" s="614">
        <v>29.8</v>
      </c>
      <c r="CV34" s="615"/>
      <c r="CW34" s="615"/>
      <c r="CX34" s="617"/>
      <c r="CY34" s="611">
        <v>338102262</v>
      </c>
      <c r="CZ34" s="612"/>
      <c r="DA34" s="612"/>
      <c r="DB34" s="612"/>
      <c r="DC34" s="612"/>
      <c r="DD34" s="612"/>
      <c r="DE34" s="612"/>
      <c r="DF34" s="613"/>
      <c r="DG34" s="611">
        <v>328630789</v>
      </c>
      <c r="DH34" s="612"/>
      <c r="DI34" s="612"/>
      <c r="DJ34" s="612"/>
      <c r="DK34" s="612"/>
      <c r="DL34" s="612"/>
      <c r="DM34" s="612"/>
      <c r="DN34" s="612"/>
      <c r="DO34" s="612"/>
      <c r="DP34" s="612"/>
      <c r="DQ34" s="613"/>
      <c r="DR34" s="614">
        <v>65.7</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259010466</v>
      </c>
      <c r="CN35" s="564"/>
      <c r="CO35" s="564"/>
      <c r="CP35" s="564"/>
      <c r="CQ35" s="564"/>
      <c r="CR35" s="564"/>
      <c r="CS35" s="564"/>
      <c r="CT35" s="565"/>
      <c r="CU35" s="578">
        <v>20</v>
      </c>
      <c r="CV35" s="579"/>
      <c r="CW35" s="579"/>
      <c r="CX35" s="580"/>
      <c r="CY35" s="563">
        <v>220258927</v>
      </c>
      <c r="CZ35" s="564"/>
      <c r="DA35" s="564"/>
      <c r="DB35" s="564"/>
      <c r="DC35" s="564"/>
      <c r="DD35" s="564"/>
      <c r="DE35" s="564"/>
      <c r="DF35" s="565"/>
      <c r="DG35" s="563">
        <v>216652793</v>
      </c>
      <c r="DH35" s="564"/>
      <c r="DI35" s="564"/>
      <c r="DJ35" s="564"/>
      <c r="DK35" s="564"/>
      <c r="DL35" s="564"/>
      <c r="DM35" s="564"/>
      <c r="DN35" s="564"/>
      <c r="DO35" s="564"/>
      <c r="DP35" s="564"/>
      <c r="DQ35" s="565"/>
      <c r="DR35" s="578">
        <v>43.3</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191734950</v>
      </c>
      <c r="CN36" s="576"/>
      <c r="CO36" s="576"/>
      <c r="CP36" s="576"/>
      <c r="CQ36" s="576"/>
      <c r="CR36" s="576"/>
      <c r="CS36" s="576"/>
      <c r="CT36" s="577"/>
      <c r="CU36" s="578">
        <v>14.8</v>
      </c>
      <c r="CV36" s="579"/>
      <c r="CW36" s="579"/>
      <c r="CX36" s="580"/>
      <c r="CY36" s="563">
        <v>154682131</v>
      </c>
      <c r="CZ36" s="564"/>
      <c r="DA36" s="564"/>
      <c r="DB36" s="564"/>
      <c r="DC36" s="564"/>
      <c r="DD36" s="564"/>
      <c r="DE36" s="564"/>
      <c r="DF36" s="565"/>
      <c r="DG36" s="563">
        <v>154290641</v>
      </c>
      <c r="DH36" s="564"/>
      <c r="DI36" s="564"/>
      <c r="DJ36" s="564"/>
      <c r="DK36" s="564"/>
      <c r="DL36" s="564"/>
      <c r="DM36" s="564"/>
      <c r="DN36" s="564"/>
      <c r="DO36" s="564"/>
      <c r="DP36" s="564"/>
      <c r="DQ36" s="565"/>
      <c r="DR36" s="578">
        <v>30.8</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16610948</v>
      </c>
      <c r="CN37" s="564"/>
      <c r="CO37" s="564"/>
      <c r="CP37" s="564"/>
      <c r="CQ37" s="564"/>
      <c r="CR37" s="564"/>
      <c r="CS37" s="564"/>
      <c r="CT37" s="565"/>
      <c r="CU37" s="578">
        <v>1.3</v>
      </c>
      <c r="CV37" s="579"/>
      <c r="CW37" s="579"/>
      <c r="CX37" s="580"/>
      <c r="CY37" s="563">
        <v>8144790</v>
      </c>
      <c r="CZ37" s="564"/>
      <c r="DA37" s="564"/>
      <c r="DB37" s="564"/>
      <c r="DC37" s="564"/>
      <c r="DD37" s="564"/>
      <c r="DE37" s="564"/>
      <c r="DF37" s="565"/>
      <c r="DG37" s="563">
        <v>8018872</v>
      </c>
      <c r="DH37" s="564"/>
      <c r="DI37" s="564"/>
      <c r="DJ37" s="564"/>
      <c r="DK37" s="564"/>
      <c r="DL37" s="564"/>
      <c r="DM37" s="564"/>
      <c r="DN37" s="564"/>
      <c r="DO37" s="564"/>
      <c r="DP37" s="564"/>
      <c r="DQ37" s="565"/>
      <c r="DR37" s="578">
        <v>1.6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134</v>
      </c>
      <c r="AY38" s="601"/>
      <c r="AZ38" s="601"/>
      <c r="BA38" s="601"/>
      <c r="BB38" s="601"/>
      <c r="BC38" s="602"/>
      <c r="BD38" s="621">
        <v>99.3</v>
      </c>
      <c r="BE38" s="622"/>
      <c r="BF38" s="622"/>
      <c r="BG38" s="622"/>
      <c r="BH38" s="622"/>
      <c r="BI38" s="622">
        <v>98.3</v>
      </c>
      <c r="BJ38" s="622"/>
      <c r="BK38" s="622"/>
      <c r="BL38" s="622"/>
      <c r="BM38" s="623"/>
      <c r="BN38" s="621">
        <v>99.2</v>
      </c>
      <c r="BO38" s="622"/>
      <c r="BP38" s="622"/>
      <c r="BQ38" s="622"/>
      <c r="BR38" s="622"/>
      <c r="BS38" s="622">
        <v>97.9</v>
      </c>
      <c r="BT38" s="622"/>
      <c r="BU38" s="622"/>
      <c r="BV38" s="622"/>
      <c r="BW38" s="623"/>
      <c r="BY38" s="572" t="s">
        <v>278</v>
      </c>
      <c r="BZ38" s="573"/>
      <c r="CA38" s="573"/>
      <c r="CB38" s="573"/>
      <c r="CC38" s="573"/>
      <c r="CD38" s="573"/>
      <c r="CE38" s="573"/>
      <c r="CF38" s="573"/>
      <c r="CG38" s="573"/>
      <c r="CH38" s="573"/>
      <c r="CI38" s="573"/>
      <c r="CJ38" s="573"/>
      <c r="CK38" s="573"/>
      <c r="CL38" s="574"/>
      <c r="CM38" s="575">
        <v>110937126</v>
      </c>
      <c r="CN38" s="576"/>
      <c r="CO38" s="576"/>
      <c r="CP38" s="576"/>
      <c r="CQ38" s="576"/>
      <c r="CR38" s="576"/>
      <c r="CS38" s="576"/>
      <c r="CT38" s="577"/>
      <c r="CU38" s="578">
        <v>8.6</v>
      </c>
      <c r="CV38" s="579"/>
      <c r="CW38" s="579"/>
      <c r="CX38" s="580"/>
      <c r="CY38" s="563">
        <v>109698545</v>
      </c>
      <c r="CZ38" s="564"/>
      <c r="DA38" s="564"/>
      <c r="DB38" s="564"/>
      <c r="DC38" s="564"/>
      <c r="DD38" s="564"/>
      <c r="DE38" s="564"/>
      <c r="DF38" s="565"/>
      <c r="DG38" s="563">
        <v>103959124</v>
      </c>
      <c r="DH38" s="564"/>
      <c r="DI38" s="564"/>
      <c r="DJ38" s="564"/>
      <c r="DK38" s="564"/>
      <c r="DL38" s="564"/>
      <c r="DM38" s="564"/>
      <c r="DN38" s="564"/>
      <c r="DO38" s="564"/>
      <c r="DP38" s="564"/>
      <c r="DQ38" s="565"/>
      <c r="DR38" s="578">
        <v>20.8</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98.7</v>
      </c>
      <c r="BE39" s="589"/>
      <c r="BF39" s="589"/>
      <c r="BG39" s="589"/>
      <c r="BH39" s="589"/>
      <c r="BI39" s="589">
        <v>95.6</v>
      </c>
      <c r="BJ39" s="589"/>
      <c r="BK39" s="589"/>
      <c r="BL39" s="589"/>
      <c r="BM39" s="604"/>
      <c r="BN39" s="603">
        <v>98.6</v>
      </c>
      <c r="BO39" s="589"/>
      <c r="BP39" s="589"/>
      <c r="BQ39" s="589"/>
      <c r="BR39" s="589"/>
      <c r="BS39" s="589">
        <v>95.1</v>
      </c>
      <c r="BT39" s="589"/>
      <c r="BU39" s="589"/>
      <c r="BV39" s="589"/>
      <c r="BW39" s="604"/>
      <c r="BY39" s="581" t="s">
        <v>281</v>
      </c>
      <c r="BZ39" s="582"/>
      <c r="CA39" s="572" t="s">
        <v>52</v>
      </c>
      <c r="CB39" s="573"/>
      <c r="CC39" s="573"/>
      <c r="CD39" s="573"/>
      <c r="CE39" s="573"/>
      <c r="CF39" s="573"/>
      <c r="CG39" s="573"/>
      <c r="CH39" s="573"/>
      <c r="CI39" s="573"/>
      <c r="CJ39" s="573"/>
      <c r="CK39" s="573"/>
      <c r="CL39" s="574"/>
      <c r="CM39" s="575">
        <v>110927978</v>
      </c>
      <c r="CN39" s="564"/>
      <c r="CO39" s="564"/>
      <c r="CP39" s="564"/>
      <c r="CQ39" s="564"/>
      <c r="CR39" s="564"/>
      <c r="CS39" s="564"/>
      <c r="CT39" s="565"/>
      <c r="CU39" s="578">
        <v>8.6</v>
      </c>
      <c r="CV39" s="579"/>
      <c r="CW39" s="579"/>
      <c r="CX39" s="580"/>
      <c r="CY39" s="563">
        <v>109689397</v>
      </c>
      <c r="CZ39" s="564"/>
      <c r="DA39" s="564"/>
      <c r="DB39" s="564"/>
      <c r="DC39" s="564"/>
      <c r="DD39" s="564"/>
      <c r="DE39" s="564"/>
      <c r="DF39" s="565"/>
      <c r="DG39" s="563">
        <v>103949976</v>
      </c>
      <c r="DH39" s="564"/>
      <c r="DI39" s="564"/>
      <c r="DJ39" s="564"/>
      <c r="DK39" s="564"/>
      <c r="DL39" s="564"/>
      <c r="DM39" s="564"/>
      <c r="DN39" s="564"/>
      <c r="DO39" s="564"/>
      <c r="DP39" s="564"/>
      <c r="DQ39" s="565"/>
      <c r="DR39" s="578">
        <v>20.8</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99.8</v>
      </c>
      <c r="BE40" s="606"/>
      <c r="BF40" s="606"/>
      <c r="BG40" s="606"/>
      <c r="BH40" s="606"/>
      <c r="BI40" s="606">
        <v>99.7</v>
      </c>
      <c r="BJ40" s="606"/>
      <c r="BK40" s="606"/>
      <c r="BL40" s="606"/>
      <c r="BM40" s="607"/>
      <c r="BN40" s="605">
        <v>99.9</v>
      </c>
      <c r="BO40" s="606"/>
      <c r="BP40" s="606"/>
      <c r="BQ40" s="606"/>
      <c r="BR40" s="606"/>
      <c r="BS40" s="606">
        <v>99.6</v>
      </c>
      <c r="BT40" s="606"/>
      <c r="BU40" s="606"/>
      <c r="BV40" s="606"/>
      <c r="BW40" s="607"/>
      <c r="BY40" s="583"/>
      <c r="BZ40" s="584"/>
      <c r="CA40" s="572" t="s">
        <v>283</v>
      </c>
      <c r="CB40" s="573"/>
      <c r="CC40" s="573"/>
      <c r="CD40" s="573"/>
      <c r="CE40" s="573"/>
      <c r="CF40" s="573"/>
      <c r="CG40" s="573"/>
      <c r="CH40" s="573"/>
      <c r="CI40" s="573"/>
      <c r="CJ40" s="573"/>
      <c r="CK40" s="573"/>
      <c r="CL40" s="574"/>
      <c r="CM40" s="575">
        <v>97822626</v>
      </c>
      <c r="CN40" s="576"/>
      <c r="CO40" s="576"/>
      <c r="CP40" s="576"/>
      <c r="CQ40" s="576"/>
      <c r="CR40" s="576"/>
      <c r="CS40" s="576"/>
      <c r="CT40" s="577"/>
      <c r="CU40" s="578">
        <v>7.6</v>
      </c>
      <c r="CV40" s="579"/>
      <c r="CW40" s="579"/>
      <c r="CX40" s="580"/>
      <c r="CY40" s="563">
        <v>96598648</v>
      </c>
      <c r="CZ40" s="564"/>
      <c r="DA40" s="564"/>
      <c r="DB40" s="564"/>
      <c r="DC40" s="564"/>
      <c r="DD40" s="564"/>
      <c r="DE40" s="564"/>
      <c r="DF40" s="565"/>
      <c r="DG40" s="563">
        <v>90859227</v>
      </c>
      <c r="DH40" s="564"/>
      <c r="DI40" s="564"/>
      <c r="DJ40" s="564"/>
      <c r="DK40" s="564"/>
      <c r="DL40" s="564"/>
      <c r="DM40" s="564"/>
      <c r="DN40" s="564"/>
      <c r="DO40" s="564"/>
      <c r="DP40" s="564"/>
      <c r="DQ40" s="565"/>
      <c r="DR40" s="578">
        <v>18.2</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13105352</v>
      </c>
      <c r="CN41" s="564"/>
      <c r="CO41" s="564"/>
      <c r="CP41" s="564"/>
      <c r="CQ41" s="564"/>
      <c r="CR41" s="564"/>
      <c r="CS41" s="564"/>
      <c r="CT41" s="565"/>
      <c r="CU41" s="578">
        <v>1</v>
      </c>
      <c r="CV41" s="579"/>
      <c r="CW41" s="579"/>
      <c r="CX41" s="580"/>
      <c r="CY41" s="563">
        <v>13090749</v>
      </c>
      <c r="CZ41" s="564"/>
      <c r="DA41" s="564"/>
      <c r="DB41" s="564"/>
      <c r="DC41" s="564"/>
      <c r="DD41" s="564"/>
      <c r="DE41" s="564"/>
      <c r="DF41" s="565"/>
      <c r="DG41" s="563">
        <v>13090749</v>
      </c>
      <c r="DH41" s="564"/>
      <c r="DI41" s="564"/>
      <c r="DJ41" s="564"/>
      <c r="DK41" s="564"/>
      <c r="DL41" s="564"/>
      <c r="DM41" s="564"/>
      <c r="DN41" s="564"/>
      <c r="DO41" s="564"/>
      <c r="DP41" s="564"/>
      <c r="DQ41" s="565"/>
      <c r="DR41" s="578">
        <v>2.6</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9148</v>
      </c>
      <c r="CN42" s="576"/>
      <c r="CO42" s="576"/>
      <c r="CP42" s="576"/>
      <c r="CQ42" s="576"/>
      <c r="CR42" s="576"/>
      <c r="CS42" s="576"/>
      <c r="CT42" s="577"/>
      <c r="CU42" s="578">
        <v>0</v>
      </c>
      <c r="CV42" s="579"/>
      <c r="CW42" s="579"/>
      <c r="CX42" s="580"/>
      <c r="CY42" s="563">
        <v>9148</v>
      </c>
      <c r="CZ42" s="564"/>
      <c r="DA42" s="564"/>
      <c r="DB42" s="564"/>
      <c r="DC42" s="564"/>
      <c r="DD42" s="564"/>
      <c r="DE42" s="564"/>
      <c r="DF42" s="565"/>
      <c r="DG42" s="563">
        <v>9148</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540223351</v>
      </c>
      <c r="CN43" s="564"/>
      <c r="CO43" s="564"/>
      <c r="CP43" s="564"/>
      <c r="CQ43" s="564"/>
      <c r="CR43" s="564"/>
      <c r="CS43" s="564"/>
      <c r="CT43" s="565"/>
      <c r="CU43" s="578">
        <v>41.7</v>
      </c>
      <c r="CV43" s="579"/>
      <c r="CW43" s="579"/>
      <c r="CX43" s="580"/>
      <c r="CY43" s="563">
        <v>312173288</v>
      </c>
      <c r="CZ43" s="564"/>
      <c r="DA43" s="564"/>
      <c r="DB43" s="564"/>
      <c r="DC43" s="564"/>
      <c r="DD43" s="564"/>
      <c r="DE43" s="564"/>
      <c r="DF43" s="565"/>
      <c r="DG43" s="563">
        <v>153424284</v>
      </c>
      <c r="DH43" s="564"/>
      <c r="DI43" s="564"/>
      <c r="DJ43" s="564"/>
      <c r="DK43" s="564"/>
      <c r="DL43" s="564"/>
      <c r="DM43" s="564"/>
      <c r="DN43" s="564"/>
      <c r="DO43" s="564"/>
      <c r="DP43" s="564"/>
      <c r="DQ43" s="565"/>
      <c r="DR43" s="578">
        <v>30.7</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40853060</v>
      </c>
      <c r="CN44" s="576"/>
      <c r="CO44" s="576"/>
      <c r="CP44" s="576"/>
      <c r="CQ44" s="576"/>
      <c r="CR44" s="576"/>
      <c r="CS44" s="576"/>
      <c r="CT44" s="577"/>
      <c r="CU44" s="578">
        <v>3.2</v>
      </c>
      <c r="CV44" s="579"/>
      <c r="CW44" s="579"/>
      <c r="CX44" s="580"/>
      <c r="CY44" s="563">
        <v>24003571</v>
      </c>
      <c r="CZ44" s="564"/>
      <c r="DA44" s="564"/>
      <c r="DB44" s="564"/>
      <c r="DC44" s="564"/>
      <c r="DD44" s="564"/>
      <c r="DE44" s="564"/>
      <c r="DF44" s="565"/>
      <c r="DG44" s="563">
        <v>19613788</v>
      </c>
      <c r="DH44" s="564"/>
      <c r="DI44" s="564"/>
      <c r="DJ44" s="564"/>
      <c r="DK44" s="564"/>
      <c r="DL44" s="564"/>
      <c r="DM44" s="564"/>
      <c r="DN44" s="564"/>
      <c r="DO44" s="564"/>
      <c r="DP44" s="564"/>
      <c r="DQ44" s="565"/>
      <c r="DR44" s="578">
        <v>3.9</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4328749</v>
      </c>
      <c r="CN45" s="564"/>
      <c r="CO45" s="564"/>
      <c r="CP45" s="564"/>
      <c r="CQ45" s="564"/>
      <c r="CR45" s="564"/>
      <c r="CS45" s="564"/>
      <c r="CT45" s="565"/>
      <c r="CU45" s="578">
        <v>0.3</v>
      </c>
      <c r="CV45" s="579"/>
      <c r="CW45" s="579"/>
      <c r="CX45" s="580"/>
      <c r="CY45" s="563">
        <v>3627987</v>
      </c>
      <c r="CZ45" s="564"/>
      <c r="DA45" s="564"/>
      <c r="DB45" s="564"/>
      <c r="DC45" s="564"/>
      <c r="DD45" s="564"/>
      <c r="DE45" s="564"/>
      <c r="DF45" s="565"/>
      <c r="DG45" s="563">
        <v>3617749</v>
      </c>
      <c r="DH45" s="564"/>
      <c r="DI45" s="564"/>
      <c r="DJ45" s="564"/>
      <c r="DK45" s="564"/>
      <c r="DL45" s="564"/>
      <c r="DM45" s="564"/>
      <c r="DN45" s="564"/>
      <c r="DO45" s="564"/>
      <c r="DP45" s="564"/>
      <c r="DQ45" s="565"/>
      <c r="DR45" s="578">
        <v>0.7</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266614197</v>
      </c>
      <c r="CN46" s="576"/>
      <c r="CO46" s="576"/>
      <c r="CP46" s="576"/>
      <c r="CQ46" s="576"/>
      <c r="CR46" s="576"/>
      <c r="CS46" s="576"/>
      <c r="CT46" s="577"/>
      <c r="CU46" s="578">
        <v>20.6</v>
      </c>
      <c r="CV46" s="579"/>
      <c r="CW46" s="579"/>
      <c r="CX46" s="580"/>
      <c r="CY46" s="563">
        <v>193031574</v>
      </c>
      <c r="CZ46" s="564"/>
      <c r="DA46" s="564"/>
      <c r="DB46" s="564"/>
      <c r="DC46" s="564"/>
      <c r="DD46" s="564"/>
      <c r="DE46" s="564"/>
      <c r="DF46" s="565"/>
      <c r="DG46" s="563">
        <v>129221433</v>
      </c>
      <c r="DH46" s="564"/>
      <c r="DI46" s="564"/>
      <c r="DJ46" s="564"/>
      <c r="DK46" s="564"/>
      <c r="DL46" s="564"/>
      <c r="DM46" s="564"/>
      <c r="DN46" s="564"/>
      <c r="DO46" s="564"/>
      <c r="DP46" s="564"/>
      <c r="DQ46" s="565"/>
      <c r="DR46" s="578">
        <v>25.8</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10088259</v>
      </c>
      <c r="CN47" s="564"/>
      <c r="CO47" s="564"/>
      <c r="CP47" s="564"/>
      <c r="CQ47" s="564"/>
      <c r="CR47" s="564"/>
      <c r="CS47" s="564"/>
      <c r="CT47" s="565"/>
      <c r="CU47" s="578">
        <v>0.8</v>
      </c>
      <c r="CV47" s="579"/>
      <c r="CW47" s="579"/>
      <c r="CX47" s="580"/>
      <c r="CY47" s="563">
        <v>9188749</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118626322</v>
      </c>
      <c r="CN48" s="576"/>
      <c r="CO48" s="576"/>
      <c r="CP48" s="576"/>
      <c r="CQ48" s="576"/>
      <c r="CR48" s="576"/>
      <c r="CS48" s="576"/>
      <c r="CT48" s="577"/>
      <c r="CU48" s="578">
        <v>9.1999999999999993</v>
      </c>
      <c r="CV48" s="579"/>
      <c r="CW48" s="579"/>
      <c r="CX48" s="580"/>
      <c r="CY48" s="563">
        <v>80407363</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2273528</v>
      </c>
      <c r="CN49" s="564"/>
      <c r="CO49" s="564"/>
      <c r="CP49" s="564"/>
      <c r="CQ49" s="564"/>
      <c r="CR49" s="564"/>
      <c r="CS49" s="564"/>
      <c r="CT49" s="565"/>
      <c r="CU49" s="578">
        <v>0.2</v>
      </c>
      <c r="CV49" s="579"/>
      <c r="CW49" s="579"/>
      <c r="CX49" s="580"/>
      <c r="CY49" s="563">
        <v>757228</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97439236</v>
      </c>
      <c r="CN50" s="576"/>
      <c r="CO50" s="576"/>
      <c r="CP50" s="576"/>
      <c r="CQ50" s="576"/>
      <c r="CR50" s="576"/>
      <c r="CS50" s="576"/>
      <c r="CT50" s="577"/>
      <c r="CU50" s="578">
        <v>7.5</v>
      </c>
      <c r="CV50" s="579"/>
      <c r="CW50" s="579"/>
      <c r="CX50" s="580"/>
      <c r="CY50" s="563">
        <v>1156816</v>
      </c>
      <c r="CZ50" s="564"/>
      <c r="DA50" s="564"/>
      <c r="DB50" s="564"/>
      <c r="DC50" s="564"/>
      <c r="DD50" s="564"/>
      <c r="DE50" s="564"/>
      <c r="DF50" s="565"/>
      <c r="DG50" s="563">
        <v>971314</v>
      </c>
      <c r="DH50" s="564"/>
      <c r="DI50" s="564"/>
      <c r="DJ50" s="564"/>
      <c r="DK50" s="564"/>
      <c r="DL50" s="564"/>
      <c r="DM50" s="564"/>
      <c r="DN50" s="564"/>
      <c r="DO50" s="564"/>
      <c r="DP50" s="564"/>
      <c r="DQ50" s="565"/>
      <c r="DR50" s="578">
        <v>0.2</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368536667</v>
      </c>
      <c r="CN52" s="576"/>
      <c r="CO52" s="576"/>
      <c r="CP52" s="576"/>
      <c r="CQ52" s="576"/>
      <c r="CR52" s="576"/>
      <c r="CS52" s="576"/>
      <c r="CT52" s="577"/>
      <c r="CU52" s="578">
        <v>28.5</v>
      </c>
      <c r="CV52" s="579"/>
      <c r="CW52" s="579"/>
      <c r="CX52" s="580"/>
      <c r="CY52" s="563">
        <v>54715952</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2903004</v>
      </c>
      <c r="CN53" s="576"/>
      <c r="CO53" s="576"/>
      <c r="CP53" s="576"/>
      <c r="CQ53" s="576"/>
      <c r="CR53" s="576"/>
      <c r="CS53" s="576"/>
      <c r="CT53" s="577"/>
      <c r="CU53" s="578">
        <v>0.2</v>
      </c>
      <c r="CV53" s="579"/>
      <c r="CW53" s="579"/>
      <c r="CX53" s="580"/>
      <c r="CY53" s="563">
        <v>549556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230032132</v>
      </c>
      <c r="CN54" s="576"/>
      <c r="CO54" s="576"/>
      <c r="CP54" s="576"/>
      <c r="CQ54" s="576"/>
      <c r="CR54" s="576"/>
      <c r="CS54" s="576"/>
      <c r="CT54" s="577"/>
      <c r="CU54" s="578">
        <v>17.8</v>
      </c>
      <c r="CV54" s="579"/>
      <c r="CW54" s="579"/>
      <c r="CX54" s="580"/>
      <c r="CY54" s="563">
        <v>45462253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150093061</v>
      </c>
      <c r="CN55" s="576"/>
      <c r="CO55" s="576"/>
      <c r="CP55" s="576"/>
      <c r="CQ55" s="576"/>
      <c r="CR55" s="576"/>
      <c r="CS55" s="576"/>
      <c r="CT55" s="577"/>
      <c r="CU55" s="578">
        <v>11.6</v>
      </c>
      <c r="CV55" s="579"/>
      <c r="CW55" s="579"/>
      <c r="CX55" s="580"/>
      <c r="CY55" s="563">
        <v>14591447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56238941</v>
      </c>
      <c r="CN56" s="576"/>
      <c r="CO56" s="576"/>
      <c r="CP56" s="576"/>
      <c r="CQ56" s="576"/>
      <c r="CR56" s="576"/>
      <c r="CS56" s="576"/>
      <c r="CT56" s="577"/>
      <c r="CU56" s="578">
        <v>4.3</v>
      </c>
      <c r="CV56" s="579"/>
      <c r="CW56" s="579"/>
      <c r="CX56" s="580"/>
      <c r="CY56" s="563">
        <v>13479431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138504535</v>
      </c>
      <c r="CN57" s="576"/>
      <c r="CO57" s="576"/>
      <c r="CP57" s="576"/>
      <c r="CQ57" s="576"/>
      <c r="CR57" s="576"/>
      <c r="CS57" s="576"/>
      <c r="CT57" s="577"/>
      <c r="CU57" s="578">
        <v>10.7</v>
      </c>
      <c r="CV57" s="579"/>
      <c r="CW57" s="579"/>
      <c r="CX57" s="580"/>
      <c r="CY57" s="563">
        <v>9253699</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1295318558</v>
      </c>
      <c r="CN59" s="549"/>
      <c r="CO59" s="549"/>
      <c r="CP59" s="549"/>
      <c r="CQ59" s="549"/>
      <c r="CR59" s="549"/>
      <c r="CS59" s="549"/>
      <c r="CT59" s="550"/>
      <c r="CU59" s="551">
        <v>100</v>
      </c>
      <c r="CV59" s="552"/>
      <c r="CW59" s="552"/>
      <c r="CX59" s="553"/>
      <c r="CY59" s="554">
        <v>704991502</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307</v>
      </c>
      <c r="DK2" s="1061"/>
      <c r="DL2" s="1061"/>
      <c r="DM2" s="1061"/>
      <c r="DN2" s="1061"/>
      <c r="DO2" s="1062"/>
      <c r="DP2" s="192"/>
      <c r="DQ2" s="1060" t="s">
        <v>308</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63"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48" t="s">
        <v>325</v>
      </c>
      <c r="DH5" s="1049"/>
      <c r="DI5" s="1049"/>
      <c r="DJ5" s="1049"/>
      <c r="DK5" s="1050"/>
      <c r="DL5" s="1048" t="s">
        <v>326</v>
      </c>
      <c r="DM5" s="1049"/>
      <c r="DN5" s="1049"/>
      <c r="DO5" s="1049"/>
      <c r="DP5" s="1050"/>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328</v>
      </c>
      <c r="C7" s="992"/>
      <c r="D7" s="992"/>
      <c r="E7" s="992"/>
      <c r="F7" s="992"/>
      <c r="G7" s="992"/>
      <c r="H7" s="992"/>
      <c r="I7" s="992"/>
      <c r="J7" s="992"/>
      <c r="K7" s="992"/>
      <c r="L7" s="992"/>
      <c r="M7" s="992"/>
      <c r="N7" s="992"/>
      <c r="O7" s="992"/>
      <c r="P7" s="993"/>
      <c r="Q7" s="1054">
        <v>1496703</v>
      </c>
      <c r="R7" s="1055"/>
      <c r="S7" s="1055"/>
      <c r="T7" s="1055"/>
      <c r="U7" s="1055"/>
      <c r="V7" s="1055">
        <v>1365633</v>
      </c>
      <c r="W7" s="1055"/>
      <c r="X7" s="1055"/>
      <c r="Y7" s="1055"/>
      <c r="Z7" s="1055"/>
      <c r="AA7" s="1055">
        <v>131070</v>
      </c>
      <c r="AB7" s="1055"/>
      <c r="AC7" s="1055"/>
      <c r="AD7" s="1055"/>
      <c r="AE7" s="1056"/>
      <c r="AF7" s="1057">
        <v>17887</v>
      </c>
      <c r="AG7" s="1058"/>
      <c r="AH7" s="1058"/>
      <c r="AI7" s="1058"/>
      <c r="AJ7" s="1059"/>
      <c r="AK7" s="1041">
        <v>2875</v>
      </c>
      <c r="AL7" s="1042"/>
      <c r="AM7" s="1042"/>
      <c r="AN7" s="1042"/>
      <c r="AO7" s="1042"/>
      <c r="AP7" s="1042">
        <v>1577618</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502</v>
      </c>
      <c r="BS7" s="1045" t="s">
        <v>503</v>
      </c>
      <c r="BT7" s="1046"/>
      <c r="BU7" s="1046"/>
      <c r="BV7" s="1046"/>
      <c r="BW7" s="1046"/>
      <c r="BX7" s="1046"/>
      <c r="BY7" s="1046"/>
      <c r="BZ7" s="1046"/>
      <c r="CA7" s="1046"/>
      <c r="CB7" s="1046"/>
      <c r="CC7" s="1046"/>
      <c r="CD7" s="1046"/>
      <c r="CE7" s="1046"/>
      <c r="CF7" s="1046"/>
      <c r="CG7" s="1047"/>
      <c r="CH7" s="1038">
        <v>78</v>
      </c>
      <c r="CI7" s="1039"/>
      <c r="CJ7" s="1039"/>
      <c r="CK7" s="1039"/>
      <c r="CL7" s="1040"/>
      <c r="CM7" s="1038">
        <v>2882</v>
      </c>
      <c r="CN7" s="1039"/>
      <c r="CO7" s="1039"/>
      <c r="CP7" s="1039"/>
      <c r="CQ7" s="1040"/>
      <c r="CR7" s="1038">
        <v>1723</v>
      </c>
      <c r="CS7" s="1039"/>
      <c r="CT7" s="1039"/>
      <c r="CU7" s="1039"/>
      <c r="CV7" s="1040"/>
      <c r="CW7" s="1038">
        <v>242</v>
      </c>
      <c r="CX7" s="1039"/>
      <c r="CY7" s="1039"/>
      <c r="CZ7" s="1039"/>
      <c r="DA7" s="1040"/>
      <c r="DB7" s="1038">
        <v>290</v>
      </c>
      <c r="DC7" s="1039"/>
      <c r="DD7" s="1039"/>
      <c r="DE7" s="1039"/>
      <c r="DF7" s="1040"/>
      <c r="DG7" s="1038" t="s">
        <v>500</v>
      </c>
      <c r="DH7" s="1039"/>
      <c r="DI7" s="1039"/>
      <c r="DJ7" s="1039"/>
      <c r="DK7" s="1040"/>
      <c r="DL7" s="1038">
        <v>83</v>
      </c>
      <c r="DM7" s="1039"/>
      <c r="DN7" s="1039"/>
      <c r="DO7" s="1039"/>
      <c r="DP7" s="1040"/>
      <c r="DQ7" s="1038">
        <v>75</v>
      </c>
      <c r="DR7" s="1039"/>
      <c r="DS7" s="1039"/>
      <c r="DT7" s="1039"/>
      <c r="DU7" s="1040"/>
      <c r="DV7" s="1065"/>
      <c r="DW7" s="1066"/>
      <c r="DX7" s="1066"/>
      <c r="DY7" s="1066"/>
      <c r="DZ7" s="1067"/>
      <c r="EA7" s="197"/>
    </row>
    <row r="8" spans="1:131" s="198" customFormat="1" ht="26.25" customHeight="1" x14ac:dyDescent="0.15">
      <c r="A8" s="204">
        <v>2</v>
      </c>
      <c r="B8" s="978" t="s">
        <v>329</v>
      </c>
      <c r="C8" s="979"/>
      <c r="D8" s="979"/>
      <c r="E8" s="979"/>
      <c r="F8" s="979"/>
      <c r="G8" s="979"/>
      <c r="H8" s="979"/>
      <c r="I8" s="979"/>
      <c r="J8" s="979"/>
      <c r="K8" s="979"/>
      <c r="L8" s="979"/>
      <c r="M8" s="979"/>
      <c r="N8" s="979"/>
      <c r="O8" s="979"/>
      <c r="P8" s="980"/>
      <c r="Q8" s="985">
        <v>155880</v>
      </c>
      <c r="R8" s="982"/>
      <c r="S8" s="982"/>
      <c r="T8" s="982"/>
      <c r="U8" s="982"/>
      <c r="V8" s="982">
        <v>155880</v>
      </c>
      <c r="W8" s="982"/>
      <c r="X8" s="982"/>
      <c r="Y8" s="982"/>
      <c r="Z8" s="982"/>
      <c r="AA8" s="982">
        <v>0</v>
      </c>
      <c r="AB8" s="982"/>
      <c r="AC8" s="982"/>
      <c r="AD8" s="982"/>
      <c r="AE8" s="986"/>
      <c r="AF8" s="1033" t="s">
        <v>99</v>
      </c>
      <c r="AG8" s="1034"/>
      <c r="AH8" s="1034"/>
      <c r="AI8" s="1034"/>
      <c r="AJ8" s="1035"/>
      <c r="AK8" s="1036">
        <v>120934</v>
      </c>
      <c r="AL8" s="1037"/>
      <c r="AM8" s="1037"/>
      <c r="AN8" s="1037"/>
      <c r="AO8" s="1037"/>
      <c r="AP8" s="1037" t="s">
        <v>500</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504</v>
      </c>
      <c r="BT8" s="950"/>
      <c r="BU8" s="950"/>
      <c r="BV8" s="950"/>
      <c r="BW8" s="950"/>
      <c r="BX8" s="950"/>
      <c r="BY8" s="950"/>
      <c r="BZ8" s="950"/>
      <c r="CA8" s="950"/>
      <c r="CB8" s="950"/>
      <c r="CC8" s="950"/>
      <c r="CD8" s="950"/>
      <c r="CE8" s="950"/>
      <c r="CF8" s="950"/>
      <c r="CG8" s="951"/>
      <c r="CH8" s="924">
        <v>575</v>
      </c>
      <c r="CI8" s="925"/>
      <c r="CJ8" s="925"/>
      <c r="CK8" s="925"/>
      <c r="CL8" s="926"/>
      <c r="CM8" s="924">
        <v>163</v>
      </c>
      <c r="CN8" s="925"/>
      <c r="CO8" s="925"/>
      <c r="CP8" s="925"/>
      <c r="CQ8" s="926"/>
      <c r="CR8" s="924">
        <v>148</v>
      </c>
      <c r="CS8" s="925"/>
      <c r="CT8" s="925"/>
      <c r="CU8" s="925"/>
      <c r="CV8" s="926"/>
      <c r="CW8" s="924">
        <v>32</v>
      </c>
      <c r="CX8" s="925"/>
      <c r="CY8" s="925"/>
      <c r="CZ8" s="925"/>
      <c r="DA8" s="926"/>
      <c r="DB8" s="924" t="s">
        <v>445</v>
      </c>
      <c r="DC8" s="925"/>
      <c r="DD8" s="925"/>
      <c r="DE8" s="925"/>
      <c r="DF8" s="926"/>
      <c r="DG8" s="924" t="s">
        <v>500</v>
      </c>
      <c r="DH8" s="925"/>
      <c r="DI8" s="925"/>
      <c r="DJ8" s="925"/>
      <c r="DK8" s="926"/>
      <c r="DL8" s="924" t="s">
        <v>500</v>
      </c>
      <c r="DM8" s="925"/>
      <c r="DN8" s="925"/>
      <c r="DO8" s="925"/>
      <c r="DP8" s="926"/>
      <c r="DQ8" s="924" t="s">
        <v>500</v>
      </c>
      <c r="DR8" s="925"/>
      <c r="DS8" s="925"/>
      <c r="DT8" s="925"/>
      <c r="DU8" s="926"/>
      <c r="DV8" s="927"/>
      <c r="DW8" s="928"/>
      <c r="DX8" s="928"/>
      <c r="DY8" s="928"/>
      <c r="DZ8" s="929"/>
      <c r="EA8" s="197"/>
    </row>
    <row r="9" spans="1:131" s="198" customFormat="1" ht="26.25" customHeight="1" x14ac:dyDescent="0.15">
      <c r="A9" s="204">
        <v>3</v>
      </c>
      <c r="B9" s="978" t="s">
        <v>330</v>
      </c>
      <c r="C9" s="979"/>
      <c r="D9" s="979"/>
      <c r="E9" s="979"/>
      <c r="F9" s="979"/>
      <c r="G9" s="979"/>
      <c r="H9" s="979"/>
      <c r="I9" s="979"/>
      <c r="J9" s="979"/>
      <c r="K9" s="979"/>
      <c r="L9" s="979"/>
      <c r="M9" s="979"/>
      <c r="N9" s="979"/>
      <c r="O9" s="979"/>
      <c r="P9" s="980"/>
      <c r="Q9" s="985">
        <v>179</v>
      </c>
      <c r="R9" s="982"/>
      <c r="S9" s="982"/>
      <c r="T9" s="982"/>
      <c r="U9" s="982"/>
      <c r="V9" s="982">
        <v>144</v>
      </c>
      <c r="W9" s="982"/>
      <c r="X9" s="982"/>
      <c r="Y9" s="982"/>
      <c r="Z9" s="982"/>
      <c r="AA9" s="982">
        <v>35</v>
      </c>
      <c r="AB9" s="982"/>
      <c r="AC9" s="982"/>
      <c r="AD9" s="982"/>
      <c r="AE9" s="986"/>
      <c r="AF9" s="1033" t="s">
        <v>99</v>
      </c>
      <c r="AG9" s="1034"/>
      <c r="AH9" s="1034"/>
      <c r="AI9" s="1034"/>
      <c r="AJ9" s="1035"/>
      <c r="AK9" s="1036">
        <v>0</v>
      </c>
      <c r="AL9" s="1037"/>
      <c r="AM9" s="1037"/>
      <c r="AN9" s="1037"/>
      <c r="AO9" s="1037"/>
      <c r="AP9" s="1037">
        <v>265</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505</v>
      </c>
      <c r="BT9" s="950"/>
      <c r="BU9" s="950"/>
      <c r="BV9" s="950"/>
      <c r="BW9" s="950"/>
      <c r="BX9" s="950"/>
      <c r="BY9" s="950"/>
      <c r="BZ9" s="950"/>
      <c r="CA9" s="950"/>
      <c r="CB9" s="950"/>
      <c r="CC9" s="950"/>
      <c r="CD9" s="950"/>
      <c r="CE9" s="950"/>
      <c r="CF9" s="950"/>
      <c r="CG9" s="951"/>
      <c r="CH9" s="924">
        <v>41</v>
      </c>
      <c r="CI9" s="925"/>
      <c r="CJ9" s="925"/>
      <c r="CK9" s="925"/>
      <c r="CL9" s="926"/>
      <c r="CM9" s="924">
        <v>250</v>
      </c>
      <c r="CN9" s="925"/>
      <c r="CO9" s="925"/>
      <c r="CP9" s="925"/>
      <c r="CQ9" s="926"/>
      <c r="CR9" s="924">
        <v>100</v>
      </c>
      <c r="CS9" s="925"/>
      <c r="CT9" s="925"/>
      <c r="CU9" s="925"/>
      <c r="CV9" s="926"/>
      <c r="CW9" s="924">
        <v>236</v>
      </c>
      <c r="CX9" s="925"/>
      <c r="CY9" s="925"/>
      <c r="CZ9" s="925"/>
      <c r="DA9" s="926"/>
      <c r="DB9" s="924">
        <v>893</v>
      </c>
      <c r="DC9" s="925"/>
      <c r="DD9" s="925"/>
      <c r="DE9" s="925"/>
      <c r="DF9" s="926"/>
      <c r="DG9" s="924" t="s">
        <v>500</v>
      </c>
      <c r="DH9" s="925"/>
      <c r="DI9" s="925"/>
      <c r="DJ9" s="925"/>
      <c r="DK9" s="926"/>
      <c r="DL9" s="924" t="s">
        <v>500</v>
      </c>
      <c r="DM9" s="925"/>
      <c r="DN9" s="925"/>
      <c r="DO9" s="925"/>
      <c r="DP9" s="926"/>
      <c r="DQ9" s="924" t="s">
        <v>500</v>
      </c>
      <c r="DR9" s="925"/>
      <c r="DS9" s="925"/>
      <c r="DT9" s="925"/>
      <c r="DU9" s="926"/>
      <c r="DV9" s="927"/>
      <c r="DW9" s="928"/>
      <c r="DX9" s="928"/>
      <c r="DY9" s="928"/>
      <c r="DZ9" s="929"/>
      <c r="EA9" s="197"/>
    </row>
    <row r="10" spans="1:131" s="198" customFormat="1" ht="26.25" customHeight="1" x14ac:dyDescent="0.15">
      <c r="A10" s="204">
        <v>4</v>
      </c>
      <c r="B10" s="978" t="s">
        <v>331</v>
      </c>
      <c r="C10" s="979"/>
      <c r="D10" s="979"/>
      <c r="E10" s="979"/>
      <c r="F10" s="979"/>
      <c r="G10" s="979"/>
      <c r="H10" s="979"/>
      <c r="I10" s="979"/>
      <c r="J10" s="979"/>
      <c r="K10" s="979"/>
      <c r="L10" s="979"/>
      <c r="M10" s="979"/>
      <c r="N10" s="979"/>
      <c r="O10" s="979"/>
      <c r="P10" s="980"/>
      <c r="Q10" s="985">
        <v>2738</v>
      </c>
      <c r="R10" s="982"/>
      <c r="S10" s="982"/>
      <c r="T10" s="982"/>
      <c r="U10" s="982"/>
      <c r="V10" s="982">
        <v>460</v>
      </c>
      <c r="W10" s="982"/>
      <c r="X10" s="982"/>
      <c r="Y10" s="982"/>
      <c r="Z10" s="982"/>
      <c r="AA10" s="982">
        <v>2278</v>
      </c>
      <c r="AB10" s="982"/>
      <c r="AC10" s="982"/>
      <c r="AD10" s="982"/>
      <c r="AE10" s="986"/>
      <c r="AF10" s="1033" t="s">
        <v>99</v>
      </c>
      <c r="AG10" s="1034"/>
      <c r="AH10" s="1034"/>
      <c r="AI10" s="1034"/>
      <c r="AJ10" s="1035"/>
      <c r="AK10" s="1036">
        <v>169</v>
      </c>
      <c r="AL10" s="1037"/>
      <c r="AM10" s="1037"/>
      <c r="AN10" s="1037"/>
      <c r="AO10" s="1037"/>
      <c r="AP10" s="1037">
        <v>91963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506</v>
      </c>
      <c r="BT10" s="950"/>
      <c r="BU10" s="950"/>
      <c r="BV10" s="950"/>
      <c r="BW10" s="950"/>
      <c r="BX10" s="950"/>
      <c r="BY10" s="950"/>
      <c r="BZ10" s="950"/>
      <c r="CA10" s="950"/>
      <c r="CB10" s="950"/>
      <c r="CC10" s="950"/>
      <c r="CD10" s="950"/>
      <c r="CE10" s="950"/>
      <c r="CF10" s="950"/>
      <c r="CG10" s="951"/>
      <c r="CH10" s="924">
        <v>-2</v>
      </c>
      <c r="CI10" s="925"/>
      <c r="CJ10" s="925"/>
      <c r="CK10" s="925"/>
      <c r="CL10" s="926"/>
      <c r="CM10" s="924">
        <v>62</v>
      </c>
      <c r="CN10" s="925"/>
      <c r="CO10" s="925"/>
      <c r="CP10" s="925"/>
      <c r="CQ10" s="926"/>
      <c r="CR10" s="924">
        <v>172</v>
      </c>
      <c r="CS10" s="925"/>
      <c r="CT10" s="925"/>
      <c r="CU10" s="925"/>
      <c r="CV10" s="926"/>
      <c r="CW10" s="924">
        <v>10</v>
      </c>
      <c r="CX10" s="925"/>
      <c r="CY10" s="925"/>
      <c r="CZ10" s="925"/>
      <c r="DA10" s="926"/>
      <c r="DB10" s="924" t="s">
        <v>445</v>
      </c>
      <c r="DC10" s="925"/>
      <c r="DD10" s="925"/>
      <c r="DE10" s="925"/>
      <c r="DF10" s="926"/>
      <c r="DG10" s="924" t="s">
        <v>500</v>
      </c>
      <c r="DH10" s="925"/>
      <c r="DI10" s="925"/>
      <c r="DJ10" s="925"/>
      <c r="DK10" s="926"/>
      <c r="DL10" s="924" t="s">
        <v>500</v>
      </c>
      <c r="DM10" s="925"/>
      <c r="DN10" s="925"/>
      <c r="DO10" s="925"/>
      <c r="DP10" s="926"/>
      <c r="DQ10" s="924" t="s">
        <v>500</v>
      </c>
      <c r="DR10" s="925"/>
      <c r="DS10" s="925"/>
      <c r="DT10" s="925"/>
      <c r="DU10" s="926"/>
      <c r="DV10" s="927"/>
      <c r="DW10" s="928"/>
      <c r="DX10" s="928"/>
      <c r="DY10" s="928"/>
      <c r="DZ10" s="929"/>
      <c r="EA10" s="197"/>
    </row>
    <row r="11" spans="1:131" s="198" customFormat="1" ht="26.25" customHeight="1" x14ac:dyDescent="0.15">
      <c r="A11" s="204">
        <v>5</v>
      </c>
      <c r="B11" s="978" t="s">
        <v>332</v>
      </c>
      <c r="C11" s="979"/>
      <c r="D11" s="979"/>
      <c r="E11" s="979"/>
      <c r="F11" s="979"/>
      <c r="G11" s="979"/>
      <c r="H11" s="979"/>
      <c r="I11" s="979"/>
      <c r="J11" s="979"/>
      <c r="K11" s="979"/>
      <c r="L11" s="979"/>
      <c r="M11" s="979"/>
      <c r="N11" s="979"/>
      <c r="O11" s="979"/>
      <c r="P11" s="980"/>
      <c r="Q11" s="985">
        <v>219</v>
      </c>
      <c r="R11" s="982"/>
      <c r="S11" s="982"/>
      <c r="T11" s="982"/>
      <c r="U11" s="982"/>
      <c r="V11" s="982">
        <v>27</v>
      </c>
      <c r="W11" s="982"/>
      <c r="X11" s="982"/>
      <c r="Y11" s="982"/>
      <c r="Z11" s="982"/>
      <c r="AA11" s="982">
        <v>192</v>
      </c>
      <c r="AB11" s="982"/>
      <c r="AC11" s="982"/>
      <c r="AD11" s="982"/>
      <c r="AE11" s="986"/>
      <c r="AF11" s="1033" t="s">
        <v>99</v>
      </c>
      <c r="AG11" s="1034"/>
      <c r="AH11" s="1034"/>
      <c r="AI11" s="1034"/>
      <c r="AJ11" s="1035"/>
      <c r="AK11" s="1036">
        <v>0</v>
      </c>
      <c r="AL11" s="1037"/>
      <c r="AM11" s="1037"/>
      <c r="AN11" s="1037"/>
      <c r="AO11" s="1037"/>
      <c r="AP11" s="1037" t="s">
        <v>500</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507</v>
      </c>
      <c r="BT11" s="950"/>
      <c r="BU11" s="950"/>
      <c r="BV11" s="950"/>
      <c r="BW11" s="950"/>
      <c r="BX11" s="950"/>
      <c r="BY11" s="950"/>
      <c r="BZ11" s="950"/>
      <c r="CA11" s="950"/>
      <c r="CB11" s="950"/>
      <c r="CC11" s="950"/>
      <c r="CD11" s="950"/>
      <c r="CE11" s="950"/>
      <c r="CF11" s="950"/>
      <c r="CG11" s="951"/>
      <c r="CH11" s="924">
        <v>-6</v>
      </c>
      <c r="CI11" s="925"/>
      <c r="CJ11" s="925"/>
      <c r="CK11" s="925"/>
      <c r="CL11" s="926"/>
      <c r="CM11" s="924">
        <v>322</v>
      </c>
      <c r="CN11" s="925"/>
      <c r="CO11" s="925"/>
      <c r="CP11" s="925"/>
      <c r="CQ11" s="926"/>
      <c r="CR11" s="924">
        <v>150</v>
      </c>
      <c r="CS11" s="925"/>
      <c r="CT11" s="925"/>
      <c r="CU11" s="925"/>
      <c r="CV11" s="926"/>
      <c r="CW11" s="924" t="s">
        <v>445</v>
      </c>
      <c r="CX11" s="925"/>
      <c r="CY11" s="925"/>
      <c r="CZ11" s="925"/>
      <c r="DA11" s="926"/>
      <c r="DB11" s="924" t="s">
        <v>445</v>
      </c>
      <c r="DC11" s="925"/>
      <c r="DD11" s="925"/>
      <c r="DE11" s="925"/>
      <c r="DF11" s="926"/>
      <c r="DG11" s="924" t="s">
        <v>500</v>
      </c>
      <c r="DH11" s="925"/>
      <c r="DI11" s="925"/>
      <c r="DJ11" s="925"/>
      <c r="DK11" s="926"/>
      <c r="DL11" s="924" t="s">
        <v>500</v>
      </c>
      <c r="DM11" s="925"/>
      <c r="DN11" s="925"/>
      <c r="DO11" s="925"/>
      <c r="DP11" s="926"/>
      <c r="DQ11" s="924" t="s">
        <v>500</v>
      </c>
      <c r="DR11" s="925"/>
      <c r="DS11" s="925"/>
      <c r="DT11" s="925"/>
      <c r="DU11" s="926"/>
      <c r="DV11" s="927"/>
      <c r="DW11" s="928"/>
      <c r="DX11" s="928"/>
      <c r="DY11" s="928"/>
      <c r="DZ11" s="929"/>
      <c r="EA11" s="197"/>
    </row>
    <row r="12" spans="1:131" s="198" customFormat="1" ht="26.25" customHeight="1" x14ac:dyDescent="0.15">
      <c r="A12" s="204">
        <v>6</v>
      </c>
      <c r="B12" s="978" t="s">
        <v>333</v>
      </c>
      <c r="C12" s="979"/>
      <c r="D12" s="979"/>
      <c r="E12" s="979"/>
      <c r="F12" s="979"/>
      <c r="G12" s="979"/>
      <c r="H12" s="979"/>
      <c r="I12" s="979"/>
      <c r="J12" s="979"/>
      <c r="K12" s="979"/>
      <c r="L12" s="979"/>
      <c r="M12" s="979"/>
      <c r="N12" s="979"/>
      <c r="O12" s="979"/>
      <c r="P12" s="980"/>
      <c r="Q12" s="985">
        <v>575</v>
      </c>
      <c r="R12" s="982"/>
      <c r="S12" s="982"/>
      <c r="T12" s="982"/>
      <c r="U12" s="982"/>
      <c r="V12" s="982">
        <v>0</v>
      </c>
      <c r="W12" s="982"/>
      <c r="X12" s="982"/>
      <c r="Y12" s="982"/>
      <c r="Z12" s="982"/>
      <c r="AA12" s="982">
        <v>575</v>
      </c>
      <c r="AB12" s="982"/>
      <c r="AC12" s="982"/>
      <c r="AD12" s="982"/>
      <c r="AE12" s="986"/>
      <c r="AF12" s="1033" t="s">
        <v>99</v>
      </c>
      <c r="AG12" s="1034"/>
      <c r="AH12" s="1034"/>
      <c r="AI12" s="1034"/>
      <c r="AJ12" s="1035"/>
      <c r="AK12" s="1036">
        <v>0</v>
      </c>
      <c r="AL12" s="1037"/>
      <c r="AM12" s="1037"/>
      <c r="AN12" s="1037"/>
      <c r="AO12" s="1037"/>
      <c r="AP12" s="1037" t="s">
        <v>500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508</v>
      </c>
      <c r="BT12" s="950"/>
      <c r="BU12" s="950"/>
      <c r="BV12" s="950"/>
      <c r="BW12" s="950"/>
      <c r="BX12" s="950"/>
      <c r="BY12" s="950"/>
      <c r="BZ12" s="950"/>
      <c r="CA12" s="950"/>
      <c r="CB12" s="950"/>
      <c r="CC12" s="950"/>
      <c r="CD12" s="950"/>
      <c r="CE12" s="950"/>
      <c r="CF12" s="950"/>
      <c r="CG12" s="951"/>
      <c r="CH12" s="924">
        <v>30</v>
      </c>
      <c r="CI12" s="925"/>
      <c r="CJ12" s="925"/>
      <c r="CK12" s="925"/>
      <c r="CL12" s="926"/>
      <c r="CM12" s="924">
        <v>423</v>
      </c>
      <c r="CN12" s="925"/>
      <c r="CO12" s="925"/>
      <c r="CP12" s="925"/>
      <c r="CQ12" s="926"/>
      <c r="CR12" s="924">
        <v>50</v>
      </c>
      <c r="CS12" s="925"/>
      <c r="CT12" s="925"/>
      <c r="CU12" s="925"/>
      <c r="CV12" s="926"/>
      <c r="CW12" s="924" t="s">
        <v>445</v>
      </c>
      <c r="CX12" s="925"/>
      <c r="CY12" s="925"/>
      <c r="CZ12" s="925"/>
      <c r="DA12" s="926"/>
      <c r="DB12" s="924" t="s">
        <v>445</v>
      </c>
      <c r="DC12" s="925"/>
      <c r="DD12" s="925"/>
      <c r="DE12" s="925"/>
      <c r="DF12" s="926"/>
      <c r="DG12" s="924" t="s">
        <v>500</v>
      </c>
      <c r="DH12" s="925"/>
      <c r="DI12" s="925"/>
      <c r="DJ12" s="925"/>
      <c r="DK12" s="926"/>
      <c r="DL12" s="924" t="s">
        <v>500</v>
      </c>
      <c r="DM12" s="925"/>
      <c r="DN12" s="925"/>
      <c r="DO12" s="925"/>
      <c r="DP12" s="926"/>
      <c r="DQ12" s="924" t="s">
        <v>500</v>
      </c>
      <c r="DR12" s="925"/>
      <c r="DS12" s="925"/>
      <c r="DT12" s="925"/>
      <c r="DU12" s="926"/>
      <c r="DV12" s="927"/>
      <c r="DW12" s="928"/>
      <c r="DX12" s="928"/>
      <c r="DY12" s="928"/>
      <c r="DZ12" s="929"/>
      <c r="EA12" s="197"/>
    </row>
    <row r="13" spans="1:131" s="198" customFormat="1" ht="26.25" customHeight="1" x14ac:dyDescent="0.15">
      <c r="A13" s="204">
        <v>7</v>
      </c>
      <c r="B13" s="978" t="s">
        <v>334</v>
      </c>
      <c r="C13" s="979"/>
      <c r="D13" s="979"/>
      <c r="E13" s="979"/>
      <c r="F13" s="979"/>
      <c r="G13" s="979"/>
      <c r="H13" s="979"/>
      <c r="I13" s="979"/>
      <c r="J13" s="979"/>
      <c r="K13" s="979"/>
      <c r="L13" s="979"/>
      <c r="M13" s="979"/>
      <c r="N13" s="979"/>
      <c r="O13" s="979"/>
      <c r="P13" s="980"/>
      <c r="Q13" s="985">
        <v>340</v>
      </c>
      <c r="R13" s="982"/>
      <c r="S13" s="982"/>
      <c r="T13" s="982"/>
      <c r="U13" s="982"/>
      <c r="V13" s="982">
        <v>44</v>
      </c>
      <c r="W13" s="982"/>
      <c r="X13" s="982"/>
      <c r="Y13" s="982"/>
      <c r="Z13" s="982"/>
      <c r="AA13" s="982">
        <v>296</v>
      </c>
      <c r="AB13" s="982"/>
      <c r="AC13" s="982"/>
      <c r="AD13" s="982"/>
      <c r="AE13" s="986"/>
      <c r="AF13" s="1033" t="s">
        <v>99</v>
      </c>
      <c r="AG13" s="1034"/>
      <c r="AH13" s="1034"/>
      <c r="AI13" s="1034"/>
      <c r="AJ13" s="1035"/>
      <c r="AK13" s="1036" t="s">
        <v>500</v>
      </c>
      <c r="AL13" s="1037"/>
      <c r="AM13" s="1037"/>
      <c r="AN13" s="1037"/>
      <c r="AO13" s="1037"/>
      <c r="AP13" s="1037" t="s">
        <v>500</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509</v>
      </c>
      <c r="BT13" s="950"/>
      <c r="BU13" s="950"/>
      <c r="BV13" s="950"/>
      <c r="BW13" s="950"/>
      <c r="BX13" s="950"/>
      <c r="BY13" s="950"/>
      <c r="BZ13" s="950"/>
      <c r="CA13" s="950"/>
      <c r="CB13" s="950"/>
      <c r="CC13" s="950"/>
      <c r="CD13" s="950"/>
      <c r="CE13" s="950"/>
      <c r="CF13" s="950"/>
      <c r="CG13" s="951"/>
      <c r="CH13" s="924">
        <v>0</v>
      </c>
      <c r="CI13" s="925"/>
      <c r="CJ13" s="925"/>
      <c r="CK13" s="925"/>
      <c r="CL13" s="926"/>
      <c r="CM13" s="924">
        <v>68</v>
      </c>
      <c r="CN13" s="925"/>
      <c r="CO13" s="925"/>
      <c r="CP13" s="925"/>
      <c r="CQ13" s="926"/>
      <c r="CR13" s="924">
        <v>28</v>
      </c>
      <c r="CS13" s="925"/>
      <c r="CT13" s="925"/>
      <c r="CU13" s="925"/>
      <c r="CV13" s="926"/>
      <c r="CW13" s="924" t="s">
        <v>445</v>
      </c>
      <c r="CX13" s="925"/>
      <c r="CY13" s="925"/>
      <c r="CZ13" s="925"/>
      <c r="DA13" s="926"/>
      <c r="DB13" s="924" t="s">
        <v>445</v>
      </c>
      <c r="DC13" s="925"/>
      <c r="DD13" s="925"/>
      <c r="DE13" s="925"/>
      <c r="DF13" s="926"/>
      <c r="DG13" s="924" t="s">
        <v>500</v>
      </c>
      <c r="DH13" s="925"/>
      <c r="DI13" s="925"/>
      <c r="DJ13" s="925"/>
      <c r="DK13" s="926"/>
      <c r="DL13" s="924" t="s">
        <v>500</v>
      </c>
      <c r="DM13" s="925"/>
      <c r="DN13" s="925"/>
      <c r="DO13" s="925"/>
      <c r="DP13" s="926"/>
      <c r="DQ13" s="924" t="s">
        <v>500</v>
      </c>
      <c r="DR13" s="925"/>
      <c r="DS13" s="925"/>
      <c r="DT13" s="925"/>
      <c r="DU13" s="926"/>
      <c r="DV13" s="927"/>
      <c r="DW13" s="928"/>
      <c r="DX13" s="928"/>
      <c r="DY13" s="928"/>
      <c r="DZ13" s="929"/>
      <c r="EA13" s="197"/>
    </row>
    <row r="14" spans="1:131" s="198" customFormat="1" ht="26.25" customHeight="1" x14ac:dyDescent="0.15">
      <c r="A14" s="204">
        <v>8</v>
      </c>
      <c r="B14" s="978" t="s">
        <v>335</v>
      </c>
      <c r="C14" s="979"/>
      <c r="D14" s="979"/>
      <c r="E14" s="979"/>
      <c r="F14" s="979"/>
      <c r="G14" s="979"/>
      <c r="H14" s="979"/>
      <c r="I14" s="979"/>
      <c r="J14" s="979"/>
      <c r="K14" s="979"/>
      <c r="L14" s="979"/>
      <c r="M14" s="979"/>
      <c r="N14" s="979"/>
      <c r="O14" s="979"/>
      <c r="P14" s="980"/>
      <c r="Q14" s="985">
        <v>196</v>
      </c>
      <c r="R14" s="982"/>
      <c r="S14" s="982"/>
      <c r="T14" s="982"/>
      <c r="U14" s="982"/>
      <c r="V14" s="982">
        <v>190</v>
      </c>
      <c r="W14" s="982"/>
      <c r="X14" s="982"/>
      <c r="Y14" s="982"/>
      <c r="Z14" s="982"/>
      <c r="AA14" s="982">
        <v>6</v>
      </c>
      <c r="AB14" s="982"/>
      <c r="AC14" s="982"/>
      <c r="AD14" s="982"/>
      <c r="AE14" s="986"/>
      <c r="AF14" s="1033">
        <v>6</v>
      </c>
      <c r="AG14" s="1034"/>
      <c r="AH14" s="1034"/>
      <c r="AI14" s="1034"/>
      <c r="AJ14" s="1035"/>
      <c r="AK14" s="1036">
        <v>216</v>
      </c>
      <c r="AL14" s="1037"/>
      <c r="AM14" s="1037"/>
      <c r="AN14" s="1037"/>
      <c r="AO14" s="1037"/>
      <c r="AP14" s="1037">
        <v>2522</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510</v>
      </c>
      <c r="BT14" s="950"/>
      <c r="BU14" s="950"/>
      <c r="BV14" s="950"/>
      <c r="BW14" s="950"/>
      <c r="BX14" s="950"/>
      <c r="BY14" s="950"/>
      <c r="BZ14" s="950"/>
      <c r="CA14" s="950"/>
      <c r="CB14" s="950"/>
      <c r="CC14" s="950"/>
      <c r="CD14" s="950"/>
      <c r="CE14" s="950"/>
      <c r="CF14" s="950"/>
      <c r="CG14" s="951"/>
      <c r="CH14" s="924">
        <v>-4</v>
      </c>
      <c r="CI14" s="925"/>
      <c r="CJ14" s="925"/>
      <c r="CK14" s="925"/>
      <c r="CL14" s="926"/>
      <c r="CM14" s="924">
        <v>686</v>
      </c>
      <c r="CN14" s="925"/>
      <c r="CO14" s="925"/>
      <c r="CP14" s="925"/>
      <c r="CQ14" s="926"/>
      <c r="CR14" s="924">
        <v>250</v>
      </c>
      <c r="CS14" s="925"/>
      <c r="CT14" s="925"/>
      <c r="CU14" s="925"/>
      <c r="CV14" s="926"/>
      <c r="CW14" s="924">
        <v>14</v>
      </c>
      <c r="CX14" s="925"/>
      <c r="CY14" s="925"/>
      <c r="CZ14" s="925"/>
      <c r="DA14" s="926"/>
      <c r="DB14" s="924" t="s">
        <v>445</v>
      </c>
      <c r="DC14" s="925"/>
      <c r="DD14" s="925"/>
      <c r="DE14" s="925"/>
      <c r="DF14" s="926"/>
      <c r="DG14" s="924" t="s">
        <v>500</v>
      </c>
      <c r="DH14" s="925"/>
      <c r="DI14" s="925"/>
      <c r="DJ14" s="925"/>
      <c r="DK14" s="926"/>
      <c r="DL14" s="924" t="s">
        <v>500</v>
      </c>
      <c r="DM14" s="925"/>
      <c r="DN14" s="925"/>
      <c r="DO14" s="925"/>
      <c r="DP14" s="926"/>
      <c r="DQ14" s="924" t="s">
        <v>500</v>
      </c>
      <c r="DR14" s="925"/>
      <c r="DS14" s="925"/>
      <c r="DT14" s="925"/>
      <c r="DU14" s="926"/>
      <c r="DV14" s="927"/>
      <c r="DW14" s="928"/>
      <c r="DX14" s="928"/>
      <c r="DY14" s="928"/>
      <c r="DZ14" s="929"/>
      <c r="EA14" s="197"/>
    </row>
    <row r="15" spans="1:131" s="198" customFormat="1" ht="26.25" customHeight="1" x14ac:dyDescent="0.15">
      <c r="A15" s="204">
        <v>9</v>
      </c>
      <c r="B15" s="978" t="s">
        <v>336</v>
      </c>
      <c r="C15" s="979"/>
      <c r="D15" s="979"/>
      <c r="E15" s="979"/>
      <c r="F15" s="979"/>
      <c r="G15" s="979"/>
      <c r="H15" s="979"/>
      <c r="I15" s="979"/>
      <c r="J15" s="979"/>
      <c r="K15" s="979"/>
      <c r="L15" s="979"/>
      <c r="M15" s="979"/>
      <c r="N15" s="979"/>
      <c r="O15" s="979"/>
      <c r="P15" s="980"/>
      <c r="Q15" s="985">
        <v>11</v>
      </c>
      <c r="R15" s="982"/>
      <c r="S15" s="982"/>
      <c r="T15" s="982"/>
      <c r="U15" s="982"/>
      <c r="V15" s="982">
        <v>10</v>
      </c>
      <c r="W15" s="982"/>
      <c r="X15" s="982"/>
      <c r="Y15" s="982"/>
      <c r="Z15" s="982"/>
      <c r="AA15" s="982">
        <v>0</v>
      </c>
      <c r="AB15" s="982"/>
      <c r="AC15" s="982"/>
      <c r="AD15" s="982"/>
      <c r="AE15" s="986"/>
      <c r="AF15" s="1033">
        <v>0</v>
      </c>
      <c r="AG15" s="1034"/>
      <c r="AH15" s="1034"/>
      <c r="AI15" s="1034"/>
      <c r="AJ15" s="1035"/>
      <c r="AK15" s="1036">
        <v>2</v>
      </c>
      <c r="AL15" s="1037"/>
      <c r="AM15" s="1037"/>
      <c r="AN15" s="1037"/>
      <c r="AO15" s="1037"/>
      <c r="AP15" s="1037" t="s">
        <v>500</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511</v>
      </c>
      <c r="BT15" s="950"/>
      <c r="BU15" s="950"/>
      <c r="BV15" s="950"/>
      <c r="BW15" s="950"/>
      <c r="BX15" s="950"/>
      <c r="BY15" s="950"/>
      <c r="BZ15" s="950"/>
      <c r="CA15" s="950"/>
      <c r="CB15" s="950"/>
      <c r="CC15" s="950"/>
      <c r="CD15" s="950"/>
      <c r="CE15" s="950"/>
      <c r="CF15" s="950"/>
      <c r="CG15" s="951"/>
      <c r="CH15" s="924">
        <v>1</v>
      </c>
      <c r="CI15" s="925"/>
      <c r="CJ15" s="925"/>
      <c r="CK15" s="925"/>
      <c r="CL15" s="926"/>
      <c r="CM15" s="924">
        <v>136</v>
      </c>
      <c r="CN15" s="925"/>
      <c r="CO15" s="925"/>
      <c r="CP15" s="925"/>
      <c r="CQ15" s="926"/>
      <c r="CR15" s="924">
        <v>35</v>
      </c>
      <c r="CS15" s="925"/>
      <c r="CT15" s="925"/>
      <c r="CU15" s="925"/>
      <c r="CV15" s="926"/>
      <c r="CW15" s="924" t="s">
        <v>445</v>
      </c>
      <c r="CX15" s="925"/>
      <c r="CY15" s="925"/>
      <c r="CZ15" s="925"/>
      <c r="DA15" s="926"/>
      <c r="DB15" s="924" t="s">
        <v>445</v>
      </c>
      <c r="DC15" s="925"/>
      <c r="DD15" s="925"/>
      <c r="DE15" s="925"/>
      <c r="DF15" s="926"/>
      <c r="DG15" s="924" t="s">
        <v>500</v>
      </c>
      <c r="DH15" s="925"/>
      <c r="DI15" s="925"/>
      <c r="DJ15" s="925"/>
      <c r="DK15" s="926"/>
      <c r="DL15" s="924" t="s">
        <v>500</v>
      </c>
      <c r="DM15" s="925"/>
      <c r="DN15" s="925"/>
      <c r="DO15" s="925"/>
      <c r="DP15" s="926"/>
      <c r="DQ15" s="924" t="s">
        <v>500</v>
      </c>
      <c r="DR15" s="925"/>
      <c r="DS15" s="925"/>
      <c r="DT15" s="925"/>
      <c r="DU15" s="926"/>
      <c r="DV15" s="927"/>
      <c r="DW15" s="928"/>
      <c r="DX15" s="928"/>
      <c r="DY15" s="928"/>
      <c r="DZ15" s="929"/>
      <c r="EA15" s="197"/>
    </row>
    <row r="16" spans="1:131" s="198" customFormat="1" ht="26.25" customHeight="1" x14ac:dyDescent="0.15">
      <c r="A16" s="204">
        <v>10</v>
      </c>
      <c r="B16" s="978" t="s">
        <v>337</v>
      </c>
      <c r="C16" s="979"/>
      <c r="D16" s="979"/>
      <c r="E16" s="979"/>
      <c r="F16" s="979"/>
      <c r="G16" s="979"/>
      <c r="H16" s="979"/>
      <c r="I16" s="979"/>
      <c r="J16" s="979"/>
      <c r="K16" s="979"/>
      <c r="L16" s="979"/>
      <c r="M16" s="979"/>
      <c r="N16" s="979"/>
      <c r="O16" s="979"/>
      <c r="P16" s="980"/>
      <c r="Q16" s="985">
        <v>2888</v>
      </c>
      <c r="R16" s="982"/>
      <c r="S16" s="982"/>
      <c r="T16" s="982"/>
      <c r="U16" s="982"/>
      <c r="V16" s="982">
        <v>2888</v>
      </c>
      <c r="W16" s="982"/>
      <c r="X16" s="982"/>
      <c r="Y16" s="982"/>
      <c r="Z16" s="982"/>
      <c r="AA16" s="982">
        <v>0</v>
      </c>
      <c r="AB16" s="982"/>
      <c r="AC16" s="982"/>
      <c r="AD16" s="982"/>
      <c r="AE16" s="986"/>
      <c r="AF16" s="1033">
        <v>0</v>
      </c>
      <c r="AG16" s="1034"/>
      <c r="AH16" s="1034"/>
      <c r="AI16" s="1034"/>
      <c r="AJ16" s="1035"/>
      <c r="AK16" s="1036">
        <v>478</v>
      </c>
      <c r="AL16" s="1037"/>
      <c r="AM16" s="1037"/>
      <c r="AN16" s="1037"/>
      <c r="AO16" s="1037"/>
      <c r="AP16" s="1037">
        <v>58</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t="s">
        <v>512</v>
      </c>
      <c r="BS16" s="949" t="s">
        <v>513</v>
      </c>
      <c r="BT16" s="950"/>
      <c r="BU16" s="950"/>
      <c r="BV16" s="950"/>
      <c r="BW16" s="950"/>
      <c r="BX16" s="950"/>
      <c r="BY16" s="950"/>
      <c r="BZ16" s="950"/>
      <c r="CA16" s="950"/>
      <c r="CB16" s="950"/>
      <c r="CC16" s="950"/>
      <c r="CD16" s="950"/>
      <c r="CE16" s="950"/>
      <c r="CF16" s="950"/>
      <c r="CG16" s="951"/>
      <c r="CH16" s="924">
        <v>-11</v>
      </c>
      <c r="CI16" s="925"/>
      <c r="CJ16" s="925"/>
      <c r="CK16" s="925"/>
      <c r="CL16" s="926"/>
      <c r="CM16" s="924">
        <v>2883</v>
      </c>
      <c r="CN16" s="925"/>
      <c r="CO16" s="925"/>
      <c r="CP16" s="925"/>
      <c r="CQ16" s="926"/>
      <c r="CR16" s="924">
        <v>1777</v>
      </c>
      <c r="CS16" s="925"/>
      <c r="CT16" s="925"/>
      <c r="CU16" s="925"/>
      <c r="CV16" s="926"/>
      <c r="CW16" s="924">
        <v>360</v>
      </c>
      <c r="CX16" s="925"/>
      <c r="CY16" s="925"/>
      <c r="CZ16" s="925"/>
      <c r="DA16" s="926"/>
      <c r="DB16" s="924">
        <v>92532</v>
      </c>
      <c r="DC16" s="925"/>
      <c r="DD16" s="925"/>
      <c r="DE16" s="925"/>
      <c r="DF16" s="926"/>
      <c r="DG16" s="924" t="s">
        <v>500</v>
      </c>
      <c r="DH16" s="925"/>
      <c r="DI16" s="925"/>
      <c r="DJ16" s="925"/>
      <c r="DK16" s="926"/>
      <c r="DL16" s="924">
        <v>48</v>
      </c>
      <c r="DM16" s="925"/>
      <c r="DN16" s="925"/>
      <c r="DO16" s="925"/>
      <c r="DP16" s="926"/>
      <c r="DQ16" s="924">
        <v>5</v>
      </c>
      <c r="DR16" s="925"/>
      <c r="DS16" s="925"/>
      <c r="DT16" s="925"/>
      <c r="DU16" s="92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514</v>
      </c>
      <c r="BT17" s="950"/>
      <c r="BU17" s="950"/>
      <c r="BV17" s="950"/>
      <c r="BW17" s="950"/>
      <c r="BX17" s="950"/>
      <c r="BY17" s="950"/>
      <c r="BZ17" s="950"/>
      <c r="CA17" s="950"/>
      <c r="CB17" s="950"/>
      <c r="CC17" s="950"/>
      <c r="CD17" s="950"/>
      <c r="CE17" s="950"/>
      <c r="CF17" s="950"/>
      <c r="CG17" s="951"/>
      <c r="CH17" s="924">
        <v>9</v>
      </c>
      <c r="CI17" s="925"/>
      <c r="CJ17" s="925"/>
      <c r="CK17" s="925"/>
      <c r="CL17" s="926"/>
      <c r="CM17" s="924">
        <v>2282</v>
      </c>
      <c r="CN17" s="925"/>
      <c r="CO17" s="925"/>
      <c r="CP17" s="925"/>
      <c r="CQ17" s="926"/>
      <c r="CR17" s="924">
        <v>900</v>
      </c>
      <c r="CS17" s="925"/>
      <c r="CT17" s="925"/>
      <c r="CU17" s="925"/>
      <c r="CV17" s="926"/>
      <c r="CW17" s="924" t="s">
        <v>500</v>
      </c>
      <c r="CX17" s="925"/>
      <c r="CY17" s="925"/>
      <c r="CZ17" s="925"/>
      <c r="DA17" s="926"/>
      <c r="DB17" s="924" t="s">
        <v>445</v>
      </c>
      <c r="DC17" s="925"/>
      <c r="DD17" s="925"/>
      <c r="DE17" s="925"/>
      <c r="DF17" s="926"/>
      <c r="DG17" s="924" t="s">
        <v>500</v>
      </c>
      <c r="DH17" s="925"/>
      <c r="DI17" s="925"/>
      <c r="DJ17" s="925"/>
      <c r="DK17" s="926"/>
      <c r="DL17" s="924" t="s">
        <v>500</v>
      </c>
      <c r="DM17" s="925"/>
      <c r="DN17" s="925"/>
      <c r="DO17" s="925"/>
      <c r="DP17" s="926"/>
      <c r="DQ17" s="924" t="s">
        <v>500</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515</v>
      </c>
      <c r="BT18" s="950"/>
      <c r="BU18" s="950"/>
      <c r="BV18" s="950"/>
      <c r="BW18" s="950"/>
      <c r="BX18" s="950"/>
      <c r="BY18" s="950"/>
      <c r="BZ18" s="950"/>
      <c r="CA18" s="950"/>
      <c r="CB18" s="950"/>
      <c r="CC18" s="950"/>
      <c r="CD18" s="950"/>
      <c r="CE18" s="950"/>
      <c r="CF18" s="950"/>
      <c r="CG18" s="951"/>
      <c r="CH18" s="924">
        <v>-1</v>
      </c>
      <c r="CI18" s="925"/>
      <c r="CJ18" s="925"/>
      <c r="CK18" s="925"/>
      <c r="CL18" s="926"/>
      <c r="CM18" s="924">
        <v>538</v>
      </c>
      <c r="CN18" s="925"/>
      <c r="CO18" s="925"/>
      <c r="CP18" s="925"/>
      <c r="CQ18" s="926"/>
      <c r="CR18" s="924">
        <v>200</v>
      </c>
      <c r="CS18" s="925"/>
      <c r="CT18" s="925"/>
      <c r="CU18" s="925"/>
      <c r="CV18" s="926"/>
      <c r="CW18" s="924" t="s">
        <v>445</v>
      </c>
      <c r="CX18" s="925"/>
      <c r="CY18" s="925"/>
      <c r="CZ18" s="925"/>
      <c r="DA18" s="926"/>
      <c r="DB18" s="924" t="s">
        <v>445</v>
      </c>
      <c r="DC18" s="925"/>
      <c r="DD18" s="925"/>
      <c r="DE18" s="925"/>
      <c r="DF18" s="926"/>
      <c r="DG18" s="924" t="s">
        <v>500</v>
      </c>
      <c r="DH18" s="925"/>
      <c r="DI18" s="925"/>
      <c r="DJ18" s="925"/>
      <c r="DK18" s="926"/>
      <c r="DL18" s="924" t="s">
        <v>500</v>
      </c>
      <c r="DM18" s="925"/>
      <c r="DN18" s="925"/>
      <c r="DO18" s="925"/>
      <c r="DP18" s="926"/>
      <c r="DQ18" s="924" t="s">
        <v>500</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516</v>
      </c>
      <c r="BT19" s="950"/>
      <c r="BU19" s="950"/>
      <c r="BV19" s="950"/>
      <c r="BW19" s="950"/>
      <c r="BX19" s="950"/>
      <c r="BY19" s="950"/>
      <c r="BZ19" s="950"/>
      <c r="CA19" s="950"/>
      <c r="CB19" s="950"/>
      <c r="CC19" s="950"/>
      <c r="CD19" s="950"/>
      <c r="CE19" s="950"/>
      <c r="CF19" s="950"/>
      <c r="CG19" s="951"/>
      <c r="CH19" s="924">
        <v>2</v>
      </c>
      <c r="CI19" s="925"/>
      <c r="CJ19" s="925"/>
      <c r="CK19" s="925"/>
      <c r="CL19" s="926"/>
      <c r="CM19" s="924">
        <v>4426</v>
      </c>
      <c r="CN19" s="925"/>
      <c r="CO19" s="925"/>
      <c r="CP19" s="925"/>
      <c r="CQ19" s="926"/>
      <c r="CR19" s="924">
        <v>50</v>
      </c>
      <c r="CS19" s="925"/>
      <c r="CT19" s="925"/>
      <c r="CU19" s="925"/>
      <c r="CV19" s="926"/>
      <c r="CW19" s="924" t="s">
        <v>445</v>
      </c>
      <c r="CX19" s="925"/>
      <c r="CY19" s="925"/>
      <c r="CZ19" s="925"/>
      <c r="DA19" s="926"/>
      <c r="DB19" s="924" t="s">
        <v>445</v>
      </c>
      <c r="DC19" s="925"/>
      <c r="DD19" s="925"/>
      <c r="DE19" s="925"/>
      <c r="DF19" s="926"/>
      <c r="DG19" s="924" t="s">
        <v>500</v>
      </c>
      <c r="DH19" s="925"/>
      <c r="DI19" s="925"/>
      <c r="DJ19" s="925"/>
      <c r="DK19" s="926"/>
      <c r="DL19" s="924" t="s">
        <v>500</v>
      </c>
      <c r="DM19" s="925"/>
      <c r="DN19" s="925"/>
      <c r="DO19" s="925"/>
      <c r="DP19" s="926"/>
      <c r="DQ19" s="924" t="s">
        <v>500</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517</v>
      </c>
      <c r="BT20" s="950"/>
      <c r="BU20" s="950"/>
      <c r="BV20" s="950"/>
      <c r="BW20" s="950"/>
      <c r="BX20" s="950"/>
      <c r="BY20" s="950"/>
      <c r="BZ20" s="950"/>
      <c r="CA20" s="950"/>
      <c r="CB20" s="950"/>
      <c r="CC20" s="950"/>
      <c r="CD20" s="950"/>
      <c r="CE20" s="950"/>
      <c r="CF20" s="950"/>
      <c r="CG20" s="951"/>
      <c r="CH20" s="924">
        <v>0</v>
      </c>
      <c r="CI20" s="925"/>
      <c r="CJ20" s="925"/>
      <c r="CK20" s="925"/>
      <c r="CL20" s="926"/>
      <c r="CM20" s="924">
        <v>13</v>
      </c>
      <c r="CN20" s="925"/>
      <c r="CO20" s="925"/>
      <c r="CP20" s="925"/>
      <c r="CQ20" s="926"/>
      <c r="CR20" s="924">
        <v>2</v>
      </c>
      <c r="CS20" s="925"/>
      <c r="CT20" s="925"/>
      <c r="CU20" s="925"/>
      <c r="CV20" s="926"/>
      <c r="CW20" s="924">
        <v>27</v>
      </c>
      <c r="CX20" s="925"/>
      <c r="CY20" s="925"/>
      <c r="CZ20" s="925"/>
      <c r="DA20" s="926"/>
      <c r="DB20" s="924" t="s">
        <v>445</v>
      </c>
      <c r="DC20" s="925"/>
      <c r="DD20" s="925"/>
      <c r="DE20" s="925"/>
      <c r="DF20" s="926"/>
      <c r="DG20" s="924" t="s">
        <v>500</v>
      </c>
      <c r="DH20" s="925"/>
      <c r="DI20" s="925"/>
      <c r="DJ20" s="925"/>
      <c r="DK20" s="926"/>
      <c r="DL20" s="924" t="s">
        <v>500</v>
      </c>
      <c r="DM20" s="925"/>
      <c r="DN20" s="925"/>
      <c r="DO20" s="925"/>
      <c r="DP20" s="926"/>
      <c r="DQ20" s="924" t="s">
        <v>500</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518</v>
      </c>
      <c r="BT21" s="950"/>
      <c r="BU21" s="950"/>
      <c r="BV21" s="950"/>
      <c r="BW21" s="950"/>
      <c r="BX21" s="950"/>
      <c r="BY21" s="950"/>
      <c r="BZ21" s="950"/>
      <c r="CA21" s="950"/>
      <c r="CB21" s="950"/>
      <c r="CC21" s="950"/>
      <c r="CD21" s="950"/>
      <c r="CE21" s="950"/>
      <c r="CF21" s="950"/>
      <c r="CG21" s="951"/>
      <c r="CH21" s="924">
        <v>23</v>
      </c>
      <c r="CI21" s="925"/>
      <c r="CJ21" s="925"/>
      <c r="CK21" s="925"/>
      <c r="CL21" s="926"/>
      <c r="CM21" s="924">
        <v>2037</v>
      </c>
      <c r="CN21" s="925"/>
      <c r="CO21" s="925"/>
      <c r="CP21" s="925"/>
      <c r="CQ21" s="926"/>
      <c r="CR21" s="924">
        <v>20</v>
      </c>
      <c r="CS21" s="925"/>
      <c r="CT21" s="925"/>
      <c r="CU21" s="925"/>
      <c r="CV21" s="926"/>
      <c r="CW21" s="924" t="s">
        <v>445</v>
      </c>
      <c r="CX21" s="925"/>
      <c r="CY21" s="925"/>
      <c r="CZ21" s="925"/>
      <c r="DA21" s="926"/>
      <c r="DB21" s="924">
        <v>250</v>
      </c>
      <c r="DC21" s="925"/>
      <c r="DD21" s="925"/>
      <c r="DE21" s="925"/>
      <c r="DF21" s="926"/>
      <c r="DG21" s="924" t="s">
        <v>500</v>
      </c>
      <c r="DH21" s="925"/>
      <c r="DI21" s="925"/>
      <c r="DJ21" s="925"/>
      <c r="DK21" s="926"/>
      <c r="DL21" s="924" t="s">
        <v>500</v>
      </c>
      <c r="DM21" s="925"/>
      <c r="DN21" s="925"/>
      <c r="DO21" s="925"/>
      <c r="DP21" s="926"/>
      <c r="DQ21" s="924" t="s">
        <v>500</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338</v>
      </c>
      <c r="BA22" s="969"/>
      <c r="BB22" s="969"/>
      <c r="BC22" s="969"/>
      <c r="BD22" s="970"/>
      <c r="BE22" s="196"/>
      <c r="BF22" s="196"/>
      <c r="BG22" s="196"/>
      <c r="BH22" s="196"/>
      <c r="BI22" s="196"/>
      <c r="BJ22" s="196"/>
      <c r="BK22" s="196"/>
      <c r="BL22" s="196"/>
      <c r="BM22" s="196"/>
      <c r="BN22" s="196"/>
      <c r="BO22" s="196"/>
      <c r="BP22" s="196"/>
      <c r="BQ22" s="205">
        <v>16</v>
      </c>
      <c r="BR22" s="206"/>
      <c r="BS22" s="949" t="s">
        <v>519</v>
      </c>
      <c r="BT22" s="950"/>
      <c r="BU22" s="950"/>
      <c r="BV22" s="950"/>
      <c r="BW22" s="950"/>
      <c r="BX22" s="950"/>
      <c r="BY22" s="950"/>
      <c r="BZ22" s="950"/>
      <c r="CA22" s="950"/>
      <c r="CB22" s="950"/>
      <c r="CC22" s="950"/>
      <c r="CD22" s="950"/>
      <c r="CE22" s="950"/>
      <c r="CF22" s="950"/>
      <c r="CG22" s="951"/>
      <c r="CH22" s="924">
        <v>8</v>
      </c>
      <c r="CI22" s="925"/>
      <c r="CJ22" s="925"/>
      <c r="CK22" s="925"/>
      <c r="CL22" s="926"/>
      <c r="CM22" s="924">
        <v>1459</v>
      </c>
      <c r="CN22" s="925"/>
      <c r="CO22" s="925"/>
      <c r="CP22" s="925"/>
      <c r="CQ22" s="926"/>
      <c r="CR22" s="924">
        <v>1155</v>
      </c>
      <c r="CS22" s="925"/>
      <c r="CT22" s="925"/>
      <c r="CU22" s="925"/>
      <c r="CV22" s="926"/>
      <c r="CW22" s="924" t="s">
        <v>445</v>
      </c>
      <c r="CX22" s="925"/>
      <c r="CY22" s="925"/>
      <c r="CZ22" s="925"/>
      <c r="DA22" s="926"/>
      <c r="DB22" s="924" t="s">
        <v>445</v>
      </c>
      <c r="DC22" s="925"/>
      <c r="DD22" s="925"/>
      <c r="DE22" s="925"/>
      <c r="DF22" s="926"/>
      <c r="DG22" s="924" t="s">
        <v>500</v>
      </c>
      <c r="DH22" s="925"/>
      <c r="DI22" s="925"/>
      <c r="DJ22" s="925"/>
      <c r="DK22" s="926"/>
      <c r="DL22" s="924" t="s">
        <v>500</v>
      </c>
      <c r="DM22" s="925"/>
      <c r="DN22" s="925"/>
      <c r="DO22" s="925"/>
      <c r="DP22" s="926"/>
      <c r="DQ22" s="924" t="s">
        <v>500</v>
      </c>
      <c r="DR22" s="925"/>
      <c r="DS22" s="925"/>
      <c r="DT22" s="925"/>
      <c r="DU22" s="926"/>
      <c r="DV22" s="927"/>
      <c r="DW22" s="928"/>
      <c r="DX22" s="928"/>
      <c r="DY22" s="928"/>
      <c r="DZ22" s="929"/>
      <c r="EA22" s="197"/>
    </row>
    <row r="23" spans="1:131" s="198" customFormat="1" ht="26.25" customHeight="1" thickBot="1" x14ac:dyDescent="0.2">
      <c r="A23" s="207" t="s">
        <v>339</v>
      </c>
      <c r="B23" s="879" t="s">
        <v>340</v>
      </c>
      <c r="C23" s="880"/>
      <c r="D23" s="880"/>
      <c r="E23" s="880"/>
      <c r="F23" s="880"/>
      <c r="G23" s="880"/>
      <c r="H23" s="880"/>
      <c r="I23" s="880"/>
      <c r="J23" s="880"/>
      <c r="K23" s="880"/>
      <c r="L23" s="880"/>
      <c r="M23" s="880"/>
      <c r="N23" s="880"/>
      <c r="O23" s="880"/>
      <c r="P23" s="881"/>
      <c r="Q23" s="1009">
        <v>1659729</v>
      </c>
      <c r="R23" s="1010"/>
      <c r="S23" s="1010"/>
      <c r="T23" s="1010"/>
      <c r="U23" s="1010"/>
      <c r="V23" s="1010">
        <v>1525276</v>
      </c>
      <c r="W23" s="1010"/>
      <c r="X23" s="1010"/>
      <c r="Y23" s="1010"/>
      <c r="Z23" s="1010"/>
      <c r="AA23" s="1010">
        <v>134453</v>
      </c>
      <c r="AB23" s="1010"/>
      <c r="AC23" s="1010"/>
      <c r="AD23" s="1010"/>
      <c r="AE23" s="1011"/>
      <c r="AF23" s="1012">
        <v>17894</v>
      </c>
      <c r="AG23" s="1010"/>
      <c r="AH23" s="1010"/>
      <c r="AI23" s="1010"/>
      <c r="AJ23" s="1013"/>
      <c r="AK23" s="1014"/>
      <c r="AL23" s="1015"/>
      <c r="AM23" s="1015"/>
      <c r="AN23" s="1015"/>
      <c r="AO23" s="1015"/>
      <c r="AP23" s="1010">
        <v>1672426</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520</v>
      </c>
      <c r="BT23" s="950"/>
      <c r="BU23" s="950"/>
      <c r="BV23" s="950"/>
      <c r="BW23" s="950"/>
      <c r="BX23" s="950"/>
      <c r="BY23" s="950"/>
      <c r="BZ23" s="950"/>
      <c r="CA23" s="950"/>
      <c r="CB23" s="950"/>
      <c r="CC23" s="950"/>
      <c r="CD23" s="950"/>
      <c r="CE23" s="950"/>
      <c r="CF23" s="950"/>
      <c r="CG23" s="951"/>
      <c r="CH23" s="924">
        <v>29</v>
      </c>
      <c r="CI23" s="925"/>
      <c r="CJ23" s="925"/>
      <c r="CK23" s="925"/>
      <c r="CL23" s="926"/>
      <c r="CM23" s="924">
        <v>1247</v>
      </c>
      <c r="CN23" s="925"/>
      <c r="CO23" s="925"/>
      <c r="CP23" s="925"/>
      <c r="CQ23" s="926"/>
      <c r="CR23" s="924">
        <v>500</v>
      </c>
      <c r="CS23" s="925"/>
      <c r="CT23" s="925"/>
      <c r="CU23" s="925"/>
      <c r="CV23" s="926"/>
      <c r="CW23" s="924" t="s">
        <v>445</v>
      </c>
      <c r="CX23" s="925"/>
      <c r="CY23" s="925"/>
      <c r="CZ23" s="925"/>
      <c r="DA23" s="926"/>
      <c r="DB23" s="924" t="s">
        <v>445</v>
      </c>
      <c r="DC23" s="925"/>
      <c r="DD23" s="925"/>
      <c r="DE23" s="925"/>
      <c r="DF23" s="926"/>
      <c r="DG23" s="924" t="s">
        <v>500</v>
      </c>
      <c r="DH23" s="925"/>
      <c r="DI23" s="925"/>
      <c r="DJ23" s="925"/>
      <c r="DK23" s="926"/>
      <c r="DL23" s="924" t="s">
        <v>500</v>
      </c>
      <c r="DM23" s="925"/>
      <c r="DN23" s="925"/>
      <c r="DO23" s="925"/>
      <c r="DP23" s="926"/>
      <c r="DQ23" s="924" t="s">
        <v>500</v>
      </c>
      <c r="DR23" s="925"/>
      <c r="DS23" s="925"/>
      <c r="DT23" s="925"/>
      <c r="DU23" s="926"/>
      <c r="DV23" s="927"/>
      <c r="DW23" s="928"/>
      <c r="DX23" s="928"/>
      <c r="DY23" s="928"/>
      <c r="DZ23" s="929"/>
      <c r="EA23" s="197"/>
    </row>
    <row r="24" spans="1:131" s="198" customFormat="1" ht="26.25" customHeight="1" x14ac:dyDescent="0.15">
      <c r="A24" s="1005" t="s">
        <v>341</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521</v>
      </c>
      <c r="BT24" s="950"/>
      <c r="BU24" s="950"/>
      <c r="BV24" s="950"/>
      <c r="BW24" s="950"/>
      <c r="BX24" s="950"/>
      <c r="BY24" s="950"/>
      <c r="BZ24" s="950"/>
      <c r="CA24" s="950"/>
      <c r="CB24" s="950"/>
      <c r="CC24" s="950"/>
      <c r="CD24" s="950"/>
      <c r="CE24" s="950"/>
      <c r="CF24" s="950"/>
      <c r="CG24" s="951"/>
      <c r="CH24" s="924">
        <v>-2</v>
      </c>
      <c r="CI24" s="925"/>
      <c r="CJ24" s="925"/>
      <c r="CK24" s="925"/>
      <c r="CL24" s="926"/>
      <c r="CM24" s="924">
        <v>178</v>
      </c>
      <c r="CN24" s="925"/>
      <c r="CO24" s="925"/>
      <c r="CP24" s="925"/>
      <c r="CQ24" s="926"/>
      <c r="CR24" s="924">
        <v>75</v>
      </c>
      <c r="CS24" s="925"/>
      <c r="CT24" s="925"/>
      <c r="CU24" s="925"/>
      <c r="CV24" s="926"/>
      <c r="CW24" s="924">
        <v>232</v>
      </c>
      <c r="CX24" s="925"/>
      <c r="CY24" s="925"/>
      <c r="CZ24" s="925"/>
      <c r="DA24" s="926"/>
      <c r="DB24" s="924" t="s">
        <v>445</v>
      </c>
      <c r="DC24" s="925"/>
      <c r="DD24" s="925"/>
      <c r="DE24" s="925"/>
      <c r="DF24" s="926"/>
      <c r="DG24" s="924" t="s">
        <v>500</v>
      </c>
      <c r="DH24" s="925"/>
      <c r="DI24" s="925"/>
      <c r="DJ24" s="925"/>
      <c r="DK24" s="926"/>
      <c r="DL24" s="924" t="s">
        <v>500</v>
      </c>
      <c r="DM24" s="925"/>
      <c r="DN24" s="925"/>
      <c r="DO24" s="925"/>
      <c r="DP24" s="926"/>
      <c r="DQ24" s="924" t="s">
        <v>500</v>
      </c>
      <c r="DR24" s="925"/>
      <c r="DS24" s="925"/>
      <c r="DT24" s="925"/>
      <c r="DU24" s="926"/>
      <c r="DV24" s="927"/>
      <c r="DW24" s="928"/>
      <c r="DX24" s="928"/>
      <c r="DY24" s="928"/>
      <c r="DZ24" s="929"/>
      <c r="EA24" s="197"/>
    </row>
    <row r="25" spans="1:131" s="190" customFormat="1" ht="26.25" customHeight="1" thickBot="1" x14ac:dyDescent="0.2">
      <c r="A25" s="1004" t="s">
        <v>342</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522</v>
      </c>
      <c r="BT25" s="950"/>
      <c r="BU25" s="950"/>
      <c r="BV25" s="950"/>
      <c r="BW25" s="950"/>
      <c r="BX25" s="950"/>
      <c r="BY25" s="950"/>
      <c r="BZ25" s="950"/>
      <c r="CA25" s="950"/>
      <c r="CB25" s="950"/>
      <c r="CC25" s="950"/>
      <c r="CD25" s="950"/>
      <c r="CE25" s="950"/>
      <c r="CF25" s="950"/>
      <c r="CG25" s="951"/>
      <c r="CH25" s="924">
        <v>53</v>
      </c>
      <c r="CI25" s="925"/>
      <c r="CJ25" s="925"/>
      <c r="CK25" s="925"/>
      <c r="CL25" s="926"/>
      <c r="CM25" s="924">
        <v>1528</v>
      </c>
      <c r="CN25" s="925"/>
      <c r="CO25" s="925"/>
      <c r="CP25" s="925"/>
      <c r="CQ25" s="926"/>
      <c r="CR25" s="924">
        <v>250</v>
      </c>
      <c r="CS25" s="925"/>
      <c r="CT25" s="925"/>
      <c r="CU25" s="925"/>
      <c r="CV25" s="926"/>
      <c r="CW25" s="924">
        <v>12</v>
      </c>
      <c r="CX25" s="925"/>
      <c r="CY25" s="925"/>
      <c r="CZ25" s="925"/>
      <c r="DA25" s="926"/>
      <c r="DB25" s="924" t="s">
        <v>445</v>
      </c>
      <c r="DC25" s="925"/>
      <c r="DD25" s="925"/>
      <c r="DE25" s="925"/>
      <c r="DF25" s="926"/>
      <c r="DG25" s="924" t="s">
        <v>500</v>
      </c>
      <c r="DH25" s="925"/>
      <c r="DI25" s="925"/>
      <c r="DJ25" s="925"/>
      <c r="DK25" s="926"/>
      <c r="DL25" s="924" t="s">
        <v>500</v>
      </c>
      <c r="DM25" s="925"/>
      <c r="DN25" s="925"/>
      <c r="DO25" s="925"/>
      <c r="DP25" s="926"/>
      <c r="DQ25" s="924" t="s">
        <v>500</v>
      </c>
      <c r="DR25" s="925"/>
      <c r="DS25" s="925"/>
      <c r="DT25" s="925"/>
      <c r="DU25" s="926"/>
      <c r="DV25" s="927"/>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343</v>
      </c>
      <c r="R26" s="937"/>
      <c r="S26" s="937"/>
      <c r="T26" s="937"/>
      <c r="U26" s="938"/>
      <c r="V26" s="936" t="s">
        <v>344</v>
      </c>
      <c r="W26" s="937"/>
      <c r="X26" s="937"/>
      <c r="Y26" s="937"/>
      <c r="Z26" s="938"/>
      <c r="AA26" s="936" t="s">
        <v>345</v>
      </c>
      <c r="AB26" s="937"/>
      <c r="AC26" s="937"/>
      <c r="AD26" s="937"/>
      <c r="AE26" s="937"/>
      <c r="AF26" s="1000" t="s">
        <v>346</v>
      </c>
      <c r="AG26" s="943"/>
      <c r="AH26" s="943"/>
      <c r="AI26" s="943"/>
      <c r="AJ26" s="1001"/>
      <c r="AK26" s="937" t="s">
        <v>347</v>
      </c>
      <c r="AL26" s="937"/>
      <c r="AM26" s="937"/>
      <c r="AN26" s="937"/>
      <c r="AO26" s="938"/>
      <c r="AP26" s="936" t="s">
        <v>348</v>
      </c>
      <c r="AQ26" s="937"/>
      <c r="AR26" s="937"/>
      <c r="AS26" s="937"/>
      <c r="AT26" s="938"/>
      <c r="AU26" s="936" t="s">
        <v>349</v>
      </c>
      <c r="AV26" s="937"/>
      <c r="AW26" s="937"/>
      <c r="AX26" s="937"/>
      <c r="AY26" s="938"/>
      <c r="AZ26" s="936" t="s">
        <v>350</v>
      </c>
      <c r="BA26" s="937"/>
      <c r="BB26" s="937"/>
      <c r="BC26" s="937"/>
      <c r="BD26" s="938"/>
      <c r="BE26" s="936" t="s">
        <v>318</v>
      </c>
      <c r="BF26" s="937"/>
      <c r="BG26" s="937"/>
      <c r="BH26" s="937"/>
      <c r="BI26" s="952"/>
      <c r="BJ26" s="195"/>
      <c r="BK26" s="195"/>
      <c r="BL26" s="195"/>
      <c r="BM26" s="195"/>
      <c r="BN26" s="195"/>
      <c r="BO26" s="208"/>
      <c r="BP26" s="208"/>
      <c r="BQ26" s="205">
        <v>20</v>
      </c>
      <c r="BR26" s="206"/>
      <c r="BS26" s="949" t="s">
        <v>523</v>
      </c>
      <c r="BT26" s="950"/>
      <c r="BU26" s="950"/>
      <c r="BV26" s="950"/>
      <c r="BW26" s="950"/>
      <c r="BX26" s="950"/>
      <c r="BY26" s="950"/>
      <c r="BZ26" s="950"/>
      <c r="CA26" s="950"/>
      <c r="CB26" s="950"/>
      <c r="CC26" s="950"/>
      <c r="CD26" s="950"/>
      <c r="CE26" s="950"/>
      <c r="CF26" s="950"/>
      <c r="CG26" s="951"/>
      <c r="CH26" s="924">
        <v>1</v>
      </c>
      <c r="CI26" s="925"/>
      <c r="CJ26" s="925"/>
      <c r="CK26" s="925"/>
      <c r="CL26" s="926"/>
      <c r="CM26" s="924">
        <v>289</v>
      </c>
      <c r="CN26" s="925"/>
      <c r="CO26" s="925"/>
      <c r="CP26" s="925"/>
      <c r="CQ26" s="926"/>
      <c r="CR26" s="924">
        <v>100</v>
      </c>
      <c r="CS26" s="925"/>
      <c r="CT26" s="925"/>
      <c r="CU26" s="925"/>
      <c r="CV26" s="926"/>
      <c r="CW26" s="924" t="s">
        <v>445</v>
      </c>
      <c r="CX26" s="925"/>
      <c r="CY26" s="925"/>
      <c r="CZ26" s="925"/>
      <c r="DA26" s="926"/>
      <c r="DB26" s="924" t="s">
        <v>445</v>
      </c>
      <c r="DC26" s="925"/>
      <c r="DD26" s="925"/>
      <c r="DE26" s="925"/>
      <c r="DF26" s="926"/>
      <c r="DG26" s="924" t="s">
        <v>500</v>
      </c>
      <c r="DH26" s="925"/>
      <c r="DI26" s="925"/>
      <c r="DJ26" s="925"/>
      <c r="DK26" s="926"/>
      <c r="DL26" s="924" t="s">
        <v>500</v>
      </c>
      <c r="DM26" s="925"/>
      <c r="DN26" s="925"/>
      <c r="DO26" s="925"/>
      <c r="DP26" s="926"/>
      <c r="DQ26" s="924" t="s">
        <v>500</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524</v>
      </c>
      <c r="BT27" s="950"/>
      <c r="BU27" s="950"/>
      <c r="BV27" s="950"/>
      <c r="BW27" s="950"/>
      <c r="BX27" s="950"/>
      <c r="BY27" s="950"/>
      <c r="BZ27" s="950"/>
      <c r="CA27" s="950"/>
      <c r="CB27" s="950"/>
      <c r="CC27" s="950"/>
      <c r="CD27" s="950"/>
      <c r="CE27" s="950"/>
      <c r="CF27" s="950"/>
      <c r="CG27" s="951"/>
      <c r="CH27" s="924">
        <v>-3</v>
      </c>
      <c r="CI27" s="925"/>
      <c r="CJ27" s="925"/>
      <c r="CK27" s="925"/>
      <c r="CL27" s="926"/>
      <c r="CM27" s="924">
        <v>1085</v>
      </c>
      <c r="CN27" s="925"/>
      <c r="CO27" s="925"/>
      <c r="CP27" s="925"/>
      <c r="CQ27" s="926"/>
      <c r="CR27" s="924">
        <v>750</v>
      </c>
      <c r="CS27" s="925"/>
      <c r="CT27" s="925"/>
      <c r="CU27" s="925"/>
      <c r="CV27" s="926"/>
      <c r="CW27" s="924">
        <v>34</v>
      </c>
      <c r="CX27" s="925"/>
      <c r="CY27" s="925"/>
      <c r="CZ27" s="925"/>
      <c r="DA27" s="926"/>
      <c r="DB27" s="924" t="s">
        <v>445</v>
      </c>
      <c r="DC27" s="925"/>
      <c r="DD27" s="925"/>
      <c r="DE27" s="925"/>
      <c r="DF27" s="926"/>
      <c r="DG27" s="924" t="s">
        <v>500</v>
      </c>
      <c r="DH27" s="925"/>
      <c r="DI27" s="925"/>
      <c r="DJ27" s="925"/>
      <c r="DK27" s="926"/>
      <c r="DL27" s="924" t="s">
        <v>500</v>
      </c>
      <c r="DM27" s="925"/>
      <c r="DN27" s="925"/>
      <c r="DO27" s="925"/>
      <c r="DP27" s="926"/>
      <c r="DQ27" s="924" t="s">
        <v>500</v>
      </c>
      <c r="DR27" s="925"/>
      <c r="DS27" s="925"/>
      <c r="DT27" s="925"/>
      <c r="DU27" s="926"/>
      <c r="DV27" s="927"/>
      <c r="DW27" s="928"/>
      <c r="DX27" s="928"/>
      <c r="DY27" s="928"/>
      <c r="DZ27" s="929"/>
      <c r="EA27" s="189"/>
    </row>
    <row r="28" spans="1:131" s="190" customFormat="1" ht="26.25" customHeight="1" thickTop="1" x14ac:dyDescent="0.15">
      <c r="A28" s="209">
        <v>1</v>
      </c>
      <c r="B28" s="991" t="s">
        <v>351</v>
      </c>
      <c r="C28" s="992"/>
      <c r="D28" s="992"/>
      <c r="E28" s="992"/>
      <c r="F28" s="992"/>
      <c r="G28" s="992"/>
      <c r="H28" s="992"/>
      <c r="I28" s="992"/>
      <c r="J28" s="992"/>
      <c r="K28" s="992"/>
      <c r="L28" s="992"/>
      <c r="M28" s="992"/>
      <c r="N28" s="992"/>
      <c r="O28" s="992"/>
      <c r="P28" s="993"/>
      <c r="Q28" s="994">
        <v>15611</v>
      </c>
      <c r="R28" s="995"/>
      <c r="S28" s="995"/>
      <c r="T28" s="995"/>
      <c r="U28" s="995"/>
      <c r="V28" s="995">
        <v>11218</v>
      </c>
      <c r="W28" s="995"/>
      <c r="X28" s="995"/>
      <c r="Y28" s="995"/>
      <c r="Z28" s="995"/>
      <c r="AA28" s="995">
        <v>4393</v>
      </c>
      <c r="AB28" s="995"/>
      <c r="AC28" s="995"/>
      <c r="AD28" s="995"/>
      <c r="AE28" s="996"/>
      <c r="AF28" s="997">
        <v>10861</v>
      </c>
      <c r="AG28" s="995"/>
      <c r="AH28" s="995"/>
      <c r="AI28" s="995"/>
      <c r="AJ28" s="998"/>
      <c r="AK28" s="999">
        <v>883</v>
      </c>
      <c r="AL28" s="987"/>
      <c r="AM28" s="987"/>
      <c r="AN28" s="987"/>
      <c r="AO28" s="987"/>
      <c r="AP28" s="987">
        <v>50339</v>
      </c>
      <c r="AQ28" s="987"/>
      <c r="AR28" s="987"/>
      <c r="AS28" s="987"/>
      <c r="AT28" s="987"/>
      <c r="AU28" s="987">
        <v>503</v>
      </c>
      <c r="AV28" s="987"/>
      <c r="AW28" s="987"/>
      <c r="AX28" s="987"/>
      <c r="AY28" s="987"/>
      <c r="AZ28" s="988" t="s">
        <v>501</v>
      </c>
      <c r="BA28" s="988"/>
      <c r="BB28" s="988"/>
      <c r="BC28" s="988"/>
      <c r="BD28" s="988"/>
      <c r="BE28" s="989" t="s">
        <v>352</v>
      </c>
      <c r="BF28" s="989"/>
      <c r="BG28" s="989"/>
      <c r="BH28" s="989"/>
      <c r="BI28" s="990"/>
      <c r="BJ28" s="195"/>
      <c r="BK28" s="195"/>
      <c r="BL28" s="195"/>
      <c r="BM28" s="195"/>
      <c r="BN28" s="195"/>
      <c r="BO28" s="208"/>
      <c r="BP28" s="208"/>
      <c r="BQ28" s="205">
        <v>22</v>
      </c>
      <c r="BR28" s="206"/>
      <c r="BS28" s="949" t="s">
        <v>525</v>
      </c>
      <c r="BT28" s="950"/>
      <c r="BU28" s="950"/>
      <c r="BV28" s="950"/>
      <c r="BW28" s="950"/>
      <c r="BX28" s="950"/>
      <c r="BY28" s="950"/>
      <c r="BZ28" s="950"/>
      <c r="CA28" s="950"/>
      <c r="CB28" s="950"/>
      <c r="CC28" s="950"/>
      <c r="CD28" s="950"/>
      <c r="CE28" s="950"/>
      <c r="CF28" s="950"/>
      <c r="CG28" s="951"/>
      <c r="CH28" s="924">
        <v>12</v>
      </c>
      <c r="CI28" s="925"/>
      <c r="CJ28" s="925"/>
      <c r="CK28" s="925"/>
      <c r="CL28" s="926"/>
      <c r="CM28" s="924">
        <v>117</v>
      </c>
      <c r="CN28" s="925"/>
      <c r="CO28" s="925"/>
      <c r="CP28" s="925"/>
      <c r="CQ28" s="926"/>
      <c r="CR28" s="924">
        <v>0</v>
      </c>
      <c r="CS28" s="925"/>
      <c r="CT28" s="925"/>
      <c r="CU28" s="925"/>
      <c r="CV28" s="926"/>
      <c r="CW28" s="924">
        <v>68</v>
      </c>
      <c r="CX28" s="925"/>
      <c r="CY28" s="925"/>
      <c r="CZ28" s="925"/>
      <c r="DA28" s="926"/>
      <c r="DB28" s="924" t="s">
        <v>445</v>
      </c>
      <c r="DC28" s="925"/>
      <c r="DD28" s="925"/>
      <c r="DE28" s="925"/>
      <c r="DF28" s="926"/>
      <c r="DG28" s="924" t="s">
        <v>500</v>
      </c>
      <c r="DH28" s="925"/>
      <c r="DI28" s="925"/>
      <c r="DJ28" s="925"/>
      <c r="DK28" s="926"/>
      <c r="DL28" s="924" t="s">
        <v>500</v>
      </c>
      <c r="DM28" s="925"/>
      <c r="DN28" s="925"/>
      <c r="DO28" s="925"/>
      <c r="DP28" s="926"/>
      <c r="DQ28" s="924" t="s">
        <v>500</v>
      </c>
      <c r="DR28" s="925"/>
      <c r="DS28" s="925"/>
      <c r="DT28" s="925"/>
      <c r="DU28" s="926"/>
      <c r="DV28" s="927"/>
      <c r="DW28" s="928"/>
      <c r="DX28" s="928"/>
      <c r="DY28" s="928"/>
      <c r="DZ28" s="929"/>
      <c r="EA28" s="189"/>
    </row>
    <row r="29" spans="1:131" s="190" customFormat="1" ht="26.25" customHeight="1" x14ac:dyDescent="0.15">
      <c r="A29" s="209">
        <v>2</v>
      </c>
      <c r="B29" s="978" t="s">
        <v>353</v>
      </c>
      <c r="C29" s="979"/>
      <c r="D29" s="979"/>
      <c r="E29" s="979"/>
      <c r="F29" s="979"/>
      <c r="G29" s="979"/>
      <c r="H29" s="979"/>
      <c r="I29" s="979"/>
      <c r="J29" s="979"/>
      <c r="K29" s="979"/>
      <c r="L29" s="979"/>
      <c r="M29" s="979"/>
      <c r="N29" s="979"/>
      <c r="O29" s="979"/>
      <c r="P29" s="980"/>
      <c r="Q29" s="985">
        <v>1833</v>
      </c>
      <c r="R29" s="982"/>
      <c r="S29" s="982"/>
      <c r="T29" s="982"/>
      <c r="U29" s="982"/>
      <c r="V29" s="982">
        <v>1625</v>
      </c>
      <c r="W29" s="982"/>
      <c r="X29" s="982"/>
      <c r="Y29" s="982"/>
      <c r="Z29" s="982"/>
      <c r="AA29" s="982">
        <v>208</v>
      </c>
      <c r="AB29" s="982"/>
      <c r="AC29" s="982"/>
      <c r="AD29" s="982"/>
      <c r="AE29" s="986"/>
      <c r="AF29" s="981">
        <v>1816</v>
      </c>
      <c r="AG29" s="982"/>
      <c r="AH29" s="982"/>
      <c r="AI29" s="982"/>
      <c r="AJ29" s="983"/>
      <c r="AK29" s="915">
        <v>134</v>
      </c>
      <c r="AL29" s="906"/>
      <c r="AM29" s="906"/>
      <c r="AN29" s="906"/>
      <c r="AO29" s="906"/>
      <c r="AP29" s="906">
        <v>1106</v>
      </c>
      <c r="AQ29" s="906"/>
      <c r="AR29" s="906"/>
      <c r="AS29" s="906"/>
      <c r="AT29" s="906"/>
      <c r="AU29" s="906">
        <v>153</v>
      </c>
      <c r="AV29" s="906"/>
      <c r="AW29" s="906"/>
      <c r="AX29" s="906"/>
      <c r="AY29" s="906"/>
      <c r="AZ29" s="984" t="s">
        <v>501</v>
      </c>
      <c r="BA29" s="984"/>
      <c r="BB29" s="984"/>
      <c r="BC29" s="984"/>
      <c r="BD29" s="984"/>
      <c r="BE29" s="976" t="s">
        <v>352</v>
      </c>
      <c r="BF29" s="976"/>
      <c r="BG29" s="976"/>
      <c r="BH29" s="976"/>
      <c r="BI29" s="977"/>
      <c r="BJ29" s="195"/>
      <c r="BK29" s="195"/>
      <c r="BL29" s="195"/>
      <c r="BM29" s="195"/>
      <c r="BN29" s="195"/>
      <c r="BO29" s="208"/>
      <c r="BP29" s="208"/>
      <c r="BQ29" s="205">
        <v>23</v>
      </c>
      <c r="BR29" s="206"/>
      <c r="BS29" s="949" t="s">
        <v>526</v>
      </c>
      <c r="BT29" s="950"/>
      <c r="BU29" s="950"/>
      <c r="BV29" s="950"/>
      <c r="BW29" s="950"/>
      <c r="BX29" s="950"/>
      <c r="BY29" s="950"/>
      <c r="BZ29" s="950"/>
      <c r="CA29" s="950"/>
      <c r="CB29" s="950"/>
      <c r="CC29" s="950"/>
      <c r="CD29" s="950"/>
      <c r="CE29" s="950"/>
      <c r="CF29" s="950"/>
      <c r="CG29" s="951"/>
      <c r="CH29" s="924">
        <v>36</v>
      </c>
      <c r="CI29" s="925"/>
      <c r="CJ29" s="925"/>
      <c r="CK29" s="925"/>
      <c r="CL29" s="926"/>
      <c r="CM29" s="924">
        <v>5472</v>
      </c>
      <c r="CN29" s="925"/>
      <c r="CO29" s="925"/>
      <c r="CP29" s="925"/>
      <c r="CQ29" s="926"/>
      <c r="CR29" s="924">
        <v>1000</v>
      </c>
      <c r="CS29" s="925"/>
      <c r="CT29" s="925"/>
      <c r="CU29" s="925"/>
      <c r="CV29" s="926"/>
      <c r="CW29" s="924" t="s">
        <v>445</v>
      </c>
      <c r="CX29" s="925"/>
      <c r="CY29" s="925"/>
      <c r="CZ29" s="925"/>
      <c r="DA29" s="926"/>
      <c r="DB29" s="924" t="s">
        <v>445</v>
      </c>
      <c r="DC29" s="925"/>
      <c r="DD29" s="925"/>
      <c r="DE29" s="925"/>
      <c r="DF29" s="926"/>
      <c r="DG29" s="924" t="s">
        <v>500</v>
      </c>
      <c r="DH29" s="925"/>
      <c r="DI29" s="925"/>
      <c r="DJ29" s="925"/>
      <c r="DK29" s="926"/>
      <c r="DL29" s="924" t="s">
        <v>500</v>
      </c>
      <c r="DM29" s="925"/>
      <c r="DN29" s="925"/>
      <c r="DO29" s="925"/>
      <c r="DP29" s="926"/>
      <c r="DQ29" s="924" t="s">
        <v>500</v>
      </c>
      <c r="DR29" s="925"/>
      <c r="DS29" s="925"/>
      <c r="DT29" s="925"/>
      <c r="DU29" s="926"/>
      <c r="DV29" s="927"/>
      <c r="DW29" s="928"/>
      <c r="DX29" s="928"/>
      <c r="DY29" s="928"/>
      <c r="DZ29" s="929"/>
      <c r="EA29" s="189"/>
    </row>
    <row r="30" spans="1:131" s="190" customFormat="1" ht="26.25" customHeight="1" x14ac:dyDescent="0.15">
      <c r="A30" s="209">
        <v>3</v>
      </c>
      <c r="B30" s="978" t="s">
        <v>354</v>
      </c>
      <c r="C30" s="979"/>
      <c r="D30" s="979"/>
      <c r="E30" s="979"/>
      <c r="F30" s="979"/>
      <c r="G30" s="979"/>
      <c r="H30" s="979"/>
      <c r="I30" s="979"/>
      <c r="J30" s="979"/>
      <c r="K30" s="979"/>
      <c r="L30" s="979"/>
      <c r="M30" s="979"/>
      <c r="N30" s="979"/>
      <c r="O30" s="979"/>
      <c r="P30" s="980"/>
      <c r="Q30" s="985">
        <v>477</v>
      </c>
      <c r="R30" s="982"/>
      <c r="S30" s="982"/>
      <c r="T30" s="982"/>
      <c r="U30" s="982"/>
      <c r="V30" s="982">
        <v>254</v>
      </c>
      <c r="W30" s="982"/>
      <c r="X30" s="982"/>
      <c r="Y30" s="982"/>
      <c r="Z30" s="982"/>
      <c r="AA30" s="982">
        <v>223</v>
      </c>
      <c r="AB30" s="982"/>
      <c r="AC30" s="982"/>
      <c r="AD30" s="982"/>
      <c r="AE30" s="986"/>
      <c r="AF30" s="981">
        <v>3811</v>
      </c>
      <c r="AG30" s="982"/>
      <c r="AH30" s="982"/>
      <c r="AI30" s="982"/>
      <c r="AJ30" s="983"/>
      <c r="AK30" s="915" t="s">
        <v>445</v>
      </c>
      <c r="AL30" s="906"/>
      <c r="AM30" s="906"/>
      <c r="AN30" s="906"/>
      <c r="AO30" s="906"/>
      <c r="AP30" s="906" t="s">
        <v>445</v>
      </c>
      <c r="AQ30" s="906"/>
      <c r="AR30" s="906"/>
      <c r="AS30" s="906"/>
      <c r="AT30" s="906"/>
      <c r="AU30" s="906" t="s">
        <v>445</v>
      </c>
      <c r="AV30" s="906"/>
      <c r="AW30" s="906"/>
      <c r="AX30" s="906"/>
      <c r="AY30" s="906"/>
      <c r="AZ30" s="984" t="s">
        <v>501</v>
      </c>
      <c r="BA30" s="984"/>
      <c r="BB30" s="984"/>
      <c r="BC30" s="984"/>
      <c r="BD30" s="984"/>
      <c r="BE30" s="976" t="s">
        <v>352</v>
      </c>
      <c r="BF30" s="976"/>
      <c r="BG30" s="976"/>
      <c r="BH30" s="976"/>
      <c r="BI30" s="977"/>
      <c r="BJ30" s="195"/>
      <c r="BK30" s="195"/>
      <c r="BL30" s="195"/>
      <c r="BM30" s="195"/>
      <c r="BN30" s="195"/>
      <c r="BO30" s="208"/>
      <c r="BP30" s="208"/>
      <c r="BQ30" s="205">
        <v>24</v>
      </c>
      <c r="BR30" s="206"/>
      <c r="BS30" s="949" t="s">
        <v>527</v>
      </c>
      <c r="BT30" s="950"/>
      <c r="BU30" s="950"/>
      <c r="BV30" s="950"/>
      <c r="BW30" s="950"/>
      <c r="BX30" s="950"/>
      <c r="BY30" s="950"/>
      <c r="BZ30" s="950"/>
      <c r="CA30" s="950"/>
      <c r="CB30" s="950"/>
      <c r="CC30" s="950"/>
      <c r="CD30" s="950"/>
      <c r="CE30" s="950"/>
      <c r="CF30" s="950"/>
      <c r="CG30" s="951"/>
      <c r="CH30" s="924">
        <v>-10</v>
      </c>
      <c r="CI30" s="925"/>
      <c r="CJ30" s="925"/>
      <c r="CK30" s="925"/>
      <c r="CL30" s="926"/>
      <c r="CM30" s="924">
        <v>838</v>
      </c>
      <c r="CN30" s="925"/>
      <c r="CO30" s="925"/>
      <c r="CP30" s="925"/>
      <c r="CQ30" s="926"/>
      <c r="CR30" s="924">
        <v>300</v>
      </c>
      <c r="CS30" s="925"/>
      <c r="CT30" s="925"/>
      <c r="CU30" s="925"/>
      <c r="CV30" s="926"/>
      <c r="CW30" s="924">
        <v>3</v>
      </c>
      <c r="CX30" s="925"/>
      <c r="CY30" s="925"/>
      <c r="CZ30" s="925"/>
      <c r="DA30" s="926"/>
      <c r="DB30" s="924" t="s">
        <v>445</v>
      </c>
      <c r="DC30" s="925"/>
      <c r="DD30" s="925"/>
      <c r="DE30" s="925"/>
      <c r="DF30" s="926"/>
      <c r="DG30" s="924" t="s">
        <v>500</v>
      </c>
      <c r="DH30" s="925"/>
      <c r="DI30" s="925"/>
      <c r="DJ30" s="925"/>
      <c r="DK30" s="926"/>
      <c r="DL30" s="924" t="s">
        <v>500</v>
      </c>
      <c r="DM30" s="925"/>
      <c r="DN30" s="925"/>
      <c r="DO30" s="925"/>
      <c r="DP30" s="926"/>
      <c r="DQ30" s="924" t="s">
        <v>500</v>
      </c>
      <c r="DR30" s="925"/>
      <c r="DS30" s="925"/>
      <c r="DT30" s="925"/>
      <c r="DU30" s="926"/>
      <c r="DV30" s="927"/>
      <c r="DW30" s="928"/>
      <c r="DX30" s="928"/>
      <c r="DY30" s="928"/>
      <c r="DZ30" s="929"/>
      <c r="EA30" s="189"/>
    </row>
    <row r="31" spans="1:131" s="190" customFormat="1" ht="26.25" customHeight="1" x14ac:dyDescent="0.15">
      <c r="A31" s="209">
        <v>4</v>
      </c>
      <c r="B31" s="978" t="s">
        <v>355</v>
      </c>
      <c r="C31" s="979"/>
      <c r="D31" s="979"/>
      <c r="E31" s="979"/>
      <c r="F31" s="979"/>
      <c r="G31" s="979"/>
      <c r="H31" s="979"/>
      <c r="I31" s="979"/>
      <c r="J31" s="979"/>
      <c r="K31" s="979"/>
      <c r="L31" s="979"/>
      <c r="M31" s="979"/>
      <c r="N31" s="979"/>
      <c r="O31" s="979"/>
      <c r="P31" s="980"/>
      <c r="Q31" s="985">
        <v>10407</v>
      </c>
      <c r="R31" s="982"/>
      <c r="S31" s="982"/>
      <c r="T31" s="982"/>
      <c r="U31" s="982"/>
      <c r="V31" s="982">
        <v>10202</v>
      </c>
      <c r="W31" s="982"/>
      <c r="X31" s="982"/>
      <c r="Y31" s="982"/>
      <c r="Z31" s="982"/>
      <c r="AA31" s="982">
        <v>205</v>
      </c>
      <c r="AB31" s="982"/>
      <c r="AC31" s="982"/>
      <c r="AD31" s="982"/>
      <c r="AE31" s="986"/>
      <c r="AF31" s="981">
        <v>80</v>
      </c>
      <c r="AG31" s="982"/>
      <c r="AH31" s="982"/>
      <c r="AI31" s="982"/>
      <c r="AJ31" s="983"/>
      <c r="AK31" s="915">
        <v>2401</v>
      </c>
      <c r="AL31" s="906"/>
      <c r="AM31" s="906"/>
      <c r="AN31" s="906"/>
      <c r="AO31" s="906"/>
      <c r="AP31" s="906">
        <v>20758</v>
      </c>
      <c r="AQ31" s="906"/>
      <c r="AR31" s="906"/>
      <c r="AS31" s="906"/>
      <c r="AT31" s="906"/>
      <c r="AU31" s="906">
        <v>7618</v>
      </c>
      <c r="AV31" s="906"/>
      <c r="AW31" s="906"/>
      <c r="AX31" s="906"/>
      <c r="AY31" s="906"/>
      <c r="AZ31" s="984" t="s">
        <v>501</v>
      </c>
      <c r="BA31" s="984"/>
      <c r="BB31" s="984"/>
      <c r="BC31" s="984"/>
      <c r="BD31" s="984"/>
      <c r="BE31" s="976" t="s">
        <v>356</v>
      </c>
      <c r="BF31" s="976"/>
      <c r="BG31" s="976"/>
      <c r="BH31" s="976"/>
      <c r="BI31" s="977"/>
      <c r="BJ31" s="195"/>
      <c r="BK31" s="195"/>
      <c r="BL31" s="195"/>
      <c r="BM31" s="195"/>
      <c r="BN31" s="195"/>
      <c r="BO31" s="208"/>
      <c r="BP31" s="208"/>
      <c r="BQ31" s="205">
        <v>25</v>
      </c>
      <c r="BR31" s="206"/>
      <c r="BS31" s="949" t="s">
        <v>528</v>
      </c>
      <c r="BT31" s="950"/>
      <c r="BU31" s="950"/>
      <c r="BV31" s="950"/>
      <c r="BW31" s="950"/>
      <c r="BX31" s="950"/>
      <c r="BY31" s="950"/>
      <c r="BZ31" s="950"/>
      <c r="CA31" s="950"/>
      <c r="CB31" s="950"/>
      <c r="CC31" s="950"/>
      <c r="CD31" s="950"/>
      <c r="CE31" s="950"/>
      <c r="CF31" s="950"/>
      <c r="CG31" s="951"/>
      <c r="CH31" s="924">
        <v>17</v>
      </c>
      <c r="CI31" s="925"/>
      <c r="CJ31" s="925"/>
      <c r="CK31" s="925"/>
      <c r="CL31" s="926"/>
      <c r="CM31" s="924">
        <v>1284</v>
      </c>
      <c r="CN31" s="925"/>
      <c r="CO31" s="925"/>
      <c r="CP31" s="925"/>
      <c r="CQ31" s="926"/>
      <c r="CR31" s="924">
        <v>257</v>
      </c>
      <c r="CS31" s="925"/>
      <c r="CT31" s="925"/>
      <c r="CU31" s="925"/>
      <c r="CV31" s="926"/>
      <c r="CW31" s="924" t="s">
        <v>445</v>
      </c>
      <c r="CX31" s="925"/>
      <c r="CY31" s="925"/>
      <c r="CZ31" s="925"/>
      <c r="DA31" s="926"/>
      <c r="DB31" s="924" t="s">
        <v>445</v>
      </c>
      <c r="DC31" s="925"/>
      <c r="DD31" s="925"/>
      <c r="DE31" s="925"/>
      <c r="DF31" s="926"/>
      <c r="DG31" s="924" t="s">
        <v>500</v>
      </c>
      <c r="DH31" s="925"/>
      <c r="DI31" s="925"/>
      <c r="DJ31" s="925"/>
      <c r="DK31" s="926"/>
      <c r="DL31" s="924" t="s">
        <v>500</v>
      </c>
      <c r="DM31" s="925"/>
      <c r="DN31" s="925"/>
      <c r="DO31" s="925"/>
      <c r="DP31" s="926"/>
      <c r="DQ31" s="924" t="s">
        <v>500</v>
      </c>
      <c r="DR31" s="925"/>
      <c r="DS31" s="925"/>
      <c r="DT31" s="925"/>
      <c r="DU31" s="926"/>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10748</v>
      </c>
      <c r="R32" s="982"/>
      <c r="S32" s="982"/>
      <c r="T32" s="982"/>
      <c r="U32" s="982"/>
      <c r="V32" s="982">
        <v>8940</v>
      </c>
      <c r="W32" s="982"/>
      <c r="X32" s="982"/>
      <c r="Y32" s="982"/>
      <c r="Z32" s="982"/>
      <c r="AA32" s="982">
        <v>1808</v>
      </c>
      <c r="AB32" s="982"/>
      <c r="AC32" s="982"/>
      <c r="AD32" s="982"/>
      <c r="AE32" s="986"/>
      <c r="AF32" s="981">
        <v>1956</v>
      </c>
      <c r="AG32" s="982"/>
      <c r="AH32" s="982"/>
      <c r="AI32" s="982"/>
      <c r="AJ32" s="983"/>
      <c r="AK32" s="915">
        <v>6661</v>
      </c>
      <c r="AL32" s="906"/>
      <c r="AM32" s="906"/>
      <c r="AN32" s="906"/>
      <c r="AO32" s="906"/>
      <c r="AP32" s="906">
        <v>28437</v>
      </c>
      <c r="AQ32" s="906"/>
      <c r="AR32" s="906"/>
      <c r="AS32" s="906"/>
      <c r="AT32" s="906"/>
      <c r="AU32" s="906">
        <v>4521</v>
      </c>
      <c r="AV32" s="906"/>
      <c r="AW32" s="906"/>
      <c r="AX32" s="906"/>
      <c r="AY32" s="906"/>
      <c r="AZ32" s="984" t="s">
        <v>501</v>
      </c>
      <c r="BA32" s="984"/>
      <c r="BB32" s="984"/>
      <c r="BC32" s="984"/>
      <c r="BD32" s="984"/>
      <c r="BE32" s="976" t="s">
        <v>356</v>
      </c>
      <c r="BF32" s="976"/>
      <c r="BG32" s="976"/>
      <c r="BH32" s="976"/>
      <c r="BI32" s="977"/>
      <c r="BJ32" s="195"/>
      <c r="BK32" s="195"/>
      <c r="BL32" s="195"/>
      <c r="BM32" s="195"/>
      <c r="BN32" s="195"/>
      <c r="BO32" s="208"/>
      <c r="BP32" s="208"/>
      <c r="BQ32" s="205">
        <v>26</v>
      </c>
      <c r="BR32" s="206"/>
      <c r="BS32" s="949" t="s">
        <v>529</v>
      </c>
      <c r="BT32" s="950"/>
      <c r="BU32" s="950"/>
      <c r="BV32" s="950"/>
      <c r="BW32" s="950"/>
      <c r="BX32" s="950"/>
      <c r="BY32" s="950"/>
      <c r="BZ32" s="950"/>
      <c r="CA32" s="950"/>
      <c r="CB32" s="950"/>
      <c r="CC32" s="950"/>
      <c r="CD32" s="950"/>
      <c r="CE32" s="950"/>
      <c r="CF32" s="950"/>
      <c r="CG32" s="951"/>
      <c r="CH32" s="924">
        <v>17</v>
      </c>
      <c r="CI32" s="925"/>
      <c r="CJ32" s="925"/>
      <c r="CK32" s="925"/>
      <c r="CL32" s="926"/>
      <c r="CM32" s="924">
        <v>3436</v>
      </c>
      <c r="CN32" s="925"/>
      <c r="CO32" s="925"/>
      <c r="CP32" s="925"/>
      <c r="CQ32" s="926"/>
      <c r="CR32" s="924">
        <v>1000</v>
      </c>
      <c r="CS32" s="925"/>
      <c r="CT32" s="925"/>
      <c r="CU32" s="925"/>
      <c r="CV32" s="926"/>
      <c r="CW32" s="924" t="s">
        <v>445</v>
      </c>
      <c r="CX32" s="925"/>
      <c r="CY32" s="925"/>
      <c r="CZ32" s="925"/>
      <c r="DA32" s="926"/>
      <c r="DB32" s="924" t="s">
        <v>445</v>
      </c>
      <c r="DC32" s="925"/>
      <c r="DD32" s="925"/>
      <c r="DE32" s="925"/>
      <c r="DF32" s="926"/>
      <c r="DG32" s="924" t="s">
        <v>500</v>
      </c>
      <c r="DH32" s="925"/>
      <c r="DI32" s="925"/>
      <c r="DJ32" s="925"/>
      <c r="DK32" s="926"/>
      <c r="DL32" s="924" t="s">
        <v>500</v>
      </c>
      <c r="DM32" s="925"/>
      <c r="DN32" s="925"/>
      <c r="DO32" s="925"/>
      <c r="DP32" s="926"/>
      <c r="DQ32" s="924" t="s">
        <v>500</v>
      </c>
      <c r="DR32" s="925"/>
      <c r="DS32" s="925"/>
      <c r="DT32" s="925"/>
      <c r="DU32" s="926"/>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530</v>
      </c>
      <c r="BT33" s="950"/>
      <c r="BU33" s="950"/>
      <c r="BV33" s="950"/>
      <c r="BW33" s="950"/>
      <c r="BX33" s="950"/>
      <c r="BY33" s="950"/>
      <c r="BZ33" s="950"/>
      <c r="CA33" s="950"/>
      <c r="CB33" s="950"/>
      <c r="CC33" s="950"/>
      <c r="CD33" s="950"/>
      <c r="CE33" s="950"/>
      <c r="CF33" s="950"/>
      <c r="CG33" s="951"/>
      <c r="CH33" s="924">
        <v>23</v>
      </c>
      <c r="CI33" s="925"/>
      <c r="CJ33" s="925"/>
      <c r="CK33" s="925"/>
      <c r="CL33" s="926"/>
      <c r="CM33" s="924">
        <v>1293</v>
      </c>
      <c r="CN33" s="925"/>
      <c r="CO33" s="925"/>
      <c r="CP33" s="925"/>
      <c r="CQ33" s="926"/>
      <c r="CR33" s="924">
        <v>710</v>
      </c>
      <c r="CS33" s="925"/>
      <c r="CT33" s="925"/>
      <c r="CU33" s="925"/>
      <c r="CV33" s="926"/>
      <c r="CW33" s="924" t="s">
        <v>445</v>
      </c>
      <c r="CX33" s="925"/>
      <c r="CY33" s="925"/>
      <c r="CZ33" s="925"/>
      <c r="DA33" s="926"/>
      <c r="DB33" s="924" t="s">
        <v>445</v>
      </c>
      <c r="DC33" s="925"/>
      <c r="DD33" s="925"/>
      <c r="DE33" s="925"/>
      <c r="DF33" s="926"/>
      <c r="DG33" s="924" t="s">
        <v>500</v>
      </c>
      <c r="DH33" s="925"/>
      <c r="DI33" s="925"/>
      <c r="DJ33" s="925"/>
      <c r="DK33" s="926"/>
      <c r="DL33" s="924" t="s">
        <v>500</v>
      </c>
      <c r="DM33" s="925"/>
      <c r="DN33" s="925"/>
      <c r="DO33" s="925"/>
      <c r="DP33" s="926"/>
      <c r="DQ33" s="924" t="s">
        <v>500</v>
      </c>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531</v>
      </c>
      <c r="BT34" s="950"/>
      <c r="BU34" s="950"/>
      <c r="BV34" s="950"/>
      <c r="BW34" s="950"/>
      <c r="BX34" s="950"/>
      <c r="BY34" s="950"/>
      <c r="BZ34" s="950"/>
      <c r="CA34" s="950"/>
      <c r="CB34" s="950"/>
      <c r="CC34" s="950"/>
      <c r="CD34" s="950"/>
      <c r="CE34" s="950"/>
      <c r="CF34" s="950"/>
      <c r="CG34" s="951"/>
      <c r="CH34" s="924">
        <v>15</v>
      </c>
      <c r="CI34" s="925"/>
      <c r="CJ34" s="925"/>
      <c r="CK34" s="925"/>
      <c r="CL34" s="926"/>
      <c r="CM34" s="924">
        <v>1080</v>
      </c>
      <c r="CN34" s="925"/>
      <c r="CO34" s="925"/>
      <c r="CP34" s="925"/>
      <c r="CQ34" s="926"/>
      <c r="CR34" s="924">
        <v>240</v>
      </c>
      <c r="CS34" s="925"/>
      <c r="CT34" s="925"/>
      <c r="CU34" s="925"/>
      <c r="CV34" s="926"/>
      <c r="CW34" s="924" t="s">
        <v>445</v>
      </c>
      <c r="CX34" s="925"/>
      <c r="CY34" s="925"/>
      <c r="CZ34" s="925"/>
      <c r="DA34" s="926"/>
      <c r="DB34" s="924" t="s">
        <v>445</v>
      </c>
      <c r="DC34" s="925"/>
      <c r="DD34" s="925"/>
      <c r="DE34" s="925"/>
      <c r="DF34" s="926"/>
      <c r="DG34" s="924" t="s">
        <v>500</v>
      </c>
      <c r="DH34" s="925"/>
      <c r="DI34" s="925"/>
      <c r="DJ34" s="925"/>
      <c r="DK34" s="926"/>
      <c r="DL34" s="924" t="s">
        <v>500</v>
      </c>
      <c r="DM34" s="925"/>
      <c r="DN34" s="925"/>
      <c r="DO34" s="925"/>
      <c r="DP34" s="926"/>
      <c r="DQ34" s="924" t="s">
        <v>500</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532</v>
      </c>
      <c r="BT35" s="950"/>
      <c r="BU35" s="950"/>
      <c r="BV35" s="950"/>
      <c r="BW35" s="950"/>
      <c r="BX35" s="950"/>
      <c r="BY35" s="950"/>
      <c r="BZ35" s="950"/>
      <c r="CA35" s="950"/>
      <c r="CB35" s="950"/>
      <c r="CC35" s="950"/>
      <c r="CD35" s="950"/>
      <c r="CE35" s="950"/>
      <c r="CF35" s="950"/>
      <c r="CG35" s="951"/>
      <c r="CH35" s="924">
        <v>-178</v>
      </c>
      <c r="CI35" s="925"/>
      <c r="CJ35" s="925"/>
      <c r="CK35" s="925"/>
      <c r="CL35" s="926"/>
      <c r="CM35" s="924">
        <v>28</v>
      </c>
      <c r="CN35" s="925"/>
      <c r="CO35" s="925"/>
      <c r="CP35" s="925"/>
      <c r="CQ35" s="926"/>
      <c r="CR35" s="924">
        <v>3769</v>
      </c>
      <c r="CS35" s="925"/>
      <c r="CT35" s="925"/>
      <c r="CU35" s="925"/>
      <c r="CV35" s="926"/>
      <c r="CW35" s="924" t="s">
        <v>445</v>
      </c>
      <c r="CX35" s="925"/>
      <c r="CY35" s="925"/>
      <c r="CZ35" s="925"/>
      <c r="DA35" s="926"/>
      <c r="DB35" s="924">
        <v>7709</v>
      </c>
      <c r="DC35" s="925"/>
      <c r="DD35" s="925"/>
      <c r="DE35" s="925"/>
      <c r="DF35" s="926"/>
      <c r="DG35" s="924" t="s">
        <v>500</v>
      </c>
      <c r="DH35" s="925"/>
      <c r="DI35" s="925"/>
      <c r="DJ35" s="925"/>
      <c r="DK35" s="926"/>
      <c r="DL35" s="924" t="s">
        <v>500</v>
      </c>
      <c r="DM35" s="925"/>
      <c r="DN35" s="925"/>
      <c r="DO35" s="925"/>
      <c r="DP35" s="926"/>
      <c r="DQ35" s="924" t="s">
        <v>500</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533</v>
      </c>
      <c r="BT36" s="950"/>
      <c r="BU36" s="950"/>
      <c r="BV36" s="950"/>
      <c r="BW36" s="950"/>
      <c r="BX36" s="950"/>
      <c r="BY36" s="950"/>
      <c r="BZ36" s="950"/>
      <c r="CA36" s="950"/>
      <c r="CB36" s="950"/>
      <c r="CC36" s="950"/>
      <c r="CD36" s="950"/>
      <c r="CE36" s="950"/>
      <c r="CF36" s="950"/>
      <c r="CG36" s="951"/>
      <c r="CH36" s="924">
        <v>208</v>
      </c>
      <c r="CI36" s="925"/>
      <c r="CJ36" s="925"/>
      <c r="CK36" s="925"/>
      <c r="CL36" s="926"/>
      <c r="CM36" s="924">
        <v>880</v>
      </c>
      <c r="CN36" s="925"/>
      <c r="CO36" s="925"/>
      <c r="CP36" s="925"/>
      <c r="CQ36" s="926"/>
      <c r="CR36" s="924">
        <v>30</v>
      </c>
      <c r="CS36" s="925"/>
      <c r="CT36" s="925"/>
      <c r="CU36" s="925"/>
      <c r="CV36" s="926"/>
      <c r="CW36" s="924" t="s">
        <v>445</v>
      </c>
      <c r="CX36" s="925"/>
      <c r="CY36" s="925"/>
      <c r="CZ36" s="925"/>
      <c r="DA36" s="926"/>
      <c r="DB36" s="924" t="s">
        <v>445</v>
      </c>
      <c r="DC36" s="925"/>
      <c r="DD36" s="925"/>
      <c r="DE36" s="925"/>
      <c r="DF36" s="926"/>
      <c r="DG36" s="924" t="s">
        <v>500</v>
      </c>
      <c r="DH36" s="925"/>
      <c r="DI36" s="925"/>
      <c r="DJ36" s="925"/>
      <c r="DK36" s="926"/>
      <c r="DL36" s="924" t="s">
        <v>500</v>
      </c>
      <c r="DM36" s="925"/>
      <c r="DN36" s="925"/>
      <c r="DO36" s="925"/>
      <c r="DP36" s="926"/>
      <c r="DQ36" s="924" t="s">
        <v>500</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534</v>
      </c>
      <c r="BT37" s="950"/>
      <c r="BU37" s="950"/>
      <c r="BV37" s="950"/>
      <c r="BW37" s="950"/>
      <c r="BX37" s="950"/>
      <c r="BY37" s="950"/>
      <c r="BZ37" s="950"/>
      <c r="CA37" s="950"/>
      <c r="CB37" s="950"/>
      <c r="CC37" s="950"/>
      <c r="CD37" s="950"/>
      <c r="CE37" s="950"/>
      <c r="CF37" s="950"/>
      <c r="CG37" s="951"/>
      <c r="CH37" s="924">
        <v>39</v>
      </c>
      <c r="CI37" s="925"/>
      <c r="CJ37" s="925"/>
      <c r="CK37" s="925"/>
      <c r="CL37" s="926"/>
      <c r="CM37" s="924">
        <v>610</v>
      </c>
      <c r="CN37" s="925"/>
      <c r="CO37" s="925"/>
      <c r="CP37" s="925"/>
      <c r="CQ37" s="926"/>
      <c r="CR37" s="924">
        <v>113</v>
      </c>
      <c r="CS37" s="925"/>
      <c r="CT37" s="925"/>
      <c r="CU37" s="925"/>
      <c r="CV37" s="926"/>
      <c r="CW37" s="924" t="s">
        <v>445</v>
      </c>
      <c r="CX37" s="925"/>
      <c r="CY37" s="925"/>
      <c r="CZ37" s="925"/>
      <c r="DA37" s="926"/>
      <c r="DB37" s="924" t="s">
        <v>500</v>
      </c>
      <c r="DC37" s="925"/>
      <c r="DD37" s="925"/>
      <c r="DE37" s="925"/>
      <c r="DF37" s="926"/>
      <c r="DG37" s="924" t="s">
        <v>500</v>
      </c>
      <c r="DH37" s="925"/>
      <c r="DI37" s="925"/>
      <c r="DJ37" s="925"/>
      <c r="DK37" s="926"/>
      <c r="DL37" s="924" t="s">
        <v>500</v>
      </c>
      <c r="DM37" s="925"/>
      <c r="DN37" s="925"/>
      <c r="DO37" s="925"/>
      <c r="DP37" s="926"/>
      <c r="DQ37" s="924" t="s">
        <v>500</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535</v>
      </c>
      <c r="BT38" s="950"/>
      <c r="BU38" s="950"/>
      <c r="BV38" s="950"/>
      <c r="BW38" s="950"/>
      <c r="BX38" s="950"/>
      <c r="BY38" s="950"/>
      <c r="BZ38" s="950"/>
      <c r="CA38" s="950"/>
      <c r="CB38" s="950"/>
      <c r="CC38" s="950"/>
      <c r="CD38" s="950"/>
      <c r="CE38" s="950"/>
      <c r="CF38" s="950"/>
      <c r="CG38" s="951"/>
      <c r="CH38" s="924">
        <v>-1</v>
      </c>
      <c r="CI38" s="925"/>
      <c r="CJ38" s="925"/>
      <c r="CK38" s="925"/>
      <c r="CL38" s="926"/>
      <c r="CM38" s="924">
        <v>454</v>
      </c>
      <c r="CN38" s="925"/>
      <c r="CO38" s="925"/>
      <c r="CP38" s="925"/>
      <c r="CQ38" s="926"/>
      <c r="CR38" s="924">
        <v>50</v>
      </c>
      <c r="CS38" s="925"/>
      <c r="CT38" s="925"/>
      <c r="CU38" s="925"/>
      <c r="CV38" s="926"/>
      <c r="CW38" s="924" t="s">
        <v>445</v>
      </c>
      <c r="CX38" s="925"/>
      <c r="CY38" s="925"/>
      <c r="CZ38" s="925"/>
      <c r="DA38" s="926"/>
      <c r="DB38" s="924" t="s">
        <v>500</v>
      </c>
      <c r="DC38" s="925"/>
      <c r="DD38" s="925"/>
      <c r="DE38" s="925"/>
      <c r="DF38" s="926"/>
      <c r="DG38" s="924" t="s">
        <v>500</v>
      </c>
      <c r="DH38" s="925"/>
      <c r="DI38" s="925"/>
      <c r="DJ38" s="925"/>
      <c r="DK38" s="926"/>
      <c r="DL38" s="924" t="s">
        <v>500</v>
      </c>
      <c r="DM38" s="925"/>
      <c r="DN38" s="925"/>
      <c r="DO38" s="925"/>
      <c r="DP38" s="926"/>
      <c r="DQ38" s="924" t="s">
        <v>500</v>
      </c>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536</v>
      </c>
      <c r="BT39" s="950"/>
      <c r="BU39" s="950"/>
      <c r="BV39" s="950"/>
      <c r="BW39" s="950"/>
      <c r="BX39" s="950"/>
      <c r="BY39" s="950"/>
      <c r="BZ39" s="950"/>
      <c r="CA39" s="950"/>
      <c r="CB39" s="950"/>
      <c r="CC39" s="950"/>
      <c r="CD39" s="950"/>
      <c r="CE39" s="950"/>
      <c r="CF39" s="950"/>
      <c r="CG39" s="951"/>
      <c r="CH39" s="924">
        <v>523</v>
      </c>
      <c r="CI39" s="925"/>
      <c r="CJ39" s="925"/>
      <c r="CK39" s="925"/>
      <c r="CL39" s="926"/>
      <c r="CM39" s="924">
        <v>4744</v>
      </c>
      <c r="CN39" s="925"/>
      <c r="CO39" s="925"/>
      <c r="CP39" s="925"/>
      <c r="CQ39" s="926"/>
      <c r="CR39" s="924">
        <v>21</v>
      </c>
      <c r="CS39" s="925"/>
      <c r="CT39" s="925"/>
      <c r="CU39" s="925"/>
      <c r="CV39" s="926"/>
      <c r="CW39" s="924" t="s">
        <v>445</v>
      </c>
      <c r="CX39" s="925"/>
      <c r="CY39" s="925"/>
      <c r="CZ39" s="925"/>
      <c r="DA39" s="926"/>
      <c r="DB39" s="924">
        <v>875</v>
      </c>
      <c r="DC39" s="925"/>
      <c r="DD39" s="925"/>
      <c r="DE39" s="925"/>
      <c r="DF39" s="926"/>
      <c r="DG39" s="924" t="s">
        <v>500</v>
      </c>
      <c r="DH39" s="925"/>
      <c r="DI39" s="925"/>
      <c r="DJ39" s="925"/>
      <c r="DK39" s="926"/>
      <c r="DL39" s="924" t="s">
        <v>500</v>
      </c>
      <c r="DM39" s="925"/>
      <c r="DN39" s="925"/>
      <c r="DO39" s="925"/>
      <c r="DP39" s="926"/>
      <c r="DQ39" s="924" t="s">
        <v>500</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t="s">
        <v>512</v>
      </c>
      <c r="BS40" s="949" t="s">
        <v>537</v>
      </c>
      <c r="BT40" s="950"/>
      <c r="BU40" s="950"/>
      <c r="BV40" s="950"/>
      <c r="BW40" s="950"/>
      <c r="BX40" s="950"/>
      <c r="BY40" s="950"/>
      <c r="BZ40" s="950"/>
      <c r="CA40" s="950"/>
      <c r="CB40" s="950"/>
      <c r="CC40" s="950"/>
      <c r="CD40" s="950"/>
      <c r="CE40" s="950"/>
      <c r="CF40" s="950"/>
      <c r="CG40" s="951"/>
      <c r="CH40" s="924">
        <v>-82</v>
      </c>
      <c r="CI40" s="925"/>
      <c r="CJ40" s="925"/>
      <c r="CK40" s="925"/>
      <c r="CL40" s="926"/>
      <c r="CM40" s="924">
        <v>9765</v>
      </c>
      <c r="CN40" s="925"/>
      <c r="CO40" s="925"/>
      <c r="CP40" s="925"/>
      <c r="CQ40" s="926"/>
      <c r="CR40" s="924">
        <v>9765</v>
      </c>
      <c r="CS40" s="925"/>
      <c r="CT40" s="925"/>
      <c r="CU40" s="925"/>
      <c r="CV40" s="926"/>
      <c r="CW40" s="924">
        <v>5</v>
      </c>
      <c r="CX40" s="925"/>
      <c r="CY40" s="925"/>
      <c r="CZ40" s="925"/>
      <c r="DA40" s="926"/>
      <c r="DB40" s="924" t="s">
        <v>500</v>
      </c>
      <c r="DC40" s="925"/>
      <c r="DD40" s="925"/>
      <c r="DE40" s="925"/>
      <c r="DF40" s="926"/>
      <c r="DG40" s="924">
        <v>15011</v>
      </c>
      <c r="DH40" s="925"/>
      <c r="DI40" s="925"/>
      <c r="DJ40" s="925"/>
      <c r="DK40" s="926"/>
      <c r="DL40" s="924" t="s">
        <v>500</v>
      </c>
      <c r="DM40" s="925"/>
      <c r="DN40" s="925"/>
      <c r="DO40" s="925"/>
      <c r="DP40" s="926"/>
      <c r="DQ40" s="924" t="s">
        <v>500</v>
      </c>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t="s">
        <v>512</v>
      </c>
      <c r="BS41" s="949" t="s">
        <v>538</v>
      </c>
      <c r="BT41" s="950"/>
      <c r="BU41" s="950"/>
      <c r="BV41" s="950"/>
      <c r="BW41" s="950"/>
      <c r="BX41" s="950"/>
      <c r="BY41" s="950"/>
      <c r="BZ41" s="950"/>
      <c r="CA41" s="950"/>
      <c r="CB41" s="950"/>
      <c r="CC41" s="950"/>
      <c r="CD41" s="950"/>
      <c r="CE41" s="950"/>
      <c r="CF41" s="950"/>
      <c r="CG41" s="951"/>
      <c r="CH41" s="924">
        <v>142</v>
      </c>
      <c r="CI41" s="925"/>
      <c r="CJ41" s="925"/>
      <c r="CK41" s="925"/>
      <c r="CL41" s="926"/>
      <c r="CM41" s="924">
        <v>8974</v>
      </c>
      <c r="CN41" s="925"/>
      <c r="CO41" s="925"/>
      <c r="CP41" s="925"/>
      <c r="CQ41" s="926"/>
      <c r="CR41" s="924">
        <v>50</v>
      </c>
      <c r="CS41" s="925"/>
      <c r="CT41" s="925"/>
      <c r="CU41" s="925"/>
      <c r="CV41" s="926"/>
      <c r="CW41" s="924">
        <v>2</v>
      </c>
      <c r="CX41" s="925"/>
      <c r="CY41" s="925"/>
      <c r="CZ41" s="925"/>
      <c r="DA41" s="926"/>
      <c r="DB41" s="924">
        <v>2668</v>
      </c>
      <c r="DC41" s="925"/>
      <c r="DD41" s="925"/>
      <c r="DE41" s="925"/>
      <c r="DF41" s="926"/>
      <c r="DG41" s="924">
        <v>2823</v>
      </c>
      <c r="DH41" s="925"/>
      <c r="DI41" s="925"/>
      <c r="DJ41" s="925"/>
      <c r="DK41" s="926"/>
      <c r="DL41" s="924" t="s">
        <v>500</v>
      </c>
      <c r="DM41" s="925"/>
      <c r="DN41" s="925"/>
      <c r="DO41" s="925"/>
      <c r="DP41" s="926"/>
      <c r="DQ41" s="924" t="s">
        <v>500</v>
      </c>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t="s">
        <v>512</v>
      </c>
      <c r="BS42" s="949" t="s">
        <v>539</v>
      </c>
      <c r="BT42" s="950"/>
      <c r="BU42" s="950"/>
      <c r="BV42" s="950"/>
      <c r="BW42" s="950"/>
      <c r="BX42" s="950"/>
      <c r="BY42" s="950"/>
      <c r="BZ42" s="950"/>
      <c r="CA42" s="950"/>
      <c r="CB42" s="950"/>
      <c r="CC42" s="950"/>
      <c r="CD42" s="950"/>
      <c r="CE42" s="950"/>
      <c r="CF42" s="950"/>
      <c r="CG42" s="951"/>
      <c r="CH42" s="924">
        <v>-433</v>
      </c>
      <c r="CI42" s="925"/>
      <c r="CJ42" s="925"/>
      <c r="CK42" s="925"/>
      <c r="CL42" s="926"/>
      <c r="CM42" s="924">
        <v>1889</v>
      </c>
      <c r="CN42" s="925"/>
      <c r="CO42" s="925"/>
      <c r="CP42" s="925"/>
      <c r="CQ42" s="926"/>
      <c r="CR42" s="924">
        <v>1234</v>
      </c>
      <c r="CS42" s="925"/>
      <c r="CT42" s="925"/>
      <c r="CU42" s="925"/>
      <c r="CV42" s="926"/>
      <c r="CW42" s="924">
        <v>3305</v>
      </c>
      <c r="CX42" s="925"/>
      <c r="CY42" s="925"/>
      <c r="CZ42" s="925"/>
      <c r="DA42" s="926"/>
      <c r="DB42" s="924">
        <v>8389</v>
      </c>
      <c r="DC42" s="925"/>
      <c r="DD42" s="925"/>
      <c r="DE42" s="925"/>
      <c r="DF42" s="926"/>
      <c r="DG42" s="924" t="s">
        <v>500</v>
      </c>
      <c r="DH42" s="925"/>
      <c r="DI42" s="925"/>
      <c r="DJ42" s="925"/>
      <c r="DK42" s="926"/>
      <c r="DL42" s="924" t="s">
        <v>500</v>
      </c>
      <c r="DM42" s="925"/>
      <c r="DN42" s="925"/>
      <c r="DO42" s="925"/>
      <c r="DP42" s="926"/>
      <c r="DQ42" s="924">
        <v>2076</v>
      </c>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t="s">
        <v>512</v>
      </c>
      <c r="BS43" s="949" t="s">
        <v>540</v>
      </c>
      <c r="BT43" s="950"/>
      <c r="BU43" s="950"/>
      <c r="BV43" s="950"/>
      <c r="BW43" s="950"/>
      <c r="BX43" s="950"/>
      <c r="BY43" s="950"/>
      <c r="BZ43" s="950"/>
      <c r="CA43" s="950"/>
      <c r="CB43" s="950"/>
      <c r="CC43" s="950"/>
      <c r="CD43" s="950"/>
      <c r="CE43" s="950"/>
      <c r="CF43" s="950"/>
      <c r="CG43" s="951"/>
      <c r="CH43" s="924">
        <v>13</v>
      </c>
      <c r="CI43" s="925"/>
      <c r="CJ43" s="925"/>
      <c r="CK43" s="925"/>
      <c r="CL43" s="926"/>
      <c r="CM43" s="924">
        <v>12061</v>
      </c>
      <c r="CN43" s="925"/>
      <c r="CO43" s="925"/>
      <c r="CP43" s="925"/>
      <c r="CQ43" s="926"/>
      <c r="CR43" s="924">
        <v>15516</v>
      </c>
      <c r="CS43" s="925"/>
      <c r="CT43" s="925"/>
      <c r="CU43" s="925"/>
      <c r="CV43" s="926"/>
      <c r="CW43" s="924">
        <v>1977</v>
      </c>
      <c r="CX43" s="925"/>
      <c r="CY43" s="925"/>
      <c r="CZ43" s="925"/>
      <c r="DA43" s="926"/>
      <c r="DB43" s="924" t="s">
        <v>445</v>
      </c>
      <c r="DC43" s="925"/>
      <c r="DD43" s="925"/>
      <c r="DE43" s="925"/>
      <c r="DF43" s="926"/>
      <c r="DG43" s="924" t="s">
        <v>500</v>
      </c>
      <c r="DH43" s="925"/>
      <c r="DI43" s="925"/>
      <c r="DJ43" s="925"/>
      <c r="DK43" s="926"/>
      <c r="DL43" s="924" t="s">
        <v>500</v>
      </c>
      <c r="DM43" s="925"/>
      <c r="DN43" s="925"/>
      <c r="DO43" s="925"/>
      <c r="DP43" s="926"/>
      <c r="DQ43" s="924" t="s">
        <v>445</v>
      </c>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t="s">
        <v>512</v>
      </c>
      <c r="BS44" s="949" t="s">
        <v>541</v>
      </c>
      <c r="BT44" s="950"/>
      <c r="BU44" s="950"/>
      <c r="BV44" s="950"/>
      <c r="BW44" s="950"/>
      <c r="BX44" s="950"/>
      <c r="BY44" s="950"/>
      <c r="BZ44" s="950"/>
      <c r="CA44" s="950"/>
      <c r="CB44" s="950"/>
      <c r="CC44" s="950"/>
      <c r="CD44" s="950"/>
      <c r="CE44" s="950"/>
      <c r="CF44" s="950"/>
      <c r="CG44" s="951"/>
      <c r="CH44" s="924">
        <v>-342</v>
      </c>
      <c r="CI44" s="925"/>
      <c r="CJ44" s="925"/>
      <c r="CK44" s="925"/>
      <c r="CL44" s="926"/>
      <c r="CM44" s="924">
        <v>198</v>
      </c>
      <c r="CN44" s="925"/>
      <c r="CO44" s="925"/>
      <c r="CP44" s="925"/>
      <c r="CQ44" s="926"/>
      <c r="CR44" s="924">
        <v>174</v>
      </c>
      <c r="CS44" s="925"/>
      <c r="CT44" s="925"/>
      <c r="CU44" s="925"/>
      <c r="CV44" s="926"/>
      <c r="CW44" s="924">
        <v>4116</v>
      </c>
      <c r="CX44" s="925"/>
      <c r="CY44" s="925"/>
      <c r="CZ44" s="925"/>
      <c r="DA44" s="926"/>
      <c r="DB44" s="924">
        <v>8734</v>
      </c>
      <c r="DC44" s="925"/>
      <c r="DD44" s="925"/>
      <c r="DE44" s="925"/>
      <c r="DF44" s="926"/>
      <c r="DG44" s="924" t="s">
        <v>500</v>
      </c>
      <c r="DH44" s="925"/>
      <c r="DI44" s="925"/>
      <c r="DJ44" s="925"/>
      <c r="DK44" s="926"/>
      <c r="DL44" s="924" t="s">
        <v>500</v>
      </c>
      <c r="DM44" s="925"/>
      <c r="DN44" s="925"/>
      <c r="DO44" s="925"/>
      <c r="DP44" s="926"/>
      <c r="DQ44" s="924">
        <v>332</v>
      </c>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542</v>
      </c>
      <c r="BT45" s="950"/>
      <c r="BU45" s="950"/>
      <c r="BV45" s="950"/>
      <c r="BW45" s="950"/>
      <c r="BX45" s="950"/>
      <c r="BY45" s="950"/>
      <c r="BZ45" s="950"/>
      <c r="CA45" s="950"/>
      <c r="CB45" s="950"/>
      <c r="CC45" s="950"/>
      <c r="CD45" s="950"/>
      <c r="CE45" s="950"/>
      <c r="CF45" s="950"/>
      <c r="CG45" s="951"/>
      <c r="CH45" s="924">
        <v>0</v>
      </c>
      <c r="CI45" s="925"/>
      <c r="CJ45" s="925"/>
      <c r="CK45" s="925"/>
      <c r="CL45" s="926"/>
      <c r="CM45" s="924">
        <v>1525</v>
      </c>
      <c r="CN45" s="925"/>
      <c r="CO45" s="925"/>
      <c r="CP45" s="925"/>
      <c r="CQ45" s="926"/>
      <c r="CR45" s="924">
        <v>1500</v>
      </c>
      <c r="CS45" s="925"/>
      <c r="CT45" s="925"/>
      <c r="CU45" s="925"/>
      <c r="CV45" s="926"/>
      <c r="CW45" s="924" t="s">
        <v>445</v>
      </c>
      <c r="CX45" s="925"/>
      <c r="CY45" s="925"/>
      <c r="CZ45" s="925"/>
      <c r="DA45" s="926"/>
      <c r="DB45" s="924" t="s">
        <v>500</v>
      </c>
      <c r="DC45" s="925"/>
      <c r="DD45" s="925"/>
      <c r="DE45" s="925"/>
      <c r="DF45" s="926"/>
      <c r="DG45" s="924" t="s">
        <v>500</v>
      </c>
      <c r="DH45" s="925"/>
      <c r="DI45" s="925"/>
      <c r="DJ45" s="925"/>
      <c r="DK45" s="926"/>
      <c r="DL45" s="924" t="s">
        <v>500</v>
      </c>
      <c r="DM45" s="925"/>
      <c r="DN45" s="925"/>
      <c r="DO45" s="925"/>
      <c r="DP45" s="926"/>
      <c r="DQ45" s="924" t="s">
        <v>500</v>
      </c>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358</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339</v>
      </c>
      <c r="B63" s="879" t="s">
        <v>359</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18523</v>
      </c>
      <c r="AG63" s="894"/>
      <c r="AH63" s="894"/>
      <c r="AI63" s="894"/>
      <c r="AJ63" s="964"/>
      <c r="AK63" s="965"/>
      <c r="AL63" s="898"/>
      <c r="AM63" s="898"/>
      <c r="AN63" s="898"/>
      <c r="AO63" s="898"/>
      <c r="AP63" s="894">
        <v>100639</v>
      </c>
      <c r="AQ63" s="894"/>
      <c r="AR63" s="894"/>
      <c r="AS63" s="894"/>
      <c r="AT63" s="894"/>
      <c r="AU63" s="894">
        <v>12796</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361</v>
      </c>
      <c r="B66" s="931"/>
      <c r="C66" s="931"/>
      <c r="D66" s="931"/>
      <c r="E66" s="931"/>
      <c r="F66" s="931"/>
      <c r="G66" s="931"/>
      <c r="H66" s="931"/>
      <c r="I66" s="931"/>
      <c r="J66" s="931"/>
      <c r="K66" s="931"/>
      <c r="L66" s="931"/>
      <c r="M66" s="931"/>
      <c r="N66" s="931"/>
      <c r="O66" s="931"/>
      <c r="P66" s="932"/>
      <c r="Q66" s="936" t="s">
        <v>343</v>
      </c>
      <c r="R66" s="937"/>
      <c r="S66" s="937"/>
      <c r="T66" s="937"/>
      <c r="U66" s="938"/>
      <c r="V66" s="936" t="s">
        <v>344</v>
      </c>
      <c r="W66" s="937"/>
      <c r="X66" s="937"/>
      <c r="Y66" s="937"/>
      <c r="Z66" s="938"/>
      <c r="AA66" s="936" t="s">
        <v>345</v>
      </c>
      <c r="AB66" s="937"/>
      <c r="AC66" s="937"/>
      <c r="AD66" s="937"/>
      <c r="AE66" s="938"/>
      <c r="AF66" s="942" t="s">
        <v>346</v>
      </c>
      <c r="AG66" s="943"/>
      <c r="AH66" s="943"/>
      <c r="AI66" s="943"/>
      <c r="AJ66" s="944"/>
      <c r="AK66" s="936" t="s">
        <v>347</v>
      </c>
      <c r="AL66" s="931"/>
      <c r="AM66" s="931"/>
      <c r="AN66" s="931"/>
      <c r="AO66" s="932"/>
      <c r="AP66" s="936" t="s">
        <v>348</v>
      </c>
      <c r="AQ66" s="937"/>
      <c r="AR66" s="937"/>
      <c r="AS66" s="937"/>
      <c r="AT66" s="938"/>
      <c r="AU66" s="936" t="s">
        <v>362</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339</v>
      </c>
      <c r="B88" s="879" t="s">
        <v>363</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879" t="s">
        <v>364</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44163</v>
      </c>
      <c r="CS102" s="886"/>
      <c r="CT102" s="886"/>
      <c r="CU102" s="886"/>
      <c r="CV102" s="887"/>
      <c r="CW102" s="885">
        <v>10675</v>
      </c>
      <c r="CX102" s="886"/>
      <c r="CY102" s="886"/>
      <c r="CZ102" s="886"/>
      <c r="DA102" s="887"/>
      <c r="DB102" s="885">
        <v>122339</v>
      </c>
      <c r="DC102" s="886"/>
      <c r="DD102" s="886"/>
      <c r="DE102" s="886"/>
      <c r="DF102" s="887"/>
      <c r="DG102" s="885">
        <v>17834</v>
      </c>
      <c r="DH102" s="886"/>
      <c r="DI102" s="886"/>
      <c r="DJ102" s="886"/>
      <c r="DK102" s="887"/>
      <c r="DL102" s="885">
        <v>131</v>
      </c>
      <c r="DM102" s="886"/>
      <c r="DN102" s="886"/>
      <c r="DO102" s="886"/>
      <c r="DP102" s="887"/>
      <c r="DQ102" s="885">
        <v>2488</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365</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366</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369</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370</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371</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372</v>
      </c>
      <c r="AB109" s="827"/>
      <c r="AC109" s="827"/>
      <c r="AD109" s="827"/>
      <c r="AE109" s="828"/>
      <c r="AF109" s="829" t="s">
        <v>274</v>
      </c>
      <c r="AG109" s="827"/>
      <c r="AH109" s="827"/>
      <c r="AI109" s="827"/>
      <c r="AJ109" s="828"/>
      <c r="AK109" s="829" t="s">
        <v>273</v>
      </c>
      <c r="AL109" s="827"/>
      <c r="AM109" s="827"/>
      <c r="AN109" s="827"/>
      <c r="AO109" s="828"/>
      <c r="AP109" s="829" t="s">
        <v>373</v>
      </c>
      <c r="AQ109" s="827"/>
      <c r="AR109" s="827"/>
      <c r="AS109" s="827"/>
      <c r="AT109" s="858"/>
      <c r="AU109" s="826" t="s">
        <v>371</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372</v>
      </c>
      <c r="BR109" s="827"/>
      <c r="BS109" s="827"/>
      <c r="BT109" s="827"/>
      <c r="BU109" s="828"/>
      <c r="BV109" s="829" t="s">
        <v>274</v>
      </c>
      <c r="BW109" s="827"/>
      <c r="BX109" s="827"/>
      <c r="BY109" s="827"/>
      <c r="BZ109" s="828"/>
      <c r="CA109" s="829" t="s">
        <v>273</v>
      </c>
      <c r="CB109" s="827"/>
      <c r="CC109" s="827"/>
      <c r="CD109" s="827"/>
      <c r="CE109" s="828"/>
      <c r="CF109" s="867" t="s">
        <v>373</v>
      </c>
      <c r="CG109" s="867"/>
      <c r="CH109" s="867"/>
      <c r="CI109" s="867"/>
      <c r="CJ109" s="867"/>
      <c r="CK109" s="829" t="s">
        <v>374</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372</v>
      </c>
      <c r="DH109" s="827"/>
      <c r="DI109" s="827"/>
      <c r="DJ109" s="827"/>
      <c r="DK109" s="828"/>
      <c r="DL109" s="829" t="s">
        <v>274</v>
      </c>
      <c r="DM109" s="827"/>
      <c r="DN109" s="827"/>
      <c r="DO109" s="827"/>
      <c r="DP109" s="828"/>
      <c r="DQ109" s="829" t="s">
        <v>273</v>
      </c>
      <c r="DR109" s="827"/>
      <c r="DS109" s="827"/>
      <c r="DT109" s="827"/>
      <c r="DU109" s="828"/>
      <c r="DV109" s="829" t="s">
        <v>373</v>
      </c>
      <c r="DW109" s="827"/>
      <c r="DX109" s="827"/>
      <c r="DY109" s="827"/>
      <c r="DZ109" s="858"/>
    </row>
    <row r="110" spans="1:131" s="189" customFormat="1" ht="26.25" customHeight="1" x14ac:dyDescent="0.15">
      <c r="A110" s="694" t="s">
        <v>375</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77643916</v>
      </c>
      <c r="AB110" s="812"/>
      <c r="AC110" s="812"/>
      <c r="AD110" s="812"/>
      <c r="AE110" s="813"/>
      <c r="AF110" s="814">
        <v>83114578</v>
      </c>
      <c r="AG110" s="812"/>
      <c r="AH110" s="812"/>
      <c r="AI110" s="812"/>
      <c r="AJ110" s="813"/>
      <c r="AK110" s="814">
        <v>78213821</v>
      </c>
      <c r="AL110" s="812"/>
      <c r="AM110" s="812"/>
      <c r="AN110" s="812"/>
      <c r="AO110" s="813"/>
      <c r="AP110" s="815">
        <v>17.899999999999999</v>
      </c>
      <c r="AQ110" s="816"/>
      <c r="AR110" s="816"/>
      <c r="AS110" s="816"/>
      <c r="AT110" s="817"/>
      <c r="AU110" s="859" t="s">
        <v>55</v>
      </c>
      <c r="AV110" s="860"/>
      <c r="AW110" s="860"/>
      <c r="AX110" s="860"/>
      <c r="AY110" s="861"/>
      <c r="AZ110" s="753" t="s">
        <v>376</v>
      </c>
      <c r="BA110" s="695"/>
      <c r="BB110" s="695"/>
      <c r="BC110" s="695"/>
      <c r="BD110" s="695"/>
      <c r="BE110" s="695"/>
      <c r="BF110" s="695"/>
      <c r="BG110" s="695"/>
      <c r="BH110" s="695"/>
      <c r="BI110" s="695"/>
      <c r="BJ110" s="695"/>
      <c r="BK110" s="695"/>
      <c r="BL110" s="695"/>
      <c r="BM110" s="695"/>
      <c r="BN110" s="695"/>
      <c r="BO110" s="695"/>
      <c r="BP110" s="696"/>
      <c r="BQ110" s="736">
        <v>1713594995</v>
      </c>
      <c r="BR110" s="737"/>
      <c r="BS110" s="737"/>
      <c r="BT110" s="737"/>
      <c r="BU110" s="737"/>
      <c r="BV110" s="737">
        <v>1695746459</v>
      </c>
      <c r="BW110" s="737"/>
      <c r="BX110" s="737"/>
      <c r="BY110" s="737"/>
      <c r="BZ110" s="737"/>
      <c r="CA110" s="737">
        <v>1672426082</v>
      </c>
      <c r="CB110" s="737"/>
      <c r="CC110" s="737"/>
      <c r="CD110" s="737"/>
      <c r="CE110" s="737"/>
      <c r="CF110" s="800">
        <v>383.3</v>
      </c>
      <c r="CG110" s="801"/>
      <c r="CH110" s="801"/>
      <c r="CI110" s="801"/>
      <c r="CJ110" s="801"/>
      <c r="CK110" s="855" t="s">
        <v>377</v>
      </c>
      <c r="CL110" s="803"/>
      <c r="CM110" s="808" t="s">
        <v>378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6984391</v>
      </c>
      <c r="DH110" s="737"/>
      <c r="DI110" s="737"/>
      <c r="DJ110" s="737"/>
      <c r="DK110" s="737"/>
      <c r="DL110" s="737">
        <v>6467035</v>
      </c>
      <c r="DM110" s="737"/>
      <c r="DN110" s="737"/>
      <c r="DO110" s="737"/>
      <c r="DP110" s="737"/>
      <c r="DQ110" s="737">
        <v>5949340</v>
      </c>
      <c r="DR110" s="737"/>
      <c r="DS110" s="737"/>
      <c r="DT110" s="737"/>
      <c r="DU110" s="737"/>
      <c r="DV110" s="738">
        <v>1.4</v>
      </c>
      <c r="DW110" s="738"/>
      <c r="DX110" s="738"/>
      <c r="DY110" s="738"/>
      <c r="DZ110" s="739"/>
    </row>
    <row r="111" spans="1:131" s="189" customFormat="1" ht="26.25" customHeight="1" x14ac:dyDescent="0.15">
      <c r="A111" s="715" t="s">
        <v>379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4041451</v>
      </c>
      <c r="AB111" s="849"/>
      <c r="AC111" s="849"/>
      <c r="AD111" s="849"/>
      <c r="AE111" s="850"/>
      <c r="AF111" s="851">
        <v>6337280</v>
      </c>
      <c r="AG111" s="849"/>
      <c r="AH111" s="849"/>
      <c r="AI111" s="849"/>
      <c r="AJ111" s="850"/>
      <c r="AK111" s="851">
        <v>11732815</v>
      </c>
      <c r="AL111" s="849"/>
      <c r="AM111" s="849"/>
      <c r="AN111" s="849"/>
      <c r="AO111" s="850"/>
      <c r="AP111" s="852">
        <v>2.7</v>
      </c>
      <c r="AQ111" s="853"/>
      <c r="AR111" s="853"/>
      <c r="AS111" s="853"/>
      <c r="AT111" s="854"/>
      <c r="AU111" s="862"/>
      <c r="AV111" s="863"/>
      <c r="AW111" s="863"/>
      <c r="AX111" s="863"/>
      <c r="AY111" s="864"/>
      <c r="AZ111" s="704" t="s">
        <v>380</v>
      </c>
      <c r="BA111" s="705"/>
      <c r="BB111" s="705"/>
      <c r="BC111" s="705"/>
      <c r="BD111" s="705"/>
      <c r="BE111" s="705"/>
      <c r="BF111" s="705"/>
      <c r="BG111" s="705"/>
      <c r="BH111" s="705"/>
      <c r="BI111" s="705"/>
      <c r="BJ111" s="705"/>
      <c r="BK111" s="705"/>
      <c r="BL111" s="705"/>
      <c r="BM111" s="705"/>
      <c r="BN111" s="705"/>
      <c r="BO111" s="705"/>
      <c r="BP111" s="706"/>
      <c r="BQ111" s="707">
        <v>21444426</v>
      </c>
      <c r="BR111" s="708"/>
      <c r="BS111" s="708"/>
      <c r="BT111" s="708"/>
      <c r="BU111" s="708"/>
      <c r="BV111" s="708">
        <v>17186676</v>
      </c>
      <c r="BW111" s="708"/>
      <c r="BX111" s="708"/>
      <c r="BY111" s="708"/>
      <c r="BZ111" s="708"/>
      <c r="CA111" s="708">
        <v>13637913</v>
      </c>
      <c r="CB111" s="708"/>
      <c r="CC111" s="708"/>
      <c r="CD111" s="708"/>
      <c r="CE111" s="708"/>
      <c r="CF111" s="789">
        <v>3.1</v>
      </c>
      <c r="CG111" s="790"/>
      <c r="CH111" s="790"/>
      <c r="CI111" s="790"/>
      <c r="CJ111" s="790"/>
      <c r="CK111" s="856"/>
      <c r="CL111" s="805"/>
      <c r="CM111" s="740" t="s">
        <v>381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382</v>
      </c>
      <c r="B112" s="842"/>
      <c r="C112" s="705" t="s">
        <v>383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32035633</v>
      </c>
      <c r="AB112" s="721"/>
      <c r="AC112" s="721"/>
      <c r="AD112" s="721"/>
      <c r="AE112" s="722"/>
      <c r="AF112" s="723">
        <v>34755533</v>
      </c>
      <c r="AG112" s="721"/>
      <c r="AH112" s="721"/>
      <c r="AI112" s="721"/>
      <c r="AJ112" s="722"/>
      <c r="AK112" s="723">
        <v>39295450</v>
      </c>
      <c r="AL112" s="721"/>
      <c r="AM112" s="721"/>
      <c r="AN112" s="721"/>
      <c r="AO112" s="722"/>
      <c r="AP112" s="691">
        <v>9</v>
      </c>
      <c r="AQ112" s="692"/>
      <c r="AR112" s="692"/>
      <c r="AS112" s="692"/>
      <c r="AT112" s="693"/>
      <c r="AU112" s="862"/>
      <c r="AV112" s="863"/>
      <c r="AW112" s="863"/>
      <c r="AX112" s="863"/>
      <c r="AY112" s="864"/>
      <c r="AZ112" s="704" t="s">
        <v>384</v>
      </c>
      <c r="BA112" s="705"/>
      <c r="BB112" s="705"/>
      <c r="BC112" s="705"/>
      <c r="BD112" s="705"/>
      <c r="BE112" s="705"/>
      <c r="BF112" s="705"/>
      <c r="BG112" s="705"/>
      <c r="BH112" s="705"/>
      <c r="BI112" s="705"/>
      <c r="BJ112" s="705"/>
      <c r="BK112" s="705"/>
      <c r="BL112" s="705"/>
      <c r="BM112" s="705"/>
      <c r="BN112" s="705"/>
      <c r="BO112" s="705"/>
      <c r="BP112" s="706"/>
      <c r="BQ112" s="707">
        <v>34699302</v>
      </c>
      <c r="BR112" s="708"/>
      <c r="BS112" s="708"/>
      <c r="BT112" s="708"/>
      <c r="BU112" s="708"/>
      <c r="BV112" s="708">
        <v>23227926</v>
      </c>
      <c r="BW112" s="708"/>
      <c r="BX112" s="708"/>
      <c r="BY112" s="708"/>
      <c r="BZ112" s="708"/>
      <c r="CA112" s="708">
        <v>12795579</v>
      </c>
      <c r="CB112" s="708"/>
      <c r="CC112" s="708"/>
      <c r="CD112" s="708"/>
      <c r="CE112" s="708"/>
      <c r="CF112" s="789">
        <v>2.9</v>
      </c>
      <c r="CG112" s="790"/>
      <c r="CH112" s="790"/>
      <c r="CI112" s="790"/>
      <c r="CJ112" s="790"/>
      <c r="CK112" s="856"/>
      <c r="CL112" s="805"/>
      <c r="CM112" s="740" t="s">
        <v>385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14460035</v>
      </c>
      <c r="DH112" s="708"/>
      <c r="DI112" s="708"/>
      <c r="DJ112" s="708"/>
      <c r="DK112" s="708"/>
      <c r="DL112" s="708">
        <v>10719641</v>
      </c>
      <c r="DM112" s="708"/>
      <c r="DN112" s="708"/>
      <c r="DO112" s="708"/>
      <c r="DP112" s="708"/>
      <c r="DQ112" s="708">
        <v>7688573</v>
      </c>
      <c r="DR112" s="708"/>
      <c r="DS112" s="708"/>
      <c r="DT112" s="708"/>
      <c r="DU112" s="708"/>
      <c r="DV112" s="760">
        <v>1.8</v>
      </c>
      <c r="DW112" s="760"/>
      <c r="DX112" s="760"/>
      <c r="DY112" s="760"/>
      <c r="DZ112" s="761"/>
    </row>
    <row r="113" spans="1:130" s="189" customFormat="1" ht="26.25" customHeight="1" x14ac:dyDescent="0.15">
      <c r="A113" s="843"/>
      <c r="B113" s="844"/>
      <c r="C113" s="705" t="s">
        <v>386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7261764</v>
      </c>
      <c r="AB113" s="721"/>
      <c r="AC113" s="721"/>
      <c r="AD113" s="721"/>
      <c r="AE113" s="722"/>
      <c r="AF113" s="723">
        <v>7035681</v>
      </c>
      <c r="AG113" s="721"/>
      <c r="AH113" s="721"/>
      <c r="AI113" s="721"/>
      <c r="AJ113" s="722"/>
      <c r="AK113" s="723">
        <v>6812098</v>
      </c>
      <c r="AL113" s="721"/>
      <c r="AM113" s="721"/>
      <c r="AN113" s="721"/>
      <c r="AO113" s="722"/>
      <c r="AP113" s="691">
        <v>1.6</v>
      </c>
      <c r="AQ113" s="692"/>
      <c r="AR113" s="692"/>
      <c r="AS113" s="692"/>
      <c r="AT113" s="693"/>
      <c r="AU113" s="862"/>
      <c r="AV113" s="863"/>
      <c r="AW113" s="863"/>
      <c r="AX113" s="863"/>
      <c r="AY113" s="864"/>
      <c r="AZ113" s="704" t="s">
        <v>387</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388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99</v>
      </c>
      <c r="DH113" s="708"/>
      <c r="DI113" s="708"/>
      <c r="DJ113" s="708"/>
      <c r="DK113" s="708"/>
      <c r="DL113" s="708" t="s">
        <v>99</v>
      </c>
      <c r="DM113" s="708"/>
      <c r="DN113" s="708"/>
      <c r="DO113" s="708"/>
      <c r="DP113" s="708"/>
      <c r="DQ113" s="708" t="s">
        <v>99</v>
      </c>
      <c r="DR113" s="708"/>
      <c r="DS113" s="708"/>
      <c r="DT113" s="708"/>
      <c r="DU113" s="708"/>
      <c r="DV113" s="760" t="s">
        <v>99</v>
      </c>
      <c r="DW113" s="760"/>
      <c r="DX113" s="760"/>
      <c r="DY113" s="760"/>
      <c r="DZ113" s="761"/>
    </row>
    <row r="114" spans="1:130" s="189" customFormat="1" ht="26.25" customHeight="1" x14ac:dyDescent="0.15">
      <c r="A114" s="843"/>
      <c r="B114" s="844"/>
      <c r="C114" s="705" t="s">
        <v>389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390</v>
      </c>
      <c r="BA114" s="705"/>
      <c r="BB114" s="705"/>
      <c r="BC114" s="705"/>
      <c r="BD114" s="705"/>
      <c r="BE114" s="705"/>
      <c r="BF114" s="705"/>
      <c r="BG114" s="705"/>
      <c r="BH114" s="705"/>
      <c r="BI114" s="705"/>
      <c r="BJ114" s="705"/>
      <c r="BK114" s="705"/>
      <c r="BL114" s="705"/>
      <c r="BM114" s="705"/>
      <c r="BN114" s="705"/>
      <c r="BO114" s="705"/>
      <c r="BP114" s="706"/>
      <c r="BQ114" s="707">
        <v>251356246</v>
      </c>
      <c r="BR114" s="708"/>
      <c r="BS114" s="708"/>
      <c r="BT114" s="708"/>
      <c r="BU114" s="708"/>
      <c r="BV114" s="708">
        <v>232280060</v>
      </c>
      <c r="BW114" s="708"/>
      <c r="BX114" s="708"/>
      <c r="BY114" s="708"/>
      <c r="BZ114" s="708"/>
      <c r="CA114" s="708">
        <v>226238813</v>
      </c>
      <c r="CB114" s="708"/>
      <c r="CC114" s="708"/>
      <c r="CD114" s="708"/>
      <c r="CE114" s="708"/>
      <c r="CF114" s="789">
        <v>51.9</v>
      </c>
      <c r="CG114" s="790"/>
      <c r="CH114" s="790"/>
      <c r="CI114" s="790"/>
      <c r="CJ114" s="790"/>
      <c r="CK114" s="856"/>
      <c r="CL114" s="805"/>
      <c r="CM114" s="740" t="s">
        <v>391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99</v>
      </c>
      <c r="DH114" s="708"/>
      <c r="DI114" s="708"/>
      <c r="DJ114" s="708"/>
      <c r="DK114" s="708"/>
      <c r="DL114" s="708" t="s">
        <v>99</v>
      </c>
      <c r="DM114" s="708"/>
      <c r="DN114" s="708"/>
      <c r="DO114" s="708"/>
      <c r="DP114" s="708"/>
      <c r="DQ114" s="708" t="s">
        <v>99</v>
      </c>
      <c r="DR114" s="708"/>
      <c r="DS114" s="708"/>
      <c r="DT114" s="708"/>
      <c r="DU114" s="708"/>
      <c r="DV114" s="760" t="s">
        <v>99</v>
      </c>
      <c r="DW114" s="760"/>
      <c r="DX114" s="760"/>
      <c r="DY114" s="760"/>
      <c r="DZ114" s="761"/>
    </row>
    <row r="115" spans="1:130" s="189" customFormat="1" ht="26.25" customHeight="1" x14ac:dyDescent="0.15">
      <c r="A115" s="843"/>
      <c r="B115" s="844"/>
      <c r="C115" s="705" t="s">
        <v>392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4275324</v>
      </c>
      <c r="AB115" s="721"/>
      <c r="AC115" s="721"/>
      <c r="AD115" s="721"/>
      <c r="AE115" s="722"/>
      <c r="AF115" s="723">
        <v>3786552</v>
      </c>
      <c r="AG115" s="721"/>
      <c r="AH115" s="721"/>
      <c r="AI115" s="721"/>
      <c r="AJ115" s="722"/>
      <c r="AK115" s="723">
        <v>3196324</v>
      </c>
      <c r="AL115" s="721"/>
      <c r="AM115" s="721"/>
      <c r="AN115" s="721"/>
      <c r="AO115" s="722"/>
      <c r="AP115" s="691">
        <v>0.7</v>
      </c>
      <c r="AQ115" s="692"/>
      <c r="AR115" s="692"/>
      <c r="AS115" s="692"/>
      <c r="AT115" s="693"/>
      <c r="AU115" s="862"/>
      <c r="AV115" s="863"/>
      <c r="AW115" s="863"/>
      <c r="AX115" s="863"/>
      <c r="AY115" s="864"/>
      <c r="AZ115" s="704" t="s">
        <v>393</v>
      </c>
      <c r="BA115" s="705"/>
      <c r="BB115" s="705"/>
      <c r="BC115" s="705"/>
      <c r="BD115" s="705"/>
      <c r="BE115" s="705"/>
      <c r="BF115" s="705"/>
      <c r="BG115" s="705"/>
      <c r="BH115" s="705"/>
      <c r="BI115" s="705"/>
      <c r="BJ115" s="705"/>
      <c r="BK115" s="705"/>
      <c r="BL115" s="705"/>
      <c r="BM115" s="705"/>
      <c r="BN115" s="705"/>
      <c r="BO115" s="705"/>
      <c r="BP115" s="706"/>
      <c r="BQ115" s="707">
        <v>3422658</v>
      </c>
      <c r="BR115" s="708"/>
      <c r="BS115" s="708"/>
      <c r="BT115" s="708"/>
      <c r="BU115" s="708"/>
      <c r="BV115" s="708">
        <v>3130132</v>
      </c>
      <c r="BW115" s="708"/>
      <c r="BX115" s="708"/>
      <c r="BY115" s="708"/>
      <c r="BZ115" s="708"/>
      <c r="CA115" s="708">
        <v>3705214</v>
      </c>
      <c r="CB115" s="708"/>
      <c r="CC115" s="708"/>
      <c r="CD115" s="708"/>
      <c r="CE115" s="708"/>
      <c r="CF115" s="789">
        <v>0.8</v>
      </c>
      <c r="CG115" s="790"/>
      <c r="CH115" s="790"/>
      <c r="CI115" s="790"/>
      <c r="CJ115" s="790"/>
      <c r="CK115" s="856"/>
      <c r="CL115" s="805"/>
      <c r="CM115" s="704" t="s">
        <v>394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x14ac:dyDescent="0.15">
      <c r="A116" s="845"/>
      <c r="B116" s="846"/>
      <c r="C116" s="787" t="s">
        <v>395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12980</v>
      </c>
      <c r="AB116" s="721"/>
      <c r="AC116" s="721"/>
      <c r="AD116" s="721"/>
      <c r="AE116" s="722"/>
      <c r="AF116" s="723">
        <v>13383</v>
      </c>
      <c r="AG116" s="721"/>
      <c r="AH116" s="721"/>
      <c r="AI116" s="721"/>
      <c r="AJ116" s="722"/>
      <c r="AK116" s="723">
        <v>9143</v>
      </c>
      <c r="AL116" s="721"/>
      <c r="AM116" s="721"/>
      <c r="AN116" s="721"/>
      <c r="AO116" s="722"/>
      <c r="AP116" s="691">
        <v>0</v>
      </c>
      <c r="AQ116" s="692"/>
      <c r="AR116" s="692"/>
      <c r="AS116" s="692"/>
      <c r="AT116" s="693"/>
      <c r="AU116" s="862"/>
      <c r="AV116" s="863"/>
      <c r="AW116" s="863"/>
      <c r="AX116" s="863"/>
      <c r="AY116" s="864"/>
      <c r="AZ116" s="704" t="s">
        <v>396</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134</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398</v>
      </c>
      <c r="Z117" s="828"/>
      <c r="AA117" s="833">
        <v>125271068</v>
      </c>
      <c r="AB117" s="834"/>
      <c r="AC117" s="834"/>
      <c r="AD117" s="834"/>
      <c r="AE117" s="835"/>
      <c r="AF117" s="837">
        <v>135043007</v>
      </c>
      <c r="AG117" s="834"/>
      <c r="AH117" s="834"/>
      <c r="AI117" s="834"/>
      <c r="AJ117" s="835"/>
      <c r="AK117" s="837">
        <v>139259651</v>
      </c>
      <c r="AL117" s="834"/>
      <c r="AM117" s="834"/>
      <c r="AN117" s="834"/>
      <c r="AO117" s="835"/>
      <c r="AP117" s="838"/>
      <c r="AQ117" s="839"/>
      <c r="AR117" s="839"/>
      <c r="AS117" s="839"/>
      <c r="AT117" s="840"/>
      <c r="AU117" s="862"/>
      <c r="AV117" s="863"/>
      <c r="AW117" s="863"/>
      <c r="AX117" s="863"/>
      <c r="AY117" s="864"/>
      <c r="AZ117" s="786" t="s">
        <v>399</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374</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372</v>
      </c>
      <c r="AB118" s="827"/>
      <c r="AC118" s="827"/>
      <c r="AD118" s="827"/>
      <c r="AE118" s="828"/>
      <c r="AF118" s="829" t="s">
        <v>274</v>
      </c>
      <c r="AG118" s="827"/>
      <c r="AH118" s="827"/>
      <c r="AI118" s="827"/>
      <c r="AJ118" s="828"/>
      <c r="AK118" s="829" t="s">
        <v>273</v>
      </c>
      <c r="AL118" s="827"/>
      <c r="AM118" s="827"/>
      <c r="AN118" s="827"/>
      <c r="AO118" s="828"/>
      <c r="AP118" s="830" t="s">
        <v>373</v>
      </c>
      <c r="AQ118" s="831"/>
      <c r="AR118" s="831"/>
      <c r="AS118" s="831"/>
      <c r="AT118" s="832"/>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778" t="s">
        <v>401</v>
      </c>
      <c r="BP118" s="779"/>
      <c r="BQ118" s="768">
        <v>2024517627</v>
      </c>
      <c r="BR118" s="744"/>
      <c r="BS118" s="744"/>
      <c r="BT118" s="744"/>
      <c r="BU118" s="744"/>
      <c r="BV118" s="744">
        <v>1971571253</v>
      </c>
      <c r="BW118" s="744"/>
      <c r="BX118" s="744"/>
      <c r="BY118" s="744"/>
      <c r="BZ118" s="744"/>
      <c r="CA118" s="744">
        <v>1928803601</v>
      </c>
      <c r="CB118" s="744"/>
      <c r="CC118" s="744"/>
      <c r="CD118" s="744"/>
      <c r="CE118" s="744"/>
      <c r="CF118" s="680"/>
      <c r="CG118" s="681"/>
      <c r="CH118" s="681"/>
      <c r="CI118" s="681"/>
      <c r="CJ118" s="782"/>
      <c r="CK118" s="856"/>
      <c r="CL118" s="805"/>
      <c r="CM118" s="740" t="s">
        <v>402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377</v>
      </c>
      <c r="B119" s="803"/>
      <c r="C119" s="808" t="s">
        <v>378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517011</v>
      </c>
      <c r="AB119" s="812"/>
      <c r="AC119" s="812"/>
      <c r="AD119" s="812"/>
      <c r="AE119" s="813"/>
      <c r="AF119" s="814">
        <v>517355</v>
      </c>
      <c r="AG119" s="812"/>
      <c r="AH119" s="812"/>
      <c r="AI119" s="812"/>
      <c r="AJ119" s="813"/>
      <c r="AK119" s="814">
        <v>517695</v>
      </c>
      <c r="AL119" s="812"/>
      <c r="AM119" s="812"/>
      <c r="AN119" s="812"/>
      <c r="AO119" s="813"/>
      <c r="AP119" s="815">
        <v>0.1</v>
      </c>
      <c r="AQ119" s="816"/>
      <c r="AR119" s="816"/>
      <c r="AS119" s="816"/>
      <c r="AT119" s="817"/>
      <c r="AU119" s="818" t="s">
        <v>403</v>
      </c>
      <c r="AV119" s="819"/>
      <c r="AW119" s="819"/>
      <c r="AX119" s="819"/>
      <c r="AY119" s="820"/>
      <c r="AZ119" s="753" t="s">
        <v>404</v>
      </c>
      <c r="BA119" s="695"/>
      <c r="BB119" s="695"/>
      <c r="BC119" s="695"/>
      <c r="BD119" s="695"/>
      <c r="BE119" s="695"/>
      <c r="BF119" s="695"/>
      <c r="BG119" s="695"/>
      <c r="BH119" s="695"/>
      <c r="BI119" s="695"/>
      <c r="BJ119" s="695"/>
      <c r="BK119" s="695"/>
      <c r="BL119" s="695"/>
      <c r="BM119" s="695"/>
      <c r="BN119" s="695"/>
      <c r="BO119" s="695"/>
      <c r="BP119" s="696"/>
      <c r="BQ119" s="736">
        <v>154335884</v>
      </c>
      <c r="BR119" s="737"/>
      <c r="BS119" s="737"/>
      <c r="BT119" s="737"/>
      <c r="BU119" s="737"/>
      <c r="BV119" s="737">
        <v>215032809</v>
      </c>
      <c r="BW119" s="737"/>
      <c r="BX119" s="737"/>
      <c r="BY119" s="737"/>
      <c r="BZ119" s="737"/>
      <c r="CA119" s="737">
        <v>218499563</v>
      </c>
      <c r="CB119" s="737"/>
      <c r="CC119" s="737"/>
      <c r="CD119" s="737"/>
      <c r="CE119" s="737"/>
      <c r="CF119" s="800">
        <v>50.1</v>
      </c>
      <c r="CG119" s="801"/>
      <c r="CH119" s="801"/>
      <c r="CI119" s="801"/>
      <c r="CJ119" s="801"/>
      <c r="CK119" s="857"/>
      <c r="CL119" s="807"/>
      <c r="CM119" s="762" t="s">
        <v>405</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99</v>
      </c>
      <c r="DH119" s="708"/>
      <c r="DI119" s="708"/>
      <c r="DJ119" s="708"/>
      <c r="DK119" s="708"/>
      <c r="DL119" s="708" t="s">
        <v>99</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x14ac:dyDescent="0.15">
      <c r="A120" s="804"/>
      <c r="B120" s="805"/>
      <c r="C120" s="740" t="s">
        <v>381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406</v>
      </c>
      <c r="BA120" s="705"/>
      <c r="BB120" s="705"/>
      <c r="BC120" s="705"/>
      <c r="BD120" s="705"/>
      <c r="BE120" s="705"/>
      <c r="BF120" s="705"/>
      <c r="BG120" s="705"/>
      <c r="BH120" s="705"/>
      <c r="BI120" s="705"/>
      <c r="BJ120" s="705"/>
      <c r="BK120" s="705"/>
      <c r="BL120" s="705"/>
      <c r="BM120" s="705"/>
      <c r="BN120" s="705"/>
      <c r="BO120" s="705"/>
      <c r="BP120" s="706"/>
      <c r="BQ120" s="707">
        <v>30792978</v>
      </c>
      <c r="BR120" s="708"/>
      <c r="BS120" s="708"/>
      <c r="BT120" s="708"/>
      <c r="BU120" s="708"/>
      <c r="BV120" s="708">
        <v>114332270</v>
      </c>
      <c r="BW120" s="708"/>
      <c r="BX120" s="708"/>
      <c r="BY120" s="708"/>
      <c r="BZ120" s="708"/>
      <c r="CA120" s="708">
        <v>112644550</v>
      </c>
      <c r="CB120" s="708"/>
      <c r="CC120" s="708"/>
      <c r="CD120" s="708"/>
      <c r="CE120" s="708"/>
      <c r="CF120" s="789">
        <v>25.8</v>
      </c>
      <c r="CG120" s="790"/>
      <c r="CH120" s="790"/>
      <c r="CI120" s="790"/>
      <c r="CJ120" s="790"/>
      <c r="CK120" s="791" t="s">
        <v>407</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8486902</v>
      </c>
      <c r="DH120" s="737"/>
      <c r="DI120" s="737"/>
      <c r="DJ120" s="737"/>
      <c r="DK120" s="737"/>
      <c r="DL120" s="737">
        <v>6615747</v>
      </c>
      <c r="DM120" s="737"/>
      <c r="DN120" s="737"/>
      <c r="DO120" s="737"/>
      <c r="DP120" s="737"/>
      <c r="DQ120" s="737">
        <v>7618094</v>
      </c>
      <c r="DR120" s="737"/>
      <c r="DS120" s="737"/>
      <c r="DT120" s="737"/>
      <c r="DU120" s="737"/>
      <c r="DV120" s="738">
        <v>1.7</v>
      </c>
      <c r="DW120" s="738"/>
      <c r="DX120" s="738"/>
      <c r="DY120" s="738"/>
      <c r="DZ120" s="739"/>
    </row>
    <row r="121" spans="1:130" s="189" customFormat="1" ht="26.25" customHeight="1" x14ac:dyDescent="0.15">
      <c r="A121" s="804"/>
      <c r="B121" s="805"/>
      <c r="C121" s="783" t="s">
        <v>408</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3602764</v>
      </c>
      <c r="AB121" s="721"/>
      <c r="AC121" s="721"/>
      <c r="AD121" s="721"/>
      <c r="AE121" s="722"/>
      <c r="AF121" s="723">
        <v>3071687</v>
      </c>
      <c r="AG121" s="721"/>
      <c r="AH121" s="721"/>
      <c r="AI121" s="721"/>
      <c r="AJ121" s="722"/>
      <c r="AK121" s="723">
        <v>2504561</v>
      </c>
      <c r="AL121" s="721"/>
      <c r="AM121" s="721"/>
      <c r="AN121" s="721"/>
      <c r="AO121" s="722"/>
      <c r="AP121" s="691">
        <v>0.6</v>
      </c>
      <c r="AQ121" s="692"/>
      <c r="AR121" s="692"/>
      <c r="AS121" s="692"/>
      <c r="AT121" s="693"/>
      <c r="AU121" s="821"/>
      <c r="AV121" s="822"/>
      <c r="AW121" s="822"/>
      <c r="AX121" s="822"/>
      <c r="AY121" s="823"/>
      <c r="AZ121" s="786" t="s">
        <v>409</v>
      </c>
      <c r="BA121" s="787"/>
      <c r="BB121" s="787"/>
      <c r="BC121" s="787"/>
      <c r="BD121" s="787"/>
      <c r="BE121" s="787"/>
      <c r="BF121" s="787"/>
      <c r="BG121" s="787"/>
      <c r="BH121" s="787"/>
      <c r="BI121" s="787"/>
      <c r="BJ121" s="787"/>
      <c r="BK121" s="787"/>
      <c r="BL121" s="787"/>
      <c r="BM121" s="787"/>
      <c r="BN121" s="787"/>
      <c r="BO121" s="787"/>
      <c r="BP121" s="788"/>
      <c r="BQ121" s="768">
        <v>835542072</v>
      </c>
      <c r="BR121" s="744"/>
      <c r="BS121" s="744"/>
      <c r="BT121" s="744"/>
      <c r="BU121" s="744"/>
      <c r="BV121" s="744">
        <v>848193787</v>
      </c>
      <c r="BW121" s="744"/>
      <c r="BX121" s="744"/>
      <c r="BY121" s="744"/>
      <c r="BZ121" s="744"/>
      <c r="CA121" s="744">
        <v>848018937</v>
      </c>
      <c r="CB121" s="744"/>
      <c r="CC121" s="744"/>
      <c r="CD121" s="744"/>
      <c r="CE121" s="744"/>
      <c r="CF121" s="798">
        <v>194.4</v>
      </c>
      <c r="CG121" s="799"/>
      <c r="CH121" s="799"/>
      <c r="CI121" s="799"/>
      <c r="CJ121" s="799"/>
      <c r="CK121" s="792"/>
      <c r="CL121" s="749"/>
      <c r="CM121" s="749"/>
      <c r="CN121" s="749"/>
      <c r="CO121" s="750"/>
      <c r="CP121" s="772" t="s">
        <v>357</v>
      </c>
      <c r="CQ121" s="773"/>
      <c r="CR121" s="773"/>
      <c r="CS121" s="773"/>
      <c r="CT121" s="773"/>
      <c r="CU121" s="773"/>
      <c r="CV121" s="773"/>
      <c r="CW121" s="773"/>
      <c r="CX121" s="773"/>
      <c r="CY121" s="773"/>
      <c r="CZ121" s="773"/>
      <c r="DA121" s="773"/>
      <c r="DB121" s="773"/>
      <c r="DC121" s="773"/>
      <c r="DD121" s="773"/>
      <c r="DE121" s="773"/>
      <c r="DF121" s="774"/>
      <c r="DG121" s="707">
        <v>25098458</v>
      </c>
      <c r="DH121" s="708"/>
      <c r="DI121" s="708"/>
      <c r="DJ121" s="708"/>
      <c r="DK121" s="708"/>
      <c r="DL121" s="708">
        <v>15866532</v>
      </c>
      <c r="DM121" s="708"/>
      <c r="DN121" s="708"/>
      <c r="DO121" s="708"/>
      <c r="DP121" s="708"/>
      <c r="DQ121" s="708">
        <v>4521471</v>
      </c>
      <c r="DR121" s="708"/>
      <c r="DS121" s="708"/>
      <c r="DT121" s="708"/>
      <c r="DU121" s="708"/>
      <c r="DV121" s="760">
        <v>1</v>
      </c>
      <c r="DW121" s="760"/>
      <c r="DX121" s="760"/>
      <c r="DY121" s="760"/>
      <c r="DZ121" s="761"/>
    </row>
    <row r="122" spans="1:130" s="189" customFormat="1" ht="26.25" customHeight="1" x14ac:dyDescent="0.15">
      <c r="A122" s="804"/>
      <c r="B122" s="805"/>
      <c r="C122" s="740" t="s">
        <v>391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99</v>
      </c>
      <c r="AB122" s="721"/>
      <c r="AC122" s="721"/>
      <c r="AD122" s="721"/>
      <c r="AE122" s="722"/>
      <c r="AF122" s="723" t="s">
        <v>99</v>
      </c>
      <c r="AG122" s="721"/>
      <c r="AH122" s="721"/>
      <c r="AI122" s="721"/>
      <c r="AJ122" s="722"/>
      <c r="AK122" s="723" t="s">
        <v>99</v>
      </c>
      <c r="AL122" s="721"/>
      <c r="AM122" s="721"/>
      <c r="AN122" s="721"/>
      <c r="AO122" s="722"/>
      <c r="AP122" s="691" t="s">
        <v>99</v>
      </c>
      <c r="AQ122" s="692"/>
      <c r="AR122" s="692"/>
      <c r="AS122" s="692"/>
      <c r="AT122" s="693"/>
      <c r="AU122" s="824"/>
      <c r="AV122" s="825"/>
      <c r="AW122" s="825"/>
      <c r="AX122" s="825"/>
      <c r="AY122" s="825"/>
      <c r="AZ122" s="220" t="s">
        <v>134</v>
      </c>
      <c r="BA122" s="220"/>
      <c r="BB122" s="220"/>
      <c r="BC122" s="220"/>
      <c r="BD122" s="220"/>
      <c r="BE122" s="220"/>
      <c r="BF122" s="220"/>
      <c r="BG122" s="220"/>
      <c r="BH122" s="220"/>
      <c r="BI122" s="220"/>
      <c r="BJ122" s="220"/>
      <c r="BK122" s="220"/>
      <c r="BL122" s="220"/>
      <c r="BM122" s="220"/>
      <c r="BN122" s="220"/>
      <c r="BO122" s="778" t="s">
        <v>410</v>
      </c>
      <c r="BP122" s="779"/>
      <c r="BQ122" s="780">
        <v>1020670934</v>
      </c>
      <c r="BR122" s="781"/>
      <c r="BS122" s="781"/>
      <c r="BT122" s="781"/>
      <c r="BU122" s="781"/>
      <c r="BV122" s="781">
        <v>1177558866</v>
      </c>
      <c r="BW122" s="781"/>
      <c r="BX122" s="781"/>
      <c r="BY122" s="781"/>
      <c r="BZ122" s="781"/>
      <c r="CA122" s="781">
        <v>1179163050</v>
      </c>
      <c r="CB122" s="781"/>
      <c r="CC122" s="781"/>
      <c r="CD122" s="781"/>
      <c r="CE122" s="781"/>
      <c r="CF122" s="680"/>
      <c r="CG122" s="681"/>
      <c r="CH122" s="681"/>
      <c r="CI122" s="681"/>
      <c r="CJ122" s="782"/>
      <c r="CK122" s="792"/>
      <c r="CL122" s="749"/>
      <c r="CM122" s="749"/>
      <c r="CN122" s="749"/>
      <c r="CO122" s="750"/>
      <c r="CP122" s="772" t="s">
        <v>351</v>
      </c>
      <c r="CQ122" s="773"/>
      <c r="CR122" s="773"/>
      <c r="CS122" s="773"/>
      <c r="CT122" s="773"/>
      <c r="CU122" s="773"/>
      <c r="CV122" s="773"/>
      <c r="CW122" s="773"/>
      <c r="CX122" s="773"/>
      <c r="CY122" s="773"/>
      <c r="CZ122" s="773"/>
      <c r="DA122" s="773"/>
      <c r="DB122" s="773"/>
      <c r="DC122" s="773"/>
      <c r="DD122" s="773"/>
      <c r="DE122" s="773"/>
      <c r="DF122" s="774"/>
      <c r="DG122" s="707">
        <v>792752</v>
      </c>
      <c r="DH122" s="708"/>
      <c r="DI122" s="708"/>
      <c r="DJ122" s="708"/>
      <c r="DK122" s="708"/>
      <c r="DL122" s="708">
        <v>520230</v>
      </c>
      <c r="DM122" s="708"/>
      <c r="DN122" s="708"/>
      <c r="DO122" s="708"/>
      <c r="DP122" s="708"/>
      <c r="DQ122" s="708">
        <v>503387</v>
      </c>
      <c r="DR122" s="708"/>
      <c r="DS122" s="708"/>
      <c r="DT122" s="708"/>
      <c r="DU122" s="708"/>
      <c r="DV122" s="760">
        <v>0.1</v>
      </c>
      <c r="DW122" s="760"/>
      <c r="DX122" s="760"/>
      <c r="DY122" s="760"/>
      <c r="DZ122" s="761"/>
    </row>
    <row r="123" spans="1:130" s="189" customFormat="1" ht="26.25" customHeight="1" thickBot="1" x14ac:dyDescent="0.2">
      <c r="A123" s="804"/>
      <c r="B123" s="805"/>
      <c r="C123" s="740" t="s">
        <v>397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241.4</v>
      </c>
      <c r="BR123" s="770"/>
      <c r="BS123" s="770"/>
      <c r="BT123" s="770"/>
      <c r="BU123" s="770"/>
      <c r="BV123" s="770">
        <v>187.2</v>
      </c>
      <c r="BW123" s="770"/>
      <c r="BX123" s="770"/>
      <c r="BY123" s="770"/>
      <c r="BZ123" s="770"/>
      <c r="CA123" s="770">
        <v>171.8</v>
      </c>
      <c r="CB123" s="770"/>
      <c r="CC123" s="770"/>
      <c r="CD123" s="770"/>
      <c r="CE123" s="770"/>
      <c r="CF123" s="667"/>
      <c r="CG123" s="668"/>
      <c r="CH123" s="668"/>
      <c r="CI123" s="668"/>
      <c r="CJ123" s="771"/>
      <c r="CK123" s="792"/>
      <c r="CL123" s="749"/>
      <c r="CM123" s="749"/>
      <c r="CN123" s="749"/>
      <c r="CO123" s="750"/>
      <c r="CP123" s="772" t="s">
        <v>353</v>
      </c>
      <c r="CQ123" s="773"/>
      <c r="CR123" s="773"/>
      <c r="CS123" s="773"/>
      <c r="CT123" s="773"/>
      <c r="CU123" s="773"/>
      <c r="CV123" s="773"/>
      <c r="CW123" s="773"/>
      <c r="CX123" s="773"/>
      <c r="CY123" s="773"/>
      <c r="CZ123" s="773"/>
      <c r="DA123" s="773"/>
      <c r="DB123" s="773"/>
      <c r="DC123" s="773"/>
      <c r="DD123" s="773"/>
      <c r="DE123" s="773"/>
      <c r="DF123" s="774"/>
      <c r="DG123" s="707">
        <v>321190</v>
      </c>
      <c r="DH123" s="708"/>
      <c r="DI123" s="708"/>
      <c r="DJ123" s="708"/>
      <c r="DK123" s="708"/>
      <c r="DL123" s="708">
        <v>225417</v>
      </c>
      <c r="DM123" s="708"/>
      <c r="DN123" s="708"/>
      <c r="DO123" s="708"/>
      <c r="DP123" s="708"/>
      <c r="DQ123" s="708">
        <v>152627</v>
      </c>
      <c r="DR123" s="708"/>
      <c r="DS123" s="708"/>
      <c r="DT123" s="708"/>
      <c r="DU123" s="708"/>
      <c r="DV123" s="760">
        <v>0</v>
      </c>
      <c r="DW123" s="760"/>
      <c r="DX123" s="760"/>
      <c r="DY123" s="760"/>
      <c r="DZ123" s="761"/>
    </row>
    <row r="124" spans="1:130" s="189" customFormat="1" ht="26.25" customHeight="1" x14ac:dyDescent="0.15">
      <c r="A124" s="804"/>
      <c r="B124" s="805"/>
      <c r="C124" s="740" t="s">
        <v>400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412</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x14ac:dyDescent="0.2">
      <c r="A125" s="804"/>
      <c r="B125" s="805"/>
      <c r="C125" s="740" t="s">
        <v>402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413</v>
      </c>
      <c r="CL125" s="747"/>
      <c r="CM125" s="747"/>
      <c r="CN125" s="747"/>
      <c r="CO125" s="748"/>
      <c r="CP125" s="753" t="s">
        <v>414</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405</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415</v>
      </c>
      <c r="AY126" s="701"/>
      <c r="AZ126" s="701"/>
      <c r="BA126" s="701"/>
      <c r="BB126" s="701"/>
      <c r="BC126" s="701"/>
      <c r="BD126" s="701"/>
      <c r="BE126" s="702"/>
      <c r="BF126" s="700" t="s">
        <v>416</v>
      </c>
      <c r="BG126" s="701"/>
      <c r="BH126" s="701"/>
      <c r="BI126" s="701"/>
      <c r="BJ126" s="701"/>
      <c r="BK126" s="701"/>
      <c r="BL126" s="702"/>
      <c r="BM126" s="700" t="s">
        <v>417</v>
      </c>
      <c r="BN126" s="701"/>
      <c r="BO126" s="701"/>
      <c r="BP126" s="701"/>
      <c r="BQ126" s="701"/>
      <c r="BR126" s="701"/>
      <c r="BS126" s="702"/>
      <c r="BT126" s="700" t="s">
        <v>418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419</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420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155549</v>
      </c>
      <c r="AB127" s="721"/>
      <c r="AC127" s="721"/>
      <c r="AD127" s="721"/>
      <c r="AE127" s="722"/>
      <c r="AF127" s="723">
        <v>197510</v>
      </c>
      <c r="AG127" s="721"/>
      <c r="AH127" s="721"/>
      <c r="AI127" s="721"/>
      <c r="AJ127" s="722"/>
      <c r="AK127" s="723">
        <v>174068</v>
      </c>
      <c r="AL127" s="721"/>
      <c r="AM127" s="721"/>
      <c r="AN127" s="721"/>
      <c r="AO127" s="722"/>
      <c r="AP127" s="691">
        <v>0</v>
      </c>
      <c r="AQ127" s="692"/>
      <c r="AR127" s="692"/>
      <c r="AS127" s="692"/>
      <c r="AT127" s="693"/>
      <c r="AU127" s="225"/>
      <c r="AV127" s="225"/>
      <c r="AW127" s="225"/>
      <c r="AX127" s="694" t="s">
        <v>421</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422</v>
      </c>
      <c r="CQ127" s="689"/>
      <c r="CR127" s="689"/>
      <c r="CS127" s="689"/>
      <c r="CT127" s="689"/>
      <c r="CU127" s="689"/>
      <c r="CV127" s="689"/>
      <c r="CW127" s="689"/>
      <c r="CX127" s="689"/>
      <c r="CY127" s="689"/>
      <c r="CZ127" s="689"/>
      <c r="DA127" s="689"/>
      <c r="DB127" s="689"/>
      <c r="DC127" s="689"/>
      <c r="DD127" s="689"/>
      <c r="DE127" s="689"/>
      <c r="DF127" s="690"/>
      <c r="DG127" s="756">
        <v>1874745</v>
      </c>
      <c r="DH127" s="757"/>
      <c r="DI127" s="757"/>
      <c r="DJ127" s="757"/>
      <c r="DK127" s="757"/>
      <c r="DL127" s="757">
        <v>1521666</v>
      </c>
      <c r="DM127" s="757"/>
      <c r="DN127" s="757"/>
      <c r="DO127" s="757"/>
      <c r="DP127" s="757"/>
      <c r="DQ127" s="757">
        <v>1296823</v>
      </c>
      <c r="DR127" s="757"/>
      <c r="DS127" s="757"/>
      <c r="DT127" s="757"/>
      <c r="DU127" s="757"/>
      <c r="DV127" s="758">
        <v>0.3</v>
      </c>
      <c r="DW127" s="758"/>
      <c r="DX127" s="758"/>
      <c r="DY127" s="758"/>
      <c r="DZ127" s="759"/>
    </row>
    <row r="128" spans="1:130" s="189" customFormat="1" ht="26.25" customHeight="1" x14ac:dyDescent="0.15">
      <c r="A128" s="732" t="s">
        <v>423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424</v>
      </c>
      <c r="X128" s="734"/>
      <c r="Y128" s="734"/>
      <c r="Z128" s="735"/>
      <c r="AA128" s="660">
        <v>2487986</v>
      </c>
      <c r="AB128" s="661"/>
      <c r="AC128" s="661"/>
      <c r="AD128" s="661"/>
      <c r="AE128" s="662"/>
      <c r="AF128" s="663">
        <v>1194863</v>
      </c>
      <c r="AG128" s="661"/>
      <c r="AH128" s="661"/>
      <c r="AI128" s="661"/>
      <c r="AJ128" s="662"/>
      <c r="AK128" s="663">
        <v>1056791</v>
      </c>
      <c r="AL128" s="661"/>
      <c r="AM128" s="661"/>
      <c r="AN128" s="661"/>
      <c r="AO128" s="662"/>
      <c r="AP128" s="664"/>
      <c r="AQ128" s="665"/>
      <c r="AR128" s="665"/>
      <c r="AS128" s="665"/>
      <c r="AT128" s="666"/>
      <c r="AU128" s="227"/>
      <c r="AV128" s="227"/>
      <c r="AW128" s="227"/>
      <c r="AX128" s="709" t="s">
        <v>425</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426</v>
      </c>
      <c r="X129" s="718"/>
      <c r="Y129" s="718"/>
      <c r="Z129" s="719"/>
      <c r="AA129" s="720">
        <v>483606171</v>
      </c>
      <c r="AB129" s="721"/>
      <c r="AC129" s="721"/>
      <c r="AD129" s="721"/>
      <c r="AE129" s="722"/>
      <c r="AF129" s="723">
        <v>494171076</v>
      </c>
      <c r="AG129" s="721"/>
      <c r="AH129" s="721"/>
      <c r="AI129" s="721"/>
      <c r="AJ129" s="722"/>
      <c r="AK129" s="723">
        <v>507145379</v>
      </c>
      <c r="AL129" s="721"/>
      <c r="AM129" s="721"/>
      <c r="AN129" s="721"/>
      <c r="AO129" s="722"/>
      <c r="AP129" s="724"/>
      <c r="AQ129" s="725"/>
      <c r="AR129" s="725"/>
      <c r="AS129" s="725"/>
      <c r="AT129" s="726"/>
      <c r="AU129" s="227"/>
      <c r="AV129" s="227"/>
      <c r="AW129" s="227"/>
      <c r="AX129" s="709" t="s">
        <v>427</v>
      </c>
      <c r="AY129" s="705"/>
      <c r="AZ129" s="705"/>
      <c r="BA129" s="705"/>
      <c r="BB129" s="705"/>
      <c r="BC129" s="705"/>
      <c r="BD129" s="705"/>
      <c r="BE129" s="706"/>
      <c r="BF129" s="710">
        <v>14.5</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428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429</v>
      </c>
      <c r="X130" s="718"/>
      <c r="Y130" s="718"/>
      <c r="Z130" s="719"/>
      <c r="AA130" s="720">
        <v>67896546</v>
      </c>
      <c r="AB130" s="721"/>
      <c r="AC130" s="721"/>
      <c r="AD130" s="721"/>
      <c r="AE130" s="722"/>
      <c r="AF130" s="723">
        <v>70041185</v>
      </c>
      <c r="AG130" s="721"/>
      <c r="AH130" s="721"/>
      <c r="AI130" s="721"/>
      <c r="AJ130" s="722"/>
      <c r="AK130" s="723">
        <v>70830351</v>
      </c>
      <c r="AL130" s="721"/>
      <c r="AM130" s="721"/>
      <c r="AN130" s="721"/>
      <c r="AO130" s="722"/>
      <c r="AP130" s="724"/>
      <c r="AQ130" s="725"/>
      <c r="AR130" s="725"/>
      <c r="AS130" s="725"/>
      <c r="AT130" s="726"/>
      <c r="AU130" s="227"/>
      <c r="AV130" s="227"/>
      <c r="AW130" s="227"/>
      <c r="AX130" s="688" t="s">
        <v>430</v>
      </c>
      <c r="AY130" s="689"/>
      <c r="AZ130" s="689"/>
      <c r="BA130" s="689"/>
      <c r="BB130" s="689"/>
      <c r="BC130" s="689"/>
      <c r="BD130" s="689"/>
      <c r="BE130" s="690"/>
      <c r="BF130" s="642">
        <v>171.8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431</v>
      </c>
      <c r="X131" s="651"/>
      <c r="Y131" s="651"/>
      <c r="Z131" s="652"/>
      <c r="AA131" s="653">
        <v>415709625</v>
      </c>
      <c r="AB131" s="654"/>
      <c r="AC131" s="654"/>
      <c r="AD131" s="654"/>
      <c r="AE131" s="655"/>
      <c r="AF131" s="656">
        <v>424129891</v>
      </c>
      <c r="AG131" s="654"/>
      <c r="AH131" s="654"/>
      <c r="AI131" s="654"/>
      <c r="AJ131" s="655"/>
      <c r="AK131" s="656">
        <v>436315028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433</v>
      </c>
      <c r="W132" s="674"/>
      <c r="X132" s="674"/>
      <c r="Y132" s="674"/>
      <c r="Z132" s="675"/>
      <c r="AA132" s="676">
        <v>13.20309483</v>
      </c>
      <c r="AB132" s="677"/>
      <c r="AC132" s="677"/>
      <c r="AD132" s="677"/>
      <c r="AE132" s="678"/>
      <c r="AF132" s="679">
        <v>15.04420243</v>
      </c>
      <c r="AG132" s="677"/>
      <c r="AH132" s="677"/>
      <c r="AI132" s="677"/>
      <c r="AJ132" s="678"/>
      <c r="AK132" s="679">
        <v>15.441253379999999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434</v>
      </c>
      <c r="W133" s="683"/>
      <c r="X133" s="683"/>
      <c r="Y133" s="683"/>
      <c r="Z133" s="684"/>
      <c r="AA133" s="685">
        <v>14.4</v>
      </c>
      <c r="AB133" s="686"/>
      <c r="AC133" s="686"/>
      <c r="AD133" s="686"/>
      <c r="AE133" s="687"/>
      <c r="AF133" s="685">
        <v>14.1</v>
      </c>
      <c r="AG133" s="686"/>
      <c r="AH133" s="686"/>
      <c r="AI133" s="686"/>
      <c r="AJ133" s="687"/>
      <c r="AK133" s="685">
        <v>14.5</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435</v>
      </c>
      <c r="B5" s="238"/>
      <c r="C5" s="238"/>
      <c r="D5" s="238"/>
      <c r="E5" s="238"/>
      <c r="F5" s="238"/>
      <c r="G5" s="238"/>
      <c r="H5" s="238"/>
      <c r="I5" s="238"/>
      <c r="J5" s="238"/>
      <c r="K5" s="238"/>
      <c r="L5" s="238"/>
      <c r="M5" s="238"/>
      <c r="N5" s="238"/>
      <c r="O5" s="239"/>
    </row>
    <row r="6" spans="1:16" x14ac:dyDescent="0.15">
      <c r="A6" s="240"/>
      <c r="B6" s="236"/>
      <c r="C6" s="236"/>
      <c r="D6" s="236"/>
      <c r="E6" s="236"/>
      <c r="F6" s="236"/>
      <c r="G6" s="241" t="s">
        <v>436</v>
      </c>
      <c r="H6" s="241"/>
      <c r="I6" s="241"/>
      <c r="J6" s="241"/>
      <c r="K6" s="236"/>
      <c r="L6" s="236"/>
      <c r="M6" s="236"/>
      <c r="N6" s="236"/>
    </row>
    <row r="7" spans="1:16" x14ac:dyDescent="0.15">
      <c r="A7" s="240"/>
      <c r="B7" s="236"/>
      <c r="C7" s="236"/>
      <c r="D7" s="236"/>
      <c r="E7" s="236"/>
      <c r="F7" s="236"/>
      <c r="G7" s="243"/>
      <c r="H7" s="244"/>
      <c r="I7" s="244"/>
      <c r="J7" s="245"/>
      <c r="K7" s="1088" t="s">
        <v>437</v>
      </c>
      <c r="L7" s="246"/>
      <c r="M7" s="247" t="s">
        <v>438</v>
      </c>
      <c r="N7" s="248"/>
    </row>
    <row r="8" spans="1:16" x14ac:dyDescent="0.15">
      <c r="A8" s="240"/>
      <c r="B8" s="236"/>
      <c r="C8" s="236"/>
      <c r="D8" s="236"/>
      <c r="E8" s="236"/>
      <c r="F8" s="236"/>
      <c r="G8" s="249"/>
      <c r="H8" s="250"/>
      <c r="I8" s="250"/>
      <c r="J8" s="251"/>
      <c r="K8" s="1089"/>
      <c r="L8" s="252" t="s">
        <v>439</v>
      </c>
      <c r="M8" s="253" t="s">
        <v>440</v>
      </c>
      <c r="N8" s="254" t="s">
        <v>441</v>
      </c>
    </row>
    <row r="9" spans="1:16" x14ac:dyDescent="0.15">
      <c r="A9" s="240"/>
      <c r="B9" s="236"/>
      <c r="C9" s="236"/>
      <c r="D9" s="236"/>
      <c r="E9" s="236"/>
      <c r="F9" s="236"/>
      <c r="G9" s="1082" t="s">
        <v>442</v>
      </c>
      <c r="H9" s="1083"/>
      <c r="I9" s="1083"/>
      <c r="J9" s="1084"/>
      <c r="K9" s="255">
        <v>259010466</v>
      </c>
      <c r="L9" s="256">
        <v>111428</v>
      </c>
      <c r="M9" s="257">
        <v>96331</v>
      </c>
      <c r="N9" s="258">
        <v>15.7</v>
      </c>
    </row>
    <row r="10" spans="1:16" x14ac:dyDescent="0.15">
      <c r="A10" s="240"/>
      <c r="B10" s="236"/>
      <c r="C10" s="236"/>
      <c r="D10" s="236"/>
      <c r="E10" s="236"/>
      <c r="F10" s="236"/>
      <c r="G10" s="1082" t="s">
        <v>443</v>
      </c>
      <c r="H10" s="1083"/>
      <c r="I10" s="1083"/>
      <c r="J10" s="1084"/>
      <c r="K10" s="255">
        <v>946848</v>
      </c>
      <c r="L10" s="256">
        <v>407</v>
      </c>
      <c r="M10" s="257">
        <v>170</v>
      </c>
      <c r="N10" s="258">
        <v>139.4</v>
      </c>
    </row>
    <row r="11" spans="1:16" ht="13.5" customHeight="1" x14ac:dyDescent="0.15">
      <c r="A11" s="240"/>
      <c r="B11" s="236"/>
      <c r="C11" s="236"/>
      <c r="D11" s="236"/>
      <c r="E11" s="236"/>
      <c r="F11" s="236"/>
      <c r="G11" s="1082" t="s">
        <v>444</v>
      </c>
      <c r="H11" s="1083"/>
      <c r="I11" s="1083"/>
      <c r="J11" s="1084"/>
      <c r="K11" s="255" t="s">
        <v>445</v>
      </c>
      <c r="L11" s="256" t="s">
        <v>445</v>
      </c>
      <c r="M11" s="257">
        <v>486</v>
      </c>
      <c r="N11" s="258" t="s">
        <v>445</v>
      </c>
    </row>
    <row r="12" spans="1:16" ht="13.5" customHeight="1" x14ac:dyDescent="0.15">
      <c r="A12" s="240"/>
      <c r="B12" s="236"/>
      <c r="C12" s="236"/>
      <c r="D12" s="236"/>
      <c r="E12" s="236"/>
      <c r="F12" s="236"/>
      <c r="G12" s="1082" t="s">
        <v>446</v>
      </c>
      <c r="H12" s="1083"/>
      <c r="I12" s="1083"/>
      <c r="J12" s="1084"/>
      <c r="K12" s="255" t="s">
        <v>445</v>
      </c>
      <c r="L12" s="256" t="s">
        <v>445</v>
      </c>
      <c r="M12" s="257" t="s">
        <v>445</v>
      </c>
      <c r="N12" s="258" t="s">
        <v>445</v>
      </c>
    </row>
    <row r="13" spans="1:16" ht="13.5" customHeight="1" x14ac:dyDescent="0.15">
      <c r="A13" s="240"/>
      <c r="B13" s="236"/>
      <c r="C13" s="236"/>
      <c r="D13" s="236"/>
      <c r="E13" s="236"/>
      <c r="F13" s="236"/>
      <c r="G13" s="1082" t="s">
        <v>447</v>
      </c>
      <c r="H13" s="1083"/>
      <c r="I13" s="1083"/>
      <c r="J13" s="1084"/>
      <c r="K13" s="255" t="s">
        <v>445</v>
      </c>
      <c r="L13" s="256" t="s">
        <v>445</v>
      </c>
      <c r="M13" s="257">
        <v>36</v>
      </c>
      <c r="N13" s="258" t="s">
        <v>445</v>
      </c>
    </row>
    <row r="14" spans="1:16" ht="13.5" customHeight="1" x14ac:dyDescent="0.15">
      <c r="A14" s="240"/>
      <c r="B14" s="236"/>
      <c r="C14" s="236"/>
      <c r="D14" s="236"/>
      <c r="E14" s="236"/>
      <c r="F14" s="236"/>
      <c r="G14" s="1082" t="s">
        <v>448</v>
      </c>
      <c r="H14" s="1083"/>
      <c r="I14" s="1083"/>
      <c r="J14" s="1084"/>
      <c r="K14" s="255">
        <v>2903004</v>
      </c>
      <c r="L14" s="256">
        <v>1249</v>
      </c>
      <c r="M14" s="257">
        <v>902</v>
      </c>
      <c r="N14" s="258">
        <v>38.5</v>
      </c>
    </row>
    <row r="15" spans="1:16" x14ac:dyDescent="0.15">
      <c r="A15" s="240"/>
      <c r="B15" s="236"/>
      <c r="C15" s="236"/>
      <c r="D15" s="236"/>
      <c r="E15" s="236"/>
      <c r="F15" s="236"/>
      <c r="G15" s="1082" t="s">
        <v>449</v>
      </c>
      <c r="H15" s="1083"/>
      <c r="I15" s="1083"/>
      <c r="J15" s="1084"/>
      <c r="K15" s="255">
        <v>-21615511</v>
      </c>
      <c r="L15" s="256">
        <v>-9299</v>
      </c>
      <c r="M15" s="257">
        <v>-8715</v>
      </c>
      <c r="N15" s="258">
        <v>6.7</v>
      </c>
    </row>
    <row r="16" spans="1:16" x14ac:dyDescent="0.15">
      <c r="A16" s="240"/>
      <c r="B16" s="236"/>
      <c r="C16" s="236"/>
      <c r="D16" s="236"/>
      <c r="E16" s="236"/>
      <c r="F16" s="236"/>
      <c r="G16" s="1074" t="s">
        <v>134</v>
      </c>
      <c r="H16" s="1075"/>
      <c r="I16" s="1075"/>
      <c r="J16" s="1076"/>
      <c r="K16" s="256">
        <v>241244807</v>
      </c>
      <c r="L16" s="256">
        <v>103785</v>
      </c>
      <c r="M16" s="257">
        <v>89210</v>
      </c>
      <c r="N16" s="258">
        <v>16.3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450</v>
      </c>
      <c r="H19" s="236"/>
      <c r="I19" s="236"/>
      <c r="J19" s="236"/>
      <c r="K19" s="236"/>
      <c r="L19" s="236"/>
      <c r="M19" s="236"/>
      <c r="N19" s="236"/>
    </row>
    <row r="20" spans="1:16" x14ac:dyDescent="0.15">
      <c r="A20" s="240"/>
      <c r="B20" s="236"/>
      <c r="C20" s="236"/>
      <c r="D20" s="236"/>
      <c r="E20" s="236"/>
      <c r="F20" s="236"/>
      <c r="G20" s="263"/>
      <c r="H20" s="264"/>
      <c r="I20" s="264"/>
      <c r="J20" s="265"/>
      <c r="K20" s="266" t="s">
        <v>451</v>
      </c>
      <c r="L20" s="267" t="s">
        <v>452</v>
      </c>
      <c r="M20" s="268" t="s">
        <v>453</v>
      </c>
      <c r="N20" s="269"/>
    </row>
    <row r="21" spans="1:16" s="275" customFormat="1" x14ac:dyDescent="0.15">
      <c r="A21" s="270"/>
      <c r="B21" s="241"/>
      <c r="C21" s="241"/>
      <c r="D21" s="241"/>
      <c r="E21" s="241"/>
      <c r="F21" s="241"/>
      <c r="G21" s="1085" t="s">
        <v>454</v>
      </c>
      <c r="H21" s="1086"/>
      <c r="I21" s="1086"/>
      <c r="J21" s="1087"/>
      <c r="K21" s="271">
        <v>1179.4100000000001</v>
      </c>
      <c r="L21" s="272">
        <v>985.99</v>
      </c>
      <c r="M21" s="273">
        <v>193.42</v>
      </c>
      <c r="N21" s="241"/>
      <c r="O21" s="274"/>
      <c r="P21" s="270"/>
    </row>
    <row r="22" spans="1:16" s="275" customFormat="1" x14ac:dyDescent="0.15">
      <c r="A22" s="270"/>
      <c r="B22" s="241"/>
      <c r="C22" s="241"/>
      <c r="D22" s="241"/>
      <c r="E22" s="241"/>
      <c r="F22" s="241"/>
      <c r="G22" s="1085" t="s">
        <v>455</v>
      </c>
      <c r="H22" s="1086"/>
      <c r="I22" s="1086"/>
      <c r="J22" s="1087"/>
      <c r="K22" s="276">
        <v>100</v>
      </c>
      <c r="L22" s="277">
        <v>101</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456</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457</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458</v>
      </c>
      <c r="H29" s="241"/>
      <c r="I29" s="241"/>
      <c r="J29" s="241"/>
      <c r="K29" s="236"/>
      <c r="L29" s="236"/>
      <c r="M29" s="236"/>
      <c r="N29" s="236"/>
      <c r="O29" s="284"/>
    </row>
    <row r="30" spans="1:16" x14ac:dyDescent="0.15">
      <c r="A30" s="240"/>
      <c r="B30" s="236"/>
      <c r="C30" s="236"/>
      <c r="D30" s="236"/>
      <c r="E30" s="236"/>
      <c r="F30" s="236"/>
      <c r="G30" s="243"/>
      <c r="H30" s="244"/>
      <c r="I30" s="244"/>
      <c r="J30" s="245"/>
      <c r="K30" s="1088" t="s">
        <v>437</v>
      </c>
      <c r="L30" s="246"/>
      <c r="M30" s="247" t="s">
        <v>438</v>
      </c>
      <c r="N30" s="248"/>
    </row>
    <row r="31" spans="1:16" x14ac:dyDescent="0.15">
      <c r="A31" s="240"/>
      <c r="B31" s="236"/>
      <c r="C31" s="236"/>
      <c r="D31" s="236"/>
      <c r="E31" s="236"/>
      <c r="F31" s="236"/>
      <c r="G31" s="249"/>
      <c r="H31" s="250"/>
      <c r="I31" s="250"/>
      <c r="J31" s="251"/>
      <c r="K31" s="1089"/>
      <c r="L31" s="252" t="s">
        <v>439</v>
      </c>
      <c r="M31" s="253" t="s">
        <v>440</v>
      </c>
      <c r="N31" s="254" t="s">
        <v>441</v>
      </c>
    </row>
    <row r="32" spans="1:16" ht="27" customHeight="1" x14ac:dyDescent="0.15">
      <c r="A32" s="240"/>
      <c r="B32" s="236"/>
      <c r="C32" s="236"/>
      <c r="D32" s="236"/>
      <c r="E32" s="236"/>
      <c r="F32" s="236"/>
      <c r="G32" s="1071" t="s">
        <v>459</v>
      </c>
      <c r="H32" s="1072"/>
      <c r="I32" s="1072"/>
      <c r="J32" s="1073"/>
      <c r="K32" s="256">
        <v>78213821</v>
      </c>
      <c r="L32" s="256">
        <v>33648</v>
      </c>
      <c r="M32" s="257">
        <v>27245</v>
      </c>
      <c r="N32" s="258">
        <v>23.5</v>
      </c>
    </row>
    <row r="33" spans="1:16" ht="13.5" customHeight="1" x14ac:dyDescent="0.15">
      <c r="A33" s="240"/>
      <c r="B33" s="236"/>
      <c r="C33" s="236"/>
      <c r="D33" s="236"/>
      <c r="E33" s="236"/>
      <c r="F33" s="236"/>
      <c r="G33" s="1071" t="s">
        <v>460</v>
      </c>
      <c r="H33" s="1072"/>
      <c r="I33" s="1072"/>
      <c r="J33" s="1073"/>
      <c r="K33" s="256">
        <v>11732815</v>
      </c>
      <c r="L33" s="256">
        <v>5048</v>
      </c>
      <c r="M33" s="257">
        <v>3918</v>
      </c>
      <c r="N33" s="258">
        <v>28.8</v>
      </c>
    </row>
    <row r="34" spans="1:16" ht="27" customHeight="1" x14ac:dyDescent="0.15">
      <c r="A34" s="240"/>
      <c r="B34" s="236"/>
      <c r="C34" s="236"/>
      <c r="D34" s="236"/>
      <c r="E34" s="236"/>
      <c r="F34" s="236"/>
      <c r="G34" s="1071" t="s">
        <v>461</v>
      </c>
      <c r="H34" s="1072"/>
      <c r="I34" s="1072"/>
      <c r="J34" s="1073"/>
      <c r="K34" s="256">
        <v>39295450</v>
      </c>
      <c r="L34" s="256">
        <v>16905</v>
      </c>
      <c r="M34" s="257">
        <v>17631</v>
      </c>
      <c r="N34" s="258">
        <v>-4.0999999999999996</v>
      </c>
    </row>
    <row r="35" spans="1:16" ht="27" customHeight="1" x14ac:dyDescent="0.15">
      <c r="A35" s="240"/>
      <c r="B35" s="236"/>
      <c r="C35" s="236"/>
      <c r="D35" s="236"/>
      <c r="E35" s="236"/>
      <c r="F35" s="236"/>
      <c r="G35" s="1071" t="s">
        <v>462</v>
      </c>
      <c r="H35" s="1072"/>
      <c r="I35" s="1072"/>
      <c r="J35" s="1073"/>
      <c r="K35" s="256">
        <v>6812098</v>
      </c>
      <c r="L35" s="256">
        <v>2931</v>
      </c>
      <c r="M35" s="257">
        <v>1058</v>
      </c>
      <c r="N35" s="258">
        <v>177</v>
      </c>
    </row>
    <row r="36" spans="1:16" ht="27" customHeight="1" x14ac:dyDescent="0.15">
      <c r="A36" s="240"/>
      <c r="B36" s="236"/>
      <c r="C36" s="236"/>
      <c r="D36" s="236"/>
      <c r="E36" s="236"/>
      <c r="F36" s="236"/>
      <c r="G36" s="1071" t="s">
        <v>463</v>
      </c>
      <c r="H36" s="1072"/>
      <c r="I36" s="1072"/>
      <c r="J36" s="1073"/>
      <c r="K36" s="256" t="s">
        <v>445</v>
      </c>
      <c r="L36" s="256" t="s">
        <v>445</v>
      </c>
      <c r="M36" s="257">
        <v>76</v>
      </c>
      <c r="N36" s="258" t="s">
        <v>445</v>
      </c>
    </row>
    <row r="37" spans="1:16" ht="13.5" customHeight="1" x14ac:dyDescent="0.15">
      <c r="A37" s="240"/>
      <c r="B37" s="236"/>
      <c r="C37" s="236"/>
      <c r="D37" s="236"/>
      <c r="E37" s="236"/>
      <c r="F37" s="236"/>
      <c r="G37" s="1071" t="s">
        <v>464</v>
      </c>
      <c r="H37" s="1072"/>
      <c r="I37" s="1072"/>
      <c r="J37" s="1073"/>
      <c r="K37" s="256">
        <v>3196324</v>
      </c>
      <c r="L37" s="256">
        <v>1375</v>
      </c>
      <c r="M37" s="257">
        <v>712</v>
      </c>
      <c r="N37" s="258">
        <v>93.1</v>
      </c>
    </row>
    <row r="38" spans="1:16" ht="27" customHeight="1" x14ac:dyDescent="0.15">
      <c r="A38" s="240"/>
      <c r="B38" s="236"/>
      <c r="C38" s="236"/>
      <c r="D38" s="236"/>
      <c r="E38" s="236"/>
      <c r="F38" s="236"/>
      <c r="G38" s="1068" t="s">
        <v>465</v>
      </c>
      <c r="H38" s="1069"/>
      <c r="I38" s="1069"/>
      <c r="J38" s="1070"/>
      <c r="K38" s="285">
        <v>9143</v>
      </c>
      <c r="L38" s="285">
        <v>4</v>
      </c>
      <c r="M38" s="286">
        <v>2</v>
      </c>
      <c r="N38" s="287">
        <v>100</v>
      </c>
      <c r="O38" s="284"/>
    </row>
    <row r="39" spans="1:16" x14ac:dyDescent="0.15">
      <c r="A39" s="240"/>
      <c r="B39" s="236"/>
      <c r="C39" s="236"/>
      <c r="D39" s="236"/>
      <c r="E39" s="236"/>
      <c r="F39" s="236"/>
      <c r="G39" s="1068" t="s">
        <v>466</v>
      </c>
      <c r="H39" s="1069"/>
      <c r="I39" s="1069"/>
      <c r="J39" s="1070"/>
      <c r="K39" s="255">
        <v>-1056791</v>
      </c>
      <c r="L39" s="255">
        <v>-455</v>
      </c>
      <c r="M39" s="288">
        <v>-2026</v>
      </c>
      <c r="N39" s="289">
        <v>-77.5</v>
      </c>
      <c r="O39" s="284"/>
    </row>
    <row r="40" spans="1:16" ht="27" customHeight="1" x14ac:dyDescent="0.15">
      <c r="A40" s="240"/>
      <c r="B40" s="236"/>
      <c r="C40" s="236"/>
      <c r="D40" s="236"/>
      <c r="E40" s="236"/>
      <c r="F40" s="236"/>
      <c r="G40" s="1071" t="s">
        <v>467</v>
      </c>
      <c r="H40" s="1072"/>
      <c r="I40" s="1072"/>
      <c r="J40" s="1073"/>
      <c r="K40" s="255">
        <v>-70830351</v>
      </c>
      <c r="L40" s="255">
        <v>-30472</v>
      </c>
      <c r="M40" s="288">
        <v>-26530</v>
      </c>
      <c r="N40" s="289">
        <v>14.9</v>
      </c>
      <c r="O40" s="284"/>
    </row>
    <row r="41" spans="1:16" x14ac:dyDescent="0.15">
      <c r="A41" s="240"/>
      <c r="B41" s="236"/>
      <c r="C41" s="236"/>
      <c r="D41" s="236"/>
      <c r="E41" s="236"/>
      <c r="F41" s="236"/>
      <c r="G41" s="1074" t="s">
        <v>468</v>
      </c>
      <c r="H41" s="1075"/>
      <c r="I41" s="1075"/>
      <c r="J41" s="1076"/>
      <c r="K41" s="256">
        <v>67372509</v>
      </c>
      <c r="L41" s="255">
        <v>28984</v>
      </c>
      <c r="M41" s="288">
        <v>22087</v>
      </c>
      <c r="N41" s="289">
        <v>31.2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469</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470</v>
      </c>
      <c r="H48" s="294"/>
      <c r="I48" s="294"/>
      <c r="J48" s="294"/>
      <c r="K48" s="294"/>
      <c r="L48" s="294"/>
      <c r="M48" s="295"/>
      <c r="N48" s="294"/>
    </row>
    <row r="49" spans="1:14" ht="13.5" customHeight="1" x14ac:dyDescent="0.15">
      <c r="A49" s="240"/>
      <c r="B49" s="236"/>
      <c r="C49" s="236"/>
      <c r="D49" s="236"/>
      <c r="E49" s="236"/>
      <c r="F49" s="236"/>
      <c r="G49" s="296"/>
      <c r="H49" s="297"/>
      <c r="I49" s="1077" t="s">
        <v>437</v>
      </c>
      <c r="J49" s="1079" t="s">
        <v>471</v>
      </c>
      <c r="K49" s="1080"/>
      <c r="L49" s="1080"/>
      <c r="M49" s="1080"/>
      <c r="N49" s="1081"/>
    </row>
    <row r="50" spans="1:14" x14ac:dyDescent="0.15">
      <c r="A50" s="240"/>
      <c r="B50" s="236"/>
      <c r="C50" s="236"/>
      <c r="D50" s="236"/>
      <c r="E50" s="236"/>
      <c r="F50" s="236"/>
      <c r="G50" s="298"/>
      <c r="H50" s="299"/>
      <c r="I50" s="1078"/>
      <c r="J50" s="300" t="s">
        <v>472</v>
      </c>
      <c r="K50" s="301" t="s">
        <v>473</v>
      </c>
      <c r="L50" s="302" t="s">
        <v>474</v>
      </c>
      <c r="M50" s="303" t="s">
        <v>475</v>
      </c>
      <c r="N50" s="304" t="s">
        <v>476</v>
      </c>
    </row>
    <row r="51" spans="1:14" x14ac:dyDescent="0.15">
      <c r="A51" s="240"/>
      <c r="B51" s="236"/>
      <c r="C51" s="236"/>
      <c r="D51" s="236"/>
      <c r="E51" s="236"/>
      <c r="F51" s="236"/>
      <c r="G51" s="296" t="s">
        <v>477</v>
      </c>
      <c r="H51" s="297"/>
      <c r="I51" s="305">
        <v>236322222</v>
      </c>
      <c r="J51" s="306">
        <v>102628</v>
      </c>
      <c r="K51" s="307">
        <v>147.80000000000001</v>
      </c>
      <c r="L51" s="308">
        <v>33848</v>
      </c>
      <c r="M51" s="309">
        <v>-3.5</v>
      </c>
      <c r="N51" s="310">
        <v>151.30000000000001</v>
      </c>
    </row>
    <row r="52" spans="1:14" x14ac:dyDescent="0.15">
      <c r="A52" s="240"/>
      <c r="B52" s="236"/>
      <c r="C52" s="236"/>
      <c r="D52" s="236"/>
      <c r="E52" s="236"/>
      <c r="F52" s="236"/>
      <c r="G52" s="311"/>
      <c r="H52" s="312" t="s">
        <v>478</v>
      </c>
      <c r="I52" s="313">
        <v>36597819</v>
      </c>
      <c r="J52" s="314">
        <v>15893</v>
      </c>
      <c r="K52" s="315">
        <v>11.2</v>
      </c>
      <c r="L52" s="316">
        <v>12489</v>
      </c>
      <c r="M52" s="317">
        <v>-25.2</v>
      </c>
      <c r="N52" s="318">
        <v>36.4</v>
      </c>
    </row>
    <row r="53" spans="1:14" x14ac:dyDescent="0.15">
      <c r="A53" s="240"/>
      <c r="B53" s="236"/>
      <c r="C53" s="236"/>
      <c r="D53" s="236"/>
      <c r="E53" s="236"/>
      <c r="F53" s="236"/>
      <c r="G53" s="296" t="s">
        <v>479</v>
      </c>
      <c r="H53" s="297"/>
      <c r="I53" s="305">
        <v>129729438</v>
      </c>
      <c r="J53" s="306">
        <v>55949</v>
      </c>
      <c r="K53" s="307">
        <v>-45.5</v>
      </c>
      <c r="L53" s="308">
        <v>31502</v>
      </c>
      <c r="M53" s="309">
        <v>-6.9</v>
      </c>
      <c r="N53" s="310">
        <v>-38.6</v>
      </c>
    </row>
    <row r="54" spans="1:14" x14ac:dyDescent="0.15">
      <c r="A54" s="240"/>
      <c r="B54" s="236"/>
      <c r="C54" s="236"/>
      <c r="D54" s="236"/>
      <c r="E54" s="236"/>
      <c r="F54" s="236"/>
      <c r="G54" s="311"/>
      <c r="H54" s="312" t="s">
        <v>478</v>
      </c>
      <c r="I54" s="313">
        <v>24005164</v>
      </c>
      <c r="J54" s="314">
        <v>10353</v>
      </c>
      <c r="K54" s="315">
        <v>-34.9</v>
      </c>
      <c r="L54" s="316">
        <v>11020</v>
      </c>
      <c r="M54" s="317">
        <v>-11.8</v>
      </c>
      <c r="N54" s="318">
        <v>-23.1</v>
      </c>
    </row>
    <row r="55" spans="1:14" x14ac:dyDescent="0.15">
      <c r="A55" s="240"/>
      <c r="B55" s="236"/>
      <c r="C55" s="236"/>
      <c r="D55" s="236"/>
      <c r="E55" s="236"/>
      <c r="F55" s="236"/>
      <c r="G55" s="296" t="s">
        <v>480</v>
      </c>
      <c r="H55" s="297"/>
      <c r="I55" s="305">
        <v>155642157</v>
      </c>
      <c r="J55" s="306">
        <v>66815</v>
      </c>
      <c r="K55" s="307">
        <v>19.399999999999999</v>
      </c>
      <c r="L55" s="308">
        <v>34374</v>
      </c>
      <c r="M55" s="309">
        <v>9.1</v>
      </c>
      <c r="N55" s="310">
        <v>10.3</v>
      </c>
    </row>
    <row r="56" spans="1:14" x14ac:dyDescent="0.15">
      <c r="A56" s="240"/>
      <c r="B56" s="236"/>
      <c r="C56" s="236"/>
      <c r="D56" s="236"/>
      <c r="E56" s="236"/>
      <c r="F56" s="236"/>
      <c r="G56" s="311"/>
      <c r="H56" s="312" t="s">
        <v>478</v>
      </c>
      <c r="I56" s="313">
        <v>32788941</v>
      </c>
      <c r="J56" s="314">
        <v>14076</v>
      </c>
      <c r="K56" s="315">
        <v>36</v>
      </c>
      <c r="L56" s="316">
        <v>10917</v>
      </c>
      <c r="M56" s="317">
        <v>-0.9</v>
      </c>
      <c r="N56" s="318">
        <v>36.9</v>
      </c>
    </row>
    <row r="57" spans="1:14" x14ac:dyDescent="0.15">
      <c r="A57" s="240"/>
      <c r="B57" s="236"/>
      <c r="C57" s="236"/>
      <c r="D57" s="236"/>
      <c r="E57" s="236"/>
      <c r="F57" s="236"/>
      <c r="G57" s="296" t="s">
        <v>481</v>
      </c>
      <c r="H57" s="297"/>
      <c r="I57" s="305">
        <v>210447640</v>
      </c>
      <c r="J57" s="306">
        <v>90393</v>
      </c>
      <c r="K57" s="307">
        <v>35.299999999999997</v>
      </c>
      <c r="L57" s="308">
        <v>35216</v>
      </c>
      <c r="M57" s="309">
        <v>2.4</v>
      </c>
      <c r="N57" s="310">
        <v>32.9</v>
      </c>
    </row>
    <row r="58" spans="1:14" x14ac:dyDescent="0.15">
      <c r="A58" s="240"/>
      <c r="B58" s="236"/>
      <c r="C58" s="236"/>
      <c r="D58" s="236"/>
      <c r="E58" s="236"/>
      <c r="F58" s="236"/>
      <c r="G58" s="311"/>
      <c r="H58" s="312" t="s">
        <v>478</v>
      </c>
      <c r="I58" s="313">
        <v>62497629</v>
      </c>
      <c r="J58" s="314">
        <v>26845</v>
      </c>
      <c r="K58" s="315">
        <v>90.7</v>
      </c>
      <c r="L58" s="316">
        <v>12644</v>
      </c>
      <c r="M58" s="317">
        <v>15.8</v>
      </c>
      <c r="N58" s="318">
        <v>74.900000000000006</v>
      </c>
    </row>
    <row r="59" spans="1:14" x14ac:dyDescent="0.15">
      <c r="A59" s="240"/>
      <c r="B59" s="236"/>
      <c r="C59" s="236"/>
      <c r="D59" s="236"/>
      <c r="E59" s="236"/>
      <c r="F59" s="236"/>
      <c r="G59" s="296" t="s">
        <v>482</v>
      </c>
      <c r="H59" s="297"/>
      <c r="I59" s="305">
        <v>230032132</v>
      </c>
      <c r="J59" s="306">
        <v>98961</v>
      </c>
      <c r="K59" s="307">
        <v>9.5</v>
      </c>
      <c r="L59" s="308">
        <v>36736</v>
      </c>
      <c r="M59" s="309">
        <v>4.3</v>
      </c>
      <c r="N59" s="310">
        <v>5.2</v>
      </c>
    </row>
    <row r="60" spans="1:14" x14ac:dyDescent="0.15">
      <c r="A60" s="240"/>
      <c r="B60" s="236"/>
      <c r="C60" s="236"/>
      <c r="D60" s="236"/>
      <c r="E60" s="236"/>
      <c r="F60" s="236"/>
      <c r="G60" s="311"/>
      <c r="H60" s="312" t="s">
        <v>478</v>
      </c>
      <c r="I60" s="319">
        <v>56238941</v>
      </c>
      <c r="J60" s="314">
        <v>24194</v>
      </c>
      <c r="K60" s="315">
        <v>-9.9</v>
      </c>
      <c r="L60" s="316">
        <v>13410</v>
      </c>
      <c r="M60" s="317">
        <v>6.1</v>
      </c>
      <c r="N60" s="318">
        <v>-16</v>
      </c>
    </row>
    <row r="61" spans="1:14" x14ac:dyDescent="0.15">
      <c r="A61" s="240"/>
      <c r="B61" s="236"/>
      <c r="C61" s="236"/>
      <c r="D61" s="236"/>
      <c r="E61" s="236"/>
      <c r="F61" s="236"/>
      <c r="G61" s="296" t="s">
        <v>483</v>
      </c>
      <c r="H61" s="320"/>
      <c r="I61" s="321">
        <v>192434718</v>
      </c>
      <c r="J61" s="322">
        <v>82949</v>
      </c>
      <c r="K61" s="323">
        <v>33.299999999999997</v>
      </c>
      <c r="L61" s="324">
        <v>34335</v>
      </c>
      <c r="M61" s="325">
        <v>1.1000000000000001</v>
      </c>
      <c r="N61" s="310">
        <v>32.200000000000003</v>
      </c>
    </row>
    <row r="62" spans="1:14" x14ac:dyDescent="0.15">
      <c r="A62" s="240"/>
      <c r="B62" s="236"/>
      <c r="C62" s="236"/>
      <c r="D62" s="236"/>
      <c r="E62" s="236"/>
      <c r="F62" s="236"/>
      <c r="G62" s="311"/>
      <c r="H62" s="312" t="s">
        <v>478</v>
      </c>
      <c r="I62" s="313">
        <v>42425699</v>
      </c>
      <c r="J62" s="314">
        <v>18272</v>
      </c>
      <c r="K62" s="315">
        <v>18.600000000000001</v>
      </c>
      <c r="L62" s="316">
        <v>12096</v>
      </c>
      <c r="M62" s="317">
        <v>-3.2</v>
      </c>
      <c r="N62" s="318">
        <v>21.8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484</v>
      </c>
      <c r="G46" s="329" t="s">
        <v>485</v>
      </c>
      <c r="H46" s="329" t="s">
        <v>486</v>
      </c>
      <c r="I46" s="329" t="s">
        <v>487</v>
      </c>
      <c r="J46" s="330" t="s">
        <v>488</v>
      </c>
    </row>
    <row r="47" spans="2:10" ht="57.75" customHeight="1" x14ac:dyDescent="0.15">
      <c r="B47" s="7"/>
      <c r="C47" s="1090" t="s">
        <v>3</v>
      </c>
      <c r="D47" s="1090"/>
      <c r="E47" s="1091"/>
      <c r="F47" s="331">
        <v>3.69</v>
      </c>
      <c r="G47" s="332">
        <v>6.52</v>
      </c>
      <c r="H47" s="332">
        <v>7.12</v>
      </c>
      <c r="I47" s="332">
        <v>6.07</v>
      </c>
      <c r="J47" s="333">
        <v>4.3899999999999997</v>
      </c>
    </row>
    <row r="48" spans="2:10" ht="57.75" customHeight="1" x14ac:dyDescent="0.15">
      <c r="B48" s="8"/>
      <c r="C48" s="1092" t="s">
        <v>4</v>
      </c>
      <c r="D48" s="1092"/>
      <c r="E48" s="1093"/>
      <c r="F48" s="334">
        <v>5.77</v>
      </c>
      <c r="G48" s="335">
        <v>6.32</v>
      </c>
      <c r="H48" s="335">
        <v>5.84</v>
      </c>
      <c r="I48" s="335">
        <v>7.95</v>
      </c>
      <c r="J48" s="336">
        <v>3.53</v>
      </c>
    </row>
    <row r="49" spans="2:10" ht="57.75" customHeight="1" thickBot="1" x14ac:dyDescent="0.2">
      <c r="B49" s="9"/>
      <c r="C49" s="1094" t="s">
        <v>5</v>
      </c>
      <c r="D49" s="1094"/>
      <c r="E49" s="1095"/>
      <c r="F49" s="337">
        <v>2.78</v>
      </c>
      <c r="G49" s="338">
        <v>3.5</v>
      </c>
      <c r="H49" s="338">
        <v>0.56999999999999995</v>
      </c>
      <c r="I49" s="338">
        <v>1.39</v>
      </c>
      <c r="J49" s="339"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2017-03-08T01:45:40Z</cp:lastPrinted>
  <dcterms:created xsi:type="dcterms:W3CDTF">2017-01-25T01:04:15Z</dcterms:created>
  <dcterms:modified xsi:type="dcterms:W3CDTF">2017-05-09T00:43:41Z</dcterms:modified>
  <cp:category/>
</cp:coreProperties>
</file>