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U32"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s="1"/>
  <c r="C40" i="9" s="1"/>
  <c r="AM31" i="9" l="1"/>
  <c r="AM32" i="9" l="1"/>
  <c r="AM33" i="9" l="1"/>
  <c r="AM34" i="9" l="1"/>
  <c r="BE31" i="9"/>
  <c r="BE32" i="9" s="1"/>
  <c r="BE33" i="9" s="1"/>
  <c r="BW31" i="9" l="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<sst xmlns="http://schemas.openxmlformats.org/spreadsheetml/2006/main" count="1110" uniqueCount="566">
  <si>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</si>
  <si>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</si>
  <si>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</si>
  <si>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</si>
  <si>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</si>
  <si>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</si>
  <si>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</si>
  <si>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</si>
  <si>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</si>
  <si>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</si>
  <si>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</si>
  <si>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</si>
  <si>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</si>
  <si>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</si>
  <si>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</si>
  <si>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</si>
  <si>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</si>
  <si>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</si>
  <si>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</si>
  <si>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</si>
  <si>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</si>
  <si>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</si>
  <si>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</si>
  <si>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</si>
  <si>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</si>
  <si>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</si>
  <si>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</si>
  <si>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</si>
  <si>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</si>
  <si>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</si>
  <si>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</si>
  <si>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</si>
  <si>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</si>
  <si>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</si>
  <si>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</si>
  <si>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</si>
  <si>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</si>
  <si>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</si>
  <si>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</si>
  <si>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</si>
  <si>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</si>
  <si>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</si>
  <si>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</si>
  <si>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</si>
  <si>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</si>
  <si>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</si>
  <si>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</si>
  <si>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</si>
  <si>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</si>
  <si>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</si>
  <si>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</si>
  <si>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</si>
  <si>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</si>
  <si>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</si>
  <si>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</si>
  <si>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</si>
  <si>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</si>
  <si>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</si>
  <si>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</si>
  <si>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</si>
  <si>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</si>
  <si>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</si>
  <si>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三重県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</si>
  <si>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</si>
  <si>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</si>
  <si>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</si>
  <si>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</si>
  <si>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</si>
  <si>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</si>
  <si>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</si>
  <si>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</si>
  <si>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</si>
  <si>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</si>
  <si>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</si>
  <si>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</si>
  <si>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</si>
  <si>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</si>
  <si>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</si>
  <si>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</si>
  <si>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</si>
  <si>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</si>
  <si>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</si>
  <si>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</si>
  <si>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</si>
  <si>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</si>
  <si>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</si>
  <si>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</si>
  <si>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</si>
  <si>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</si>
  <si>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</si>
  <si>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</si>
  <si>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</si>
  <si>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</si>
  <si>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</si>
  <si>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</si>
  <si>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</si>
  <si>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</si>
  <si>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</si>
  <si>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</si>
  <si>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</si>
  <si>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</si>
  <si>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</si>
  <si>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</si>
  <si>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</si>
  <si>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</si>
  <si>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</si>
  <si>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</si>
  <si>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</si>
  <si>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</si>
  <si>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</si>
  <si>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</si>
  <si>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</si>
  <si>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</si>
  <si>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</si>
  <si>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</si>
  <si>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</si>
  <si>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</si>
  <si>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</si>
  <si>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</si>
  <si>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</si>
  <si>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</si>
  <si>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</si>
  <si>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</si>
  <si>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</si>
  <si>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</si>
  <si>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</si>
  <si>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</si>
  <si>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</si>
  <si>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</si>
  <si>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</si>
  <si>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</si>
  <si>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</si>
  <si>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</si>
  <si>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</si>
  <si>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</si>
  <si>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</si>
  <si>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</si>
  <si>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</si>
  <si>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</si>
  <si>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</si>
  <si>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</si>
  <si>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</si>
  <si>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</si>
  <si>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</si>
  <si>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</si>
  <si>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</si>
  <si>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</si>
  <si>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</si>
  <si>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</si>
  <si>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</si>
  <si>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</si>
  <si>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</si>
  <si>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</si>
  <si>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</si>
  <si>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</si>
  <si>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</si>
  <si>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</si>
  <si>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</si>
  <si>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</si>
  <si>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</si>
  <si>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</si>
  <si>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</si>
  <si>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</si>
  <si>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</si>
  <si>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</si>
  <si>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</si>
  <si>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</si>
  <si>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</si>
  <si>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</si>
  <si>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</si>
  <si>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</si>
  <si>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</si>
  <si>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</si>
  <si>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</si>
  <si>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</si>
  <si>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</si>
  <si>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</si>
  <si>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</si>
  <si>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</si>
  <si>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</si>
  <si>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</si>
  <si>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</si>
  <si>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</si>
  <si>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</si>
  <si>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</si>
  <si>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</si>
  <si>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</si>
  <si>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</si>
  <si>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</si>
  <si>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</si>
  <si>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</si>
  <si>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</si>
  <si>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</si>
  <si>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</si>
  <si>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</si>
  <si>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</si>
  <si>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</si>
  <si>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</si>
  <si>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</si>
  <si>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</si>
  <si>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</si>
  <si>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</si>
  <si>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</si>
  <si>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</si>
  <si>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</si>
  <si>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</si>
  <si>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</si>
  <si>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</si>
  <si>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</si>
  <si>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</si>
  <si>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</si>
  <si>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</si>
  <si>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</si>
  <si>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</si>
  <si>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</si>
  <si>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</si>
  <si>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</si>
  <si>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</si>
  <si>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</si>
  <si>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</si>
  <si>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</si>
  <si>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</si>
  <si>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</si>
  <si>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</si>
  <si>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</si>
  <si>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</si>
  <si>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</si>
  <si>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</si>
  <si>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</si>
  <si>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</si>
  <si>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</si>
  <si>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</si>
  <si>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</si>
  <si>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</si>
  <si>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</si>
  <si>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</si>
  <si>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</si>
  <si>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</si>
  <si>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</si>
  <si>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</si>
  <si>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</si>
  <si>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</si>
  <si>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</si>
  <si>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</si>
  <si>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</si>
  <si>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</si>
  <si>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</si>
  <si>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</si>
  <si>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</si>
  <si>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</si>
  <si>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</si>
  <si>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</si>
  <si>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</si>
  <si>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</si>
  <si>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</si>
  <si>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</si>
  <si>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</si>
  <si>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</si>
  <si>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</si>
  <si>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</si>
  <si>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</si>
  <si>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</si>
  <si>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</si>
  <si>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</si>
  <si>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</si>
  <si>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</si>
  <si>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</si>
  <si>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</si>
  <si>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</si>
  <si>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</si>
  <si>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</si>
  <si>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</si>
  <si>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</si>
  <si>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</si>
  <si>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</si>
  <si>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</si>
  <si>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</si>
  <si>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</si>
  <si>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</si>
  <si>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</si>
  <si>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</si>
  <si>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</si>
  <si>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</si>
  <si>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</si>
  <si>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</si>
  <si>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</si>
  <si>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</si>
  <si>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</si>
  <si>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</si>
  <si>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</si>
  <si>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</si>
  <si>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</si>
  <si>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</si>
  <si>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</si>
  <si>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</si>
  <si>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</si>
  <si>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</si>
  <si>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</si>
  <si>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</si>
  <si>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</si>
  <si>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</si>
  <si>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</si>
  <si>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</si>
  <si>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</si>
  <si>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</si>
  <si>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</si>
  <si>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</si>
  <si>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</si>
  <si>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</si>
  <si>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三重県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</si>
  <si>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</si>
  <si>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</si>
  <si>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</si>
  <si>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</si>
  <si>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</si>
  <si>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</si>
  <si>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</si>
  <si>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</si>
  <si>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</si>
  <si>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</si>
  <si>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</si>
  <si>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</si>
  <si>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</si>
  <si>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</si>
  <si>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</si>
  <si>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</si>
  <si>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</si>
  <si>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</si>
  <si>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</si>
  <si>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</si>
  <si>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</si>
  <si>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総合医療センター資金貸付特別会計</t>
    <phoneticPr fontId="5"/>
  </si>
  <si>
    <t>母子及び父子並びに寡婦福祉資金貸付事業特別会計</t>
    <phoneticPr fontId="5"/>
  </si>
  <si>
    <t>小児心療センターあすなろ学園事業特別会計</t>
    <phoneticPr fontId="5"/>
  </si>
  <si>
    <t>就農施設等資金貸付事業等特別会計</t>
    <phoneticPr fontId="5"/>
  </si>
  <si>
    <t>林業改善資金貸付事業特別会計</t>
    <phoneticPr fontId="5"/>
  </si>
  <si>
    <t>沿岸漁業改善資金貸付事業特別会計</t>
    <phoneticPr fontId="5"/>
  </si>
  <si>
    <t>中小企業者等支援資金貸付事業等特別会計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</si>
  <si>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</si>
  <si>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</si>
  <si>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</si>
  <si>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</si>
  <si>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</si>
  <si>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</si>
  <si>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</si>
  <si>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</si>
  <si>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</si>
  <si>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</si>
  <si>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</si>
  <si>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</si>
  <si>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</si>
  <si>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</si>
  <si>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</si>
  <si>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</si>
  <si>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</si>
  <si>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電気事業会計</t>
    <phoneticPr fontId="5"/>
  </si>
  <si>
    <t>病院事業会計</t>
    <phoneticPr fontId="5"/>
  </si>
  <si>
    <t>地方卸売市場事業特別会計</t>
    <phoneticPr fontId="5"/>
  </si>
  <si>
    <t>法非適用企業</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</si>
  <si>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</si>
  <si>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</si>
  <si>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</si>
  <si>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</si>
  <si>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</si>
  <si>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</si>
  <si>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</si>
  <si>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</si>
  <si>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</si>
  <si>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</si>
  <si>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</si>
  <si>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</si>
  <si>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</si>
  <si>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</si>
  <si>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</si>
  <si>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</si>
  <si>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</si>
  <si>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</si>
  <si>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</si>
  <si>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</si>
  <si>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</si>
  <si>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</si>
  <si>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</si>
  <si>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</si>
  <si>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</si>
  <si>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</si>
  <si>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</si>
  <si>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</si>
  <si>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</si>
  <si>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</si>
  <si>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</si>
  <si>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</si>
  <si>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</si>
  <si>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</si>
  <si>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</si>
  <si>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</si>
  <si>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</si>
  <si>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</si>
  <si>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</si>
  <si>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</si>
  <si>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</si>
  <si>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</si>
  <si>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</si>
  <si>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</si>
  <si>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</si>
  <si>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</si>
  <si>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</si>
  <si>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</si>
  <si>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</si>
  <si>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</si>
  <si>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</si>
  <si>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</si>
  <si>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</si>
  <si>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</si>
  <si>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</si>
  <si>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</si>
  <si>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</si>
  <si>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</si>
  <si>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</si>
  <si>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</si>
  <si>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</si>
  <si>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</si>
  <si>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</si>
  <si>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</si>
  <si>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</si>
  <si>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</si>
  <si>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</si>
  <si>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</si>
  <si>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</si>
  <si>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</si>
  <si>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</si>
  <si>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</si>
  <si>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</si>
  <si>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</si>
  <si>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</si>
  <si>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</si>
  <si>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</si>
  <si>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</si>
  <si>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</si>
  <si>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</si>
  <si>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</si>
  <si>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</si>
  <si>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</si>
  <si>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</si>
  <si>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</si>
  <si>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</si>
  <si>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</si>
  <si>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</si>
  <si>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</si>
  <si>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</si>
  <si>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</si>
  <si>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</si>
  <si>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</si>
  <si>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</si>
  <si>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</si>
  <si>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</si>
  <si>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</si>
  <si>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</si>
  <si>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</si>
  <si>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</si>
  <si>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</si>
  <si>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</si>
  <si>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</si>
  <si>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</si>
  <si>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</si>
  <si>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</si>
  <si>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</si>
  <si>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</si>
  <si>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</si>
  <si>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</si>
  <si>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</si>
  <si>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</si>
  <si>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</si>
  <si>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</si>
  <si>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</si>
  <si>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</si>
  <si>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</si>
  <si>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</si>
  <si>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</si>
  <si>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</si>
  <si>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</si>
  <si>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</si>
  <si>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</si>
  <si>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</si>
  <si>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</si>
  <si>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</si>
  <si>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</si>
  <si>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</si>
  <si>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</si>
  <si>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</si>
  <si>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</si>
  <si>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</si>
  <si>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</si>
  <si>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3.79</t>
  </si>
  <si>
    <t>▲ 1.04</t>
  </si>
  <si>
    <t>▲ 2.19</t>
  </si>
  <si>
    <t>水道事業会計</t>
  </si>
  <si>
    <t>工業用水道事業会計</t>
  </si>
  <si>
    <t>電気事業会計</t>
  </si>
  <si>
    <t>一般会計</t>
  </si>
  <si>
    <t>病院事業会計</t>
  </si>
  <si>
    <t>流域下水道事業特別会計</t>
  </si>
  <si>
    <t>港湾整備事業特別会計</t>
  </si>
  <si>
    <t>地方卸売市場事業特別会計</t>
  </si>
  <si>
    <t>その他会計（赤字）</t>
  </si>
  <si>
    <t>その他会計（黒字）</t>
  </si>
  <si>
    <t>（株）三重データクラフト</t>
    <rPh sb="1" eb="2">
      <t>カブ</t>
    </rPh>
    <phoneticPr fontId="13"/>
  </si>
  <si>
    <t>（公財）三重県国際交流財団</t>
    <rPh sb="1" eb="2">
      <t>コウ</t>
    </rPh>
    <rPh sb="2" eb="3">
      <t>ザイ</t>
    </rPh>
    <rPh sb="4" eb="6">
      <t>ミエ</t>
    </rPh>
    <phoneticPr fontId="13"/>
  </si>
  <si>
    <t>（公財）三重県文化振興事業団</t>
    <rPh sb="1" eb="2">
      <t>コウ</t>
    </rPh>
    <rPh sb="2" eb="3">
      <t>ザイ</t>
    </rPh>
    <rPh sb="4" eb="6">
      <t>ミエ</t>
    </rPh>
    <phoneticPr fontId="13"/>
  </si>
  <si>
    <t>（公財）三重県動物愛護管理センター</t>
    <rPh sb="1" eb="2">
      <t>コウ</t>
    </rPh>
    <rPh sb="2" eb="3">
      <t>ザイ</t>
    </rPh>
    <rPh sb="6" eb="7">
      <t>ケン</t>
    </rPh>
    <rPh sb="7" eb="9">
      <t>ドウブツ</t>
    </rPh>
    <rPh sb="9" eb="11">
      <t>アイゴ</t>
    </rPh>
    <rPh sb="11" eb="13">
      <t>カンリ</t>
    </rPh>
    <phoneticPr fontId="1"/>
  </si>
  <si>
    <t>（公財）三重県角膜・腎臓バンク協会</t>
    <rPh sb="1" eb="2">
      <t>コウ</t>
    </rPh>
    <rPh sb="2" eb="3">
      <t>ザイ</t>
    </rPh>
    <phoneticPr fontId="13"/>
  </si>
  <si>
    <t>（公財）三重県生活衛生営業指導センター</t>
    <rPh sb="1" eb="2">
      <t>コウ</t>
    </rPh>
    <rPh sb="2" eb="3">
      <t>ザイ</t>
    </rPh>
    <phoneticPr fontId="13"/>
  </si>
  <si>
    <t>（公財）三重県救急医療情報センター</t>
    <rPh sb="1" eb="2">
      <t>コウ</t>
    </rPh>
    <rPh sb="2" eb="3">
      <t>ザイ</t>
    </rPh>
    <phoneticPr fontId="13"/>
  </si>
  <si>
    <t>（公財）三重ボランティア基金</t>
    <rPh sb="1" eb="2">
      <t>コウ</t>
    </rPh>
    <rPh sb="2" eb="3">
      <t>ザイ</t>
    </rPh>
    <phoneticPr fontId="13"/>
  </si>
  <si>
    <t>（公財）三重こどもわかもの育成財団</t>
    <rPh sb="1" eb="2">
      <t>コウ</t>
    </rPh>
    <rPh sb="2" eb="3">
      <t>ザイ</t>
    </rPh>
    <phoneticPr fontId="13"/>
  </si>
  <si>
    <t>（一財）三重県環境保全事業団</t>
    <rPh sb="1" eb="2">
      <t>イチ</t>
    </rPh>
    <rPh sb="2" eb="3">
      <t>ザイ</t>
    </rPh>
    <phoneticPr fontId="13"/>
  </si>
  <si>
    <t>（公社）三重県緑化推進協会</t>
    <rPh sb="1" eb="2">
      <t>コウ</t>
    </rPh>
    <rPh sb="2" eb="3">
      <t>シャ</t>
    </rPh>
    <phoneticPr fontId="13"/>
  </si>
  <si>
    <t>（株）三重県松阪食肉公社</t>
    <rPh sb="1" eb="2">
      <t>カブ</t>
    </rPh>
    <phoneticPr fontId="13"/>
  </si>
  <si>
    <t>（株）三重県四日市畜産公社</t>
    <rPh sb="1" eb="2">
      <t>カブ</t>
    </rPh>
    <phoneticPr fontId="13"/>
  </si>
  <si>
    <t>（一財）三重県畜産協会</t>
    <rPh sb="1" eb="2">
      <t>イチ</t>
    </rPh>
    <rPh sb="2" eb="3">
      <t>ザイ</t>
    </rPh>
    <phoneticPr fontId="13"/>
  </si>
  <si>
    <t>（公財）三重県農林水産支援センター</t>
    <rPh sb="1" eb="2">
      <t>コウ</t>
    </rPh>
    <rPh sb="2" eb="3">
      <t>ザイ</t>
    </rPh>
    <phoneticPr fontId="13"/>
  </si>
  <si>
    <t>（公社）三重県青果物価格安定基金協会</t>
    <rPh sb="1" eb="2">
      <t>コウ</t>
    </rPh>
    <rPh sb="2" eb="3">
      <t>シャ</t>
    </rPh>
    <phoneticPr fontId="13"/>
  </si>
  <si>
    <t>（公財）三重県産業支援センター</t>
    <rPh sb="1" eb="2">
      <t>コウ</t>
    </rPh>
    <rPh sb="2" eb="3">
      <t>ザイ</t>
    </rPh>
    <phoneticPr fontId="13"/>
  </si>
  <si>
    <t>（公財）三重県水産振興事業団</t>
    <rPh sb="1" eb="2">
      <t>コウ</t>
    </rPh>
    <rPh sb="2" eb="3">
      <t>ザイ</t>
    </rPh>
    <phoneticPr fontId="13"/>
  </si>
  <si>
    <t>伊勢鉄道（株）</t>
    <rPh sb="5" eb="6">
      <t>カブ</t>
    </rPh>
    <phoneticPr fontId="13"/>
  </si>
  <si>
    <t>三重県土地開発公社</t>
  </si>
  <si>
    <t>三重県住宅供給公社</t>
  </si>
  <si>
    <t>三重県道路公社</t>
  </si>
  <si>
    <t>（公財）三重県下水道公社</t>
    <rPh sb="1" eb="2">
      <t>コウ</t>
    </rPh>
    <rPh sb="2" eb="3">
      <t>ザイ</t>
    </rPh>
    <phoneticPr fontId="13"/>
  </si>
  <si>
    <t>（一財）伊勢湾海洋スポーツセンター</t>
    <rPh sb="1" eb="2">
      <t>イチ</t>
    </rPh>
    <rPh sb="2" eb="3">
      <t>ザイ</t>
    </rPh>
    <phoneticPr fontId="13"/>
  </si>
  <si>
    <t>（公財）三重県体育協会</t>
    <rPh sb="1" eb="2">
      <t>コウ</t>
    </rPh>
    <rPh sb="2" eb="3">
      <t>ザイ</t>
    </rPh>
    <phoneticPr fontId="13"/>
  </si>
  <si>
    <t>（一財）三重県武道振興会</t>
    <rPh sb="1" eb="2">
      <t>イチ</t>
    </rPh>
    <rPh sb="2" eb="3">
      <t>ザイ</t>
    </rPh>
    <phoneticPr fontId="13"/>
  </si>
  <si>
    <t>（公財）三重県立美術館協力会</t>
    <rPh sb="1" eb="2">
      <t>コウ</t>
    </rPh>
    <rPh sb="2" eb="3">
      <t>ザイ</t>
    </rPh>
    <phoneticPr fontId="13"/>
  </si>
  <si>
    <t>（公財）国史跡斎宮跡保存協会</t>
    <rPh sb="1" eb="2">
      <t>コウ</t>
    </rPh>
    <rPh sb="2" eb="3">
      <t>ザイ</t>
    </rPh>
    <phoneticPr fontId="13"/>
  </si>
  <si>
    <t>（公財）暴力追放三重県民センター</t>
    <rPh sb="1" eb="2">
      <t>コウ</t>
    </rPh>
    <rPh sb="2" eb="3">
      <t>ザイ</t>
    </rPh>
    <phoneticPr fontId="13"/>
  </si>
  <si>
    <t>公立大学法人　三重県立看護大学</t>
    <rPh sb="0" eb="2">
      <t>コウリツ</t>
    </rPh>
    <rPh sb="2" eb="4">
      <t>ダイガク</t>
    </rPh>
    <rPh sb="4" eb="6">
      <t>ホウジン</t>
    </rPh>
    <rPh sb="7" eb="11">
      <t>ミエケンリツ</t>
    </rPh>
    <rPh sb="11" eb="13">
      <t>カンゴ</t>
    </rPh>
    <rPh sb="13" eb="15">
      <t>ダイガク</t>
    </rPh>
    <phoneticPr fontId="13"/>
  </si>
  <si>
    <t>三重県立総合医療センター</t>
    <rPh sb="0" eb="3">
      <t>ミエケン</t>
    </rPh>
    <rPh sb="4" eb="6">
      <t>ソウゴウ</t>
    </rPh>
    <rPh sb="6" eb="8">
      <t>イリョウ</t>
    </rPh>
    <phoneticPr fontId="13"/>
  </si>
  <si>
    <t>清算法人</t>
    <rPh sb="0" eb="2">
      <t>セイサン</t>
    </rPh>
    <rPh sb="2" eb="4">
      <t>ホウジン</t>
    </rPh>
    <phoneticPr fontId="3"/>
  </si>
  <si>
    <t>四日市港管理組合（一般会計）</t>
    <rPh sb="0" eb="3">
      <t>ヨッカイチ</t>
    </rPh>
    <rPh sb="3" eb="4">
      <t>コウ</t>
    </rPh>
    <rPh sb="4" eb="6">
      <t>カンリ</t>
    </rPh>
    <rPh sb="6" eb="8">
      <t>クミアイ</t>
    </rPh>
    <rPh sb="9" eb="11">
      <t>イッパン</t>
    </rPh>
    <rPh sb="11" eb="13">
      <t>カイケイ</t>
    </rPh>
    <phoneticPr fontId="12"/>
  </si>
  <si>
    <t>四日市港管理組合（特別会計）</t>
    <rPh sb="0" eb="3">
      <t>ヨッカイチ</t>
    </rPh>
    <rPh sb="3" eb="4">
      <t>コウ</t>
    </rPh>
    <rPh sb="4" eb="6">
      <t>カンリ</t>
    </rPh>
    <rPh sb="6" eb="8">
      <t>クミアイ</t>
    </rPh>
    <rPh sb="9" eb="11">
      <t>トクベツ</t>
    </rPh>
    <rPh sb="11" eb="13">
      <t>カイケイ</t>
    </rPh>
    <phoneticPr fontId="1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</si>
  <si>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</si>
  <si>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</si>
  <si>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</si>
  <si>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</si>
  <si>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</si>
  <si>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</si>
  <si>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</si>
  <si>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</si>
  <si>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</si>
  <si>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</si>
  <si>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</si>
  <si>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</si>
  <si>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</si>
  <si>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</si>
  <si>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</si>
  <si>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</si>
  <si>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</si>
  <si>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</si>
  <si>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</si>
  <si>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については、都道府県平均を上回っているものの、グループ内順位は上位に位置し、昨年度よりも4.6ポイント改善したことから、将来の財政負担の縮減が進んだものと考えています。主な要因としては、分子の国直轄負担金償還額の減少による債務負担行為に基づく支出予定額等の減と、分母の地方消費税等の増収による標準税収入額の増によるものです。
　実質公債費比率については、都道府県平均を上回り、グループ内順位は下位に位置しているものの、昨年度よりも0.3ポイント改善しています。平成26年度までは元利償還金が毎年50億円前後増加し続けたことにより上昇傾向にありましたが、平成27年度は元利償還金は増えているものの、基準財政需要額算入額の増や標準税収入額の増もあり改善に転じました。
　今後も、将来負担比率と実質公債費比率の更なる改善を目指し、「第二次三重県行財政改革取組」に取り組みます。</t>
    <rPh sb="45" eb="48">
      <t>サクネンド</t>
    </rPh>
    <rPh sb="100" eb="102">
      <t>ブンシ</t>
    </rPh>
    <rPh sb="103" eb="104">
      <t>クニ</t>
    </rPh>
    <rPh sb="104" eb="106">
      <t>チョッカツ</t>
    </rPh>
    <rPh sb="106" eb="109">
      <t>フタンキン</t>
    </rPh>
    <rPh sb="118" eb="120">
      <t>サイム</t>
    </rPh>
    <rPh sb="120" eb="122">
      <t>フタン</t>
    </rPh>
    <rPh sb="122" eb="124">
      <t>コウイ</t>
    </rPh>
    <rPh sb="125" eb="126">
      <t>モト</t>
    </rPh>
    <rPh sb="128" eb="130">
      <t>シシュツ</t>
    </rPh>
    <rPh sb="130" eb="132">
      <t>ヨテイ</t>
    </rPh>
    <rPh sb="132" eb="133">
      <t>ガク</t>
    </rPh>
    <rPh sb="133" eb="134">
      <t>トウ</t>
    </rPh>
    <rPh sb="138" eb="140">
      <t>ブンボ</t>
    </rPh>
    <rPh sb="146" eb="147">
      <t>トウ</t>
    </rPh>
    <rPh sb="271" eb="273">
      <t>ジョウショウ</t>
    </rPh>
    <rPh sb="273" eb="275">
      <t>ケイコウ</t>
    </rPh>
    <rPh sb="332" eb="333">
      <t>テン</t>
    </rPh>
    <rPh sb="340" eb="342">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</si>
  <si>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</si>
  <si>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</si>
  <si>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</si>
  <si>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H23</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</si>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</sst>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105" xfId="32" quotePrefix="1"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64126</c:v>
                </c:pt>
                <c:pt idx="1">
                  <c:v>65131</c:v>
                </c:pt>
                <c:pt idx="2">
                  <c:v>64643</c:v>
                </c:pt>
                <c:pt idx="3">
                  <c:v>58492</c:v>
                </c:pt>
                <c:pt idx="4">
                  <c:v>55105</c:v>
                </c:pt>
              </c:numCache>
            </c:numRef>
          </c:val>
          <c:smooth val="0"/>
        </c:ser>
        <c:dLbls>
          <c:showLegendKey val="0"/>
          <c:showVal val="0"/>
          <c:showCatName val="0"/>
          <c:showSerName val="0"/>
          <c:showPercent val="0"/>
          <c:showBubbleSize val="0"/>
        </c:dLbls>
        <c:marker val="1"/>
        <c:smooth val="0"/>
        <c:axId val="122155776"/>
        <c:axId val="122157696"/>
      </c:lineChart>
      <c:catAx>
        <c:axId val="12215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57696"/>
        <c:crosses val="autoZero"/>
        <c:auto val="1"/>
        <c:lblAlgn val="ctr"/>
        <c:lblOffset val="100"/>
        <c:tickLblSkip val="1"/>
        <c:tickMarkSkip val="1"/>
        <c:noMultiLvlLbl val="0"/>
      </c:catAx>
      <c:valAx>
        <c:axId val="1221576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5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c:v>
                </c:pt>
                <c:pt idx="1">
                  <c:v>1.43</c:v>
                </c:pt>
                <c:pt idx="2">
                  <c:v>0.74</c:v>
                </c:pt>
                <c:pt idx="3">
                  <c:v>0.88</c:v>
                </c:pt>
                <c:pt idx="4">
                  <c:v>0.81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c:v>
                </c:pt>
                <c:pt idx="1">
                  <c:v>4.96</c:v>
                </c:pt>
                <c:pt idx="2">
                  <c:v>5.33</c:v>
                </c:pt>
                <c:pt idx="3">
                  <c:v>5.93</c:v>
                </c:pt>
                <c:pt idx="4">
                  <c:v>4.04</c:v>
                </c:pt>
              </c:numCache>
            </c:numRef>
          </c:val>
        </c:ser>
        <c:dLbls>
          <c:showLegendKey val="0"/>
          <c:showVal val="0"/>
          <c:showCatName val="0"/>
          <c:showSerName val="0"/>
          <c:showPercent val="0"/>
          <c:showBubbleSize val="0"/>
        </c:dLbls>
        <c:gapWidth val="250"/>
        <c:overlap val="100"/>
        <c:axId val="135851392"/>
        <c:axId val="13586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-3.79</c:v>
                </c:pt>
                <c:pt idx="1">
                  <c:v>0.23</c:v>
                </c:pt>
                <c:pt idx="2">
                  <c:v>-1.04</c:v>
                </c:pt>
                <c:pt idx="3">
                  <c:v>0.45</c:v>
                </c:pt>
                <c:pt idx="4">
                  <c:v>-2.19</c:v>
                </c:pt>
              </c:numCache>
            </c:numRef>
          </c:val>
          <c:smooth val="0"/>
        </c:ser>
        <c:dLbls>
          <c:showLegendKey val="0"/>
          <c:showVal val="0"/>
          <c:showCatName val="0"/>
          <c:showSerName val="0"/>
          <c:showPercent val="0"/>
          <c:showBubbleSize val="0"/>
        </c:dLbls>
        <c:marker val="1"/>
        <c:smooth val="0"/>
        <c:axId val="135851392"/>
        <c:axId val="135861760"/>
      </c:lineChart>
      <c:catAx>
        <c:axId val="1358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861760"/>
        <c:crosses val="autoZero"/>
        <c:auto val="1"/>
        <c:lblAlgn val="ctr"/>
        <c:lblOffset val="100"/>
        <c:tickLblSkip val="1"/>
        <c:tickMarkSkip val="1"/>
        <c:noMultiLvlLbl val="0"/>
      </c:catAx>
      <c:valAx>
        <c:axId val="13586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0.12</c:v>
                </c:pt>
                <c:pt idx="4">
                  <c:v>#N/A</c:v>
                </c:pt>
                <c:pt idx="5">
                  <c:v>0.11</c:v>
                </c:pt>
                <c:pt idx="6">
                  <c:v>#N/A</c:v>
                </c:pt>
                <c:pt idx="7">
                  <c:v>0.1</c:v>
                </c:pt>
                <c:pt idx="8">
                  <c:v>#N/A</c:v>
                </c:pt>
                <c:pt idx="9">
                  <c:v>0.17</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0.51</c:v>
                </c:pt>
                <c:pt idx="2">
                  <c:v>#N/A</c:v>
                </c:pt>
                <c:pt idx="3">
                  <c:v>0</c:v>
                </c:pt>
                <c:pt idx="4">
                  <c:v>#N/A</c:v>
                </c:pt>
                <c:pt idx="5">
                  <c:v>0.09</c:v>
                </c:pt>
                <c:pt idx="6">
                  <c:v>#N/A</c:v>
                </c:pt>
                <c:pt idx="7">
                  <c:v>0.15</c:v>
                </c:pt>
                <c:pt idx="8">
                  <c:v>#N/A</c:v>
                </c:pt>
                <c:pt idx="9">
                  <c:v>0.21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1.03</c:v>
                </c:pt>
                <c:pt idx="2">
                  <c:v>#N/A</c:v>
                </c:pt>
                <c:pt idx="3">
                  <c:v>1.42</c:v>
                </c:pt>
                <c:pt idx="4">
                  <c:v>#N/A</c:v>
                </c:pt>
                <c:pt idx="5">
                  <c:v>0.73</c:v>
                </c:pt>
                <c:pt idx="6">
                  <c:v>#N/A</c:v>
                </c:pt>
                <c:pt idx="7">
                  <c:v>0.88</c:v>
                </c:pt>
                <c:pt idx="8">
                  <c:v>#N/A</c:v>
                </c:pt>
                <c:pt idx="9">
                  <c:v>0.8</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0.56999999999999995</c:v>
                </c:pt>
                <c:pt idx="2">
                  <c:v>#N/A</c:v>
                </c:pt>
                <c:pt idx="3">
                  <c:v>0.54</c:v>
                </c:pt>
                <c:pt idx="4">
                  <c:v>#N/A</c:v>
                </c:pt>
                <c:pt idx="5">
                  <c:v>0.65</c:v>
                </c:pt>
                <c:pt idx="6">
                  <c:v>#N/A</c:v>
                </c:pt>
                <c:pt idx="7">
                  <c:v>1.1599999999999999</c:v>
                </c:pt>
                <c:pt idx="8">
                  <c:v>#N/A</c:v>
                </c:pt>
                <c:pt idx="9">
                  <c:v>2.44</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3.16</c:v>
                </c:pt>
                <c:pt idx="2">
                  <c:v>#N/A</c:v>
                </c:pt>
                <c:pt idx="3">
                  <c:v>2.97</c:v>
                </c:pt>
                <c:pt idx="4">
                  <c:v>#N/A</c:v>
                </c:pt>
                <c:pt idx="5">
                  <c:v>2.94</c:v>
                </c:pt>
                <c:pt idx="6">
                  <c:v>#N/A</c:v>
                </c:pt>
                <c:pt idx="7">
                  <c:v>3</c:v>
                </c:pt>
                <c:pt idx="8">
                  <c:v>#N/A</c:v>
                </c:pt>
                <c:pt idx="9">
                  <c:v>2.4700000000000002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3.35</c:v>
                </c:pt>
                <c:pt idx="2">
                  <c:v>#N/A</c:v>
                </c:pt>
                <c:pt idx="3">
                  <c:v>3.43</c:v>
                </c:pt>
                <c:pt idx="4">
                  <c:v>#N/A</c:v>
                </c:pt>
                <c:pt idx="5">
                  <c:v>3.71</c:v>
                </c:pt>
                <c:pt idx="6">
                  <c:v>#N/A</c:v>
                </c:pt>
                <c:pt idx="7">
                  <c:v>3.98</c:v>
                </c:pt>
                <c:pt idx="8">
                  <c:v>#N/A</c:v>
                </c:pt>
                <c:pt idx="9">
                  <c:v>3.74</c:v>
                </c:pt>
              </c:numCache>
            </c:numRef>
          </c:val>
        </c:ser>
        <c:dLbls>
          <c:showLegendKey val="0"/>
          <c:showVal val="0"/>
          <c:showCatName val="0"/>
          <c:showSerName val="0"/>
          <c:showPercent val="0"/>
          <c:showBubbleSize val="0"/>
        </c:dLbls>
        <c:gapWidth val="150"/>
        <c:overlap val="100"/>
        <c:axId val="135955584"/>
        <c:axId val="135957120"/>
      </c:barChart>
      <c:catAx>
        <c:axId val="1359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57120"/>
        <c:crosses val="autoZero"/>
        <c:auto val="1"/>
        <c:lblAlgn val="ctr"/>
        <c:lblOffset val="100"/>
        <c:tickLblSkip val="1"/>
        <c:tickMarkSkip val="1"/>
        <c:noMultiLvlLbl val="0"/>
      </c:catAx>
      <c:valAx>
        <c:axId val="1359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5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59324</c:v>
                </c:pt>
                <c:pt idx="5">
                  <c:v>62636</c:v>
                </c:pt>
                <c:pt idx="8">
                  <c:v>66125</c:v>
                </c:pt>
                <c:pt idx="11">
                  <c:v>69244</c:v>
                </c:pt>
                <c:pt idx="14">
                  <c:v>74744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7</c:v>
                </c:pt>
                <c:pt idx="6">
                  <c:v>8</c:v>
                </c:pt>
                <c:pt idx="9">
                  <c:v>7</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4042</c:v>
                </c:pt>
                <c:pt idx="3">
                  <c:v>3547</c:v>
                </c:pt>
                <c:pt idx="6">
                  <c:v>3081</c:v>
                </c:pt>
                <c:pt idx="9">
                  <c:v>2530</c:v>
                </c:pt>
                <c:pt idx="12">
                  <c:v>2000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1364</c:v>
                </c:pt>
                <c:pt idx="3">
                  <c:v>1277</c:v>
                </c:pt>
                <c:pt idx="6">
                  <c:v>1191</c:v>
                </c:pt>
                <c:pt idx="9">
                  <c:v>1160</c:v>
                </c:pt>
                <c:pt idx="12">
                  <c:v>1070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3623</c:v>
                </c:pt>
                <c:pt idx="3">
                  <c:v>2925</c:v>
                </c:pt>
                <c:pt idx="6">
                  <c:v>2836</c:v>
                </c:pt>
                <c:pt idx="9">
                  <c:v>2900</c:v>
                </c:pt>
                <c:pt idx="12">
                  <c:v>2881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667</c:v>
                </c:pt>
                <c:pt idx="3">
                  <c:v>1333</c:v>
                </c:pt>
                <c:pt idx="6">
                  <c:v>2000</c:v>
                </c:pt>
                <c:pt idx="9">
                  <c:v>2667</c:v>
                </c:pt>
                <c:pt idx="12">
                  <c:v>3333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100673</c:v>
                </c:pt>
                <c:pt idx="3">
                  <c:v>105680</c:v>
                </c:pt>
                <c:pt idx="6">
                  <c:v>110270</c:v>
                </c:pt>
                <c:pt idx="9">
                  <c:v>111369</c:v>
                </c:pt>
                <c:pt idx="12">
                  <c:v>115358</c:v>
                </c:pt>
              </c:numCache>
            </c:numRef>
          </c:val>
        </c:ser>
        <c:dLbls>
          <c:showLegendKey val="0"/>
          <c:showVal val="0"/>
          <c:showCatName val="0"/>
          <c:showSerName val="0"/>
          <c:showPercent val="0"/>
          <c:showBubbleSize val="0"/>
        </c:dLbls>
        <c:gapWidth val="100"/>
        <c:overlap val="100"/>
        <c:axId val="136249728"/>
        <c:axId val="13625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51053</c:v>
                </c:pt>
                <c:pt idx="2">
                  <c:v>#N/A</c:v>
                </c:pt>
                <c:pt idx="3">
                  <c:v>#N/A</c:v>
                </c:pt>
                <c:pt idx="4">
                  <c:v>52133</c:v>
                </c:pt>
                <c:pt idx="5">
                  <c:v>#N/A</c:v>
                </c:pt>
                <c:pt idx="6">
                  <c:v>#N/A</c:v>
                </c:pt>
                <c:pt idx="7">
                  <c:v>53261</c:v>
                </c:pt>
                <c:pt idx="8">
                  <c:v>#N/A</c:v>
                </c:pt>
                <c:pt idx="9">
                  <c:v>#N/A</c:v>
                </c:pt>
                <c:pt idx="10">
                  <c:v>51389</c:v>
                </c:pt>
                <c:pt idx="11">
                  <c:v>#N/A</c:v>
                </c:pt>
                <c:pt idx="12">
                  <c:v>#N/A</c:v>
                </c:pt>
                <c:pt idx="13">
                  <c:v>49904</c:v>
                </c:pt>
                <c:pt idx="14">
                  <c:v>#N/A</c:v>
                </c:pt>
              </c:numCache>
            </c:numRef>
          </c:val>
          <c:smooth val="0"/>
        </c:ser>
        <c:dLbls>
          <c:showLegendKey val="0"/>
          <c:showVal val="0"/>
          <c:showCatName val="0"/>
          <c:showSerName val="0"/>
          <c:showPercent val="0"/>
          <c:showBubbleSize val="0"/>
        </c:dLbls>
        <c:marker val="1"/>
        <c:smooth val="0"/>
        <c:axId val="136249728"/>
        <c:axId val="136251648"/>
      </c:lineChart>
      <c:catAx>
        <c:axId val="1362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51648"/>
        <c:crosses val="autoZero"/>
        <c:auto val="1"/>
        <c:lblAlgn val="ctr"/>
        <c:lblOffset val="100"/>
        <c:tickLblSkip val="1"/>
        <c:tickMarkSkip val="1"/>
        <c:noMultiLvlLbl val="0"/>
      </c:catAx>
      <c:valAx>
        <c:axId val="13625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816367</c:v>
                </c:pt>
                <c:pt idx="5">
                  <c:v>856721</c:v>
                </c:pt>
                <c:pt idx="8">
                  <c:v>897861</c:v>
                </c:pt>
                <c:pt idx="11">
                  <c:v>922962</c:v>
                </c:pt>
                <c:pt idx="14">
                  <c:v>951225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17671</c:v>
                </c:pt>
                <c:pt idx="5">
                  <c:v>25314</c:v>
                </c:pt>
                <c:pt idx="8">
                  <c:v>23913</c:v>
                </c:pt>
                <c:pt idx="11">
                  <c:v>22178</c:v>
                </c:pt>
                <c:pt idx="14">
                  <c:v>20681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35089</c:v>
                </c:pt>
                <c:pt idx="5">
                  <c:v>33392</c:v>
                </c:pt>
                <c:pt idx="8">
                  <c:v>35859</c:v>
                </c:pt>
                <c:pt idx="11">
                  <c:v>40242</c:v>
                </c:pt>
                <c:pt idx="14">
                  <c:v>37124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94</c:v>
                </c:pt>
                <c:pt idx="3">
                  <c:v>117</c:v>
                </c:pt>
                <c:pt idx="6">
                  <c:v>135</c:v>
                </c:pt>
                <c:pt idx="9">
                  <c:v>94</c:v>
                </c:pt>
                <c:pt idx="12">
                  <c:v>115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229978</c:v>
                </c:pt>
                <c:pt idx="3">
                  <c:v>225319</c:v>
                </c:pt>
                <c:pt idx="6">
                  <c:v>209071</c:v>
                </c:pt>
                <c:pt idx="9">
                  <c:v>196431</c:v>
                </c:pt>
                <c:pt idx="12">
                  <c:v>197603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10981</c:v>
                </c:pt>
                <c:pt idx="3">
                  <c:v>10505</c:v>
                </c:pt>
                <c:pt idx="6">
                  <c:v>10164</c:v>
                </c:pt>
                <c:pt idx="9">
                  <c:v>9919</c:v>
                </c:pt>
                <c:pt idx="12">
                  <c:v>9882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55625</c:v>
                </c:pt>
                <c:pt idx="3">
                  <c:v>46149</c:v>
                </c:pt>
                <c:pt idx="6">
                  <c:v>43446</c:v>
                </c:pt>
                <c:pt idx="9">
                  <c:v>42892</c:v>
                </c:pt>
                <c:pt idx="12">
                  <c:v>41541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31660</c:v>
                </c:pt>
                <c:pt idx="3">
                  <c:v>28060</c:v>
                </c:pt>
                <c:pt idx="6">
                  <c:v>23551</c:v>
                </c:pt>
                <c:pt idx="9">
                  <c:v>19653</c:v>
                </c:pt>
                <c:pt idx="12">
                  <c:v>16954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1240805</c:v>
                </c:pt>
                <c:pt idx="3">
                  <c:v>1322500</c:v>
                </c:pt>
                <c:pt idx="6">
                  <c:v>1358214</c:v>
                </c:pt>
                <c:pt idx="9">
                  <c:v>1384117</c:v>
                </c:pt>
                <c:pt idx="12">
                  <c:v>1411774</c:v>
                </c:pt>
              </c:numCache>
            </c:numRef>
          </c:val>
        </c:ser>
        <c:dLbls>
          <c:showLegendKey val="0"/>
          <c:showVal val="0"/>
          <c:showCatName val="0"/>
          <c:showSerName val="0"/>
          <c:showPercent val="0"/>
          <c:showBubbleSize val="0"/>
        </c:dLbls>
        <c:gapWidth val="100"/>
        <c:overlap val="100"/>
        <c:axId val="148084608"/>
        <c:axId val="14811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700016</c:v>
                </c:pt>
                <c:pt idx="2">
                  <c:v>#N/A</c:v>
                </c:pt>
                <c:pt idx="3">
                  <c:v>#N/A</c:v>
                </c:pt>
                <c:pt idx="4">
                  <c:v>717224</c:v>
                </c:pt>
                <c:pt idx="5">
                  <c:v>#N/A</c:v>
                </c:pt>
                <c:pt idx="6">
                  <c:v>#N/A</c:v>
                </c:pt>
                <c:pt idx="7">
                  <c:v>686949</c:v>
                </c:pt>
                <c:pt idx="8">
                  <c:v>#N/A</c:v>
                </c:pt>
                <c:pt idx="9">
                  <c:v>#N/A</c:v>
                </c:pt>
                <c:pt idx="10">
                  <c:v>667723</c:v>
                </c:pt>
                <c:pt idx="11">
                  <c:v>#N/A</c:v>
                </c:pt>
                <c:pt idx="12">
                  <c:v>#N/A</c:v>
                </c:pt>
                <c:pt idx="13">
                  <c:v>668838</c:v>
                </c:pt>
                <c:pt idx="14">
                  <c:v>#N/A</c:v>
                </c:pt>
              </c:numCache>
            </c:numRef>
          </c:val>
          <c:smooth val="0"/>
        </c:ser>
        <c:dLbls>
          <c:showLegendKey val="0"/>
          <c:showVal val="0"/>
          <c:showCatName val="0"/>
          <c:showSerName val="0"/>
          <c:showPercent val="0"/>
          <c:showBubbleSize val="0"/>
        </c:dLbls>
        <c:marker val="1"/>
        <c:smooth val="0"/>
        <c:axId val="148084608"/>
        <c:axId val="148119552"/>
      </c:lineChart>
      <c:catAx>
        <c:axId val="1480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119552"/>
        <c:crosses val="autoZero"/>
        <c:auto val="1"/>
        <c:lblAlgn val="ctr"/>
        <c:lblOffset val="100"/>
        <c:tickLblSkip val="1"/>
        <c:tickMarkSkip val="1"/>
        <c:noMultiLvlLbl val="0"/>
      </c:catAx>
      <c:valAx>
        <c:axId val="1481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{DC787325-24CD-4D37-A87A-4D8B9F16F82F}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{7FEC4B6F-D057-43DA-A417-83A1F89EC7B7}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{388A39C7-2116-40B0-817D-76D0DA0CE7A8}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{F6BFD666-74BA-42C7-8240-3797545A5918}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{BC7496DA-C712-4B0E-9A15-17786F5C7FD3}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{CAFFF9EB-2AAE-487D-BAFC-F83BFD45E32A}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{D68BFFC0-6368-47C5-A180-8098E8EA5972}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{37B97C7E-CAAC-4FA2-9814-81D503F470B0}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{54D86A21-F5BE-4135-ADDE-DC40605F7CF4}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{520F2868-3DF9-4C19-95C8-A89A690BF1E8}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2591488"/>
        <c:axId val="122610048"/>
      </c:scatterChart>
      <c:valAx>
        <c:axId val="122591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10048"/>
        <c:crosses val="autoZero"/>
        <c:crossBetween val="midCat"/>
      </c:valAx>
      <c:valAx>
        <c:axId val="122610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9148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{29DAAC1E-7FF7-4B6A-A0FC-1CBE291A088A}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{853AA856-3FB9-49A3-A40D-E5351C0E8B56}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{E16B3688-DCE1-4A01-AD02-D4C76BB697C7}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{AA0B4F64-2A45-4D19-B658-979D4D12D443}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{A642F3B5-018C-4861-8ADC-348532006272}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14.1</c:v>
                </c:pt>
                <c:pt idx="2">
                  <c:v>14.6</c:v>
                </c:pt>
                <c:pt idx="3">
                  <c:v>14.7</c:v>
                </c:pt>
                <c:pt idx="4">
                  <c:v>14.4</c:v>
                </c:pt>
              </c:numCache>
            </c:numRef>
          </c:xVal>
          <c:yVal>
            <c:numRef>
              <c:f>公会計指標分析・財政指標組合せ分析表!$K$73:$O$73</c:f>
              <c:numCache>
                <c:formatCode>#,##0.0;"▲ "#,##0.0</c:formatCode>
                <c:ptCount val="5"/>
                <c:pt idx="0">
                  <c:v>197.9</c:v>
                </c:pt>
                <c:pt idx="1">
                  <c:v>200</c:v>
                </c:pt>
                <c:pt idx="2">
                  <c:v>194.8</c:v>
                </c:pt>
                <c:pt idx="3">
                  <c:v>189.3</c:v>
                </c:pt>
                <c:pt idx="4">
                  <c:v>184.7</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{C6A3D009-72AE-4114-9575-1DBC847AFB6D}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{6A1D43EE-E05E-4C2D-8B67-8C5C87119DBA}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{7BC598CA-7AE7-47E1-AE86-0707D9BF5548}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{2447EBBD-9747-4E28-8AC6-9C8719C8C2D1}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{42A59B7F-F753-4D1F-990A-55E04EB81713}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22636160"/>
        <c:axId val="122679296"/>
      </c:scatterChart>
      <c:valAx>
        <c:axId val="122636160"/>
        <c:scaling>
          <c:orientation val="minMax"/>
          <c:max val="14.799999999999999"/>
          <c:min val="1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79296"/>
        <c:crosses val="autoZero"/>
        <c:crossBetween val="midCat"/>
      </c:valAx>
      <c:valAx>
        <c:axId val="122679296"/>
        <c:scaling>
          <c:orientation val="minMax"/>
          <c:max val="251"/>
          <c:min val="17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3616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年度においては、</a:t>
          </a:r>
          <a:r>
            <a:rPr kumimoji="1" lang="ja-JP" altLang="ja-JP" sz="1200">
              <a:solidFill>
                <a:schemeClr val="dk1"/>
              </a:solidFill>
              <a:effectLst/>
              <a:latin typeface="+mn-lt"/>
              <a:ea typeface="+mn-ea"/>
              <a:cs typeface="+mn-cs"/>
            </a:rPr>
            <a:t>実質公債費比率の分子</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年度以来</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500</a:t>
          </a:r>
          <a:r>
            <a:rPr kumimoji="1" lang="ja-JP" altLang="ja-JP" sz="1200">
              <a:solidFill>
                <a:schemeClr val="dk1"/>
              </a:solidFill>
              <a:effectLst/>
              <a:latin typeface="+mn-lt"/>
              <a:ea typeface="+mn-ea"/>
              <a:cs typeface="+mn-cs"/>
            </a:rPr>
            <a:t>億円を下回りました。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昨年度と比較すると、</a:t>
          </a:r>
          <a:r>
            <a:rPr kumimoji="1" lang="ja-JP" altLang="ja-JP" sz="1200">
              <a:solidFill>
                <a:schemeClr val="dk1"/>
              </a:solidFill>
              <a:effectLst/>
              <a:latin typeface="+mn-lt"/>
              <a:ea typeface="+mn-ea"/>
              <a:cs typeface="+mn-cs"/>
            </a:rPr>
            <a:t>地方債の元利償還金は</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億円増加し</a:t>
          </a:r>
          <a:r>
            <a:rPr kumimoji="1" lang="ja-JP" altLang="en-US" sz="1200">
              <a:solidFill>
                <a:schemeClr val="dk1"/>
              </a:solidFill>
              <a:effectLst/>
              <a:latin typeface="+mn-lt"/>
              <a:ea typeface="+mn-ea"/>
              <a:cs typeface="+mn-cs"/>
            </a:rPr>
            <a:t>ましたが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その大宗は</a:t>
          </a:r>
          <a:r>
            <a:rPr kumimoji="1" lang="ja-JP" altLang="ja-JP" sz="1200">
              <a:solidFill>
                <a:schemeClr val="dk1"/>
              </a:solidFill>
              <a:effectLst/>
              <a:latin typeface="+mn-lt"/>
              <a:ea typeface="+mn-ea"/>
              <a:cs typeface="+mn-cs"/>
            </a:rPr>
            <a:t>臨時財政対策債にかかるもの</a:t>
          </a:r>
          <a:r>
            <a:rPr kumimoji="1" lang="ja-JP" altLang="en-US" sz="1200">
              <a:solidFill>
                <a:schemeClr val="dk1"/>
              </a:solidFill>
              <a:effectLst/>
              <a:latin typeface="+mn-lt"/>
              <a:ea typeface="+mn-ea"/>
              <a:cs typeface="+mn-cs"/>
            </a:rPr>
            <a:t>であり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この</a:t>
          </a:r>
          <a:r>
            <a:rPr kumimoji="1" lang="ja-JP" altLang="ja-JP" sz="1200">
              <a:solidFill>
                <a:schemeClr val="dk1"/>
              </a:solidFill>
              <a:effectLst/>
              <a:latin typeface="+mn-lt"/>
              <a:ea typeface="+mn-ea"/>
              <a:cs typeface="+mn-cs"/>
            </a:rPr>
            <a:t>元利償還金は</a:t>
          </a:r>
          <a:r>
            <a:rPr kumimoji="1" lang="ja-JP" altLang="en-US" sz="1200">
              <a:solidFill>
                <a:schemeClr val="dk1"/>
              </a:solidFill>
              <a:effectLst/>
              <a:latin typeface="+mn-lt"/>
              <a:ea typeface="+mn-ea"/>
              <a:cs typeface="+mn-cs"/>
            </a:rPr>
            <a:t>基準財政需要額に</a:t>
          </a:r>
          <a:r>
            <a:rPr kumimoji="1" lang="ja-JP" altLang="ja-JP" sz="1200">
              <a:solidFill>
                <a:schemeClr val="dk1"/>
              </a:solidFill>
              <a:effectLst/>
              <a:latin typeface="+mn-lt"/>
              <a:ea typeface="+mn-ea"/>
              <a:cs typeface="+mn-cs"/>
            </a:rPr>
            <a:t>算入されていることから実質的な公債費の</a:t>
          </a:r>
          <a:r>
            <a:rPr kumimoji="1" lang="ja-JP" altLang="en-US" sz="1200">
              <a:solidFill>
                <a:schemeClr val="dk1"/>
              </a:solidFill>
              <a:effectLst/>
              <a:latin typeface="+mn-lt"/>
              <a:ea typeface="+mn-ea"/>
              <a:cs typeface="+mn-cs"/>
            </a:rPr>
            <a:t>増加に</a:t>
          </a:r>
          <a:r>
            <a:rPr kumimoji="1" lang="ja-JP" altLang="ja-JP" sz="1200">
              <a:solidFill>
                <a:schemeClr val="dk1"/>
              </a:solidFill>
              <a:effectLst/>
              <a:latin typeface="+mn-lt"/>
              <a:ea typeface="+mn-ea"/>
              <a:cs typeface="+mn-cs"/>
            </a:rPr>
            <a:t>はなって</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ません。</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また、昨年度から</a:t>
          </a:r>
          <a:r>
            <a:rPr kumimoji="1" lang="ja-JP" altLang="ja-JP" sz="1200">
              <a:solidFill>
                <a:schemeClr val="dk1"/>
              </a:solidFill>
              <a:effectLst/>
              <a:latin typeface="+mn-lt"/>
              <a:ea typeface="+mn-ea"/>
              <a:cs typeface="+mn-cs"/>
            </a:rPr>
            <a:t>改善した</a:t>
          </a:r>
          <a:r>
            <a:rPr kumimoji="1" lang="ja-JP" altLang="en-US" sz="1200">
              <a:solidFill>
                <a:schemeClr val="dk1"/>
              </a:solidFill>
              <a:effectLst/>
              <a:latin typeface="+mn-lt"/>
              <a:ea typeface="+mn-ea"/>
              <a:cs typeface="+mn-cs"/>
            </a:rPr>
            <a:t>主な</a:t>
          </a:r>
          <a:r>
            <a:rPr kumimoji="1" lang="ja-JP" altLang="ja-JP" sz="1200">
              <a:solidFill>
                <a:schemeClr val="dk1"/>
              </a:solidFill>
              <a:effectLst/>
              <a:latin typeface="+mn-lt"/>
              <a:ea typeface="+mn-ea"/>
              <a:cs typeface="+mn-cs"/>
            </a:rPr>
            <a:t>要因は、公営企業や一部事務組合の地方債残高</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に伴う</a:t>
          </a:r>
          <a:r>
            <a:rPr kumimoji="1" lang="ja-JP" altLang="ja-JP" sz="1200">
              <a:solidFill>
                <a:schemeClr val="dk1"/>
              </a:solidFill>
              <a:effectLst/>
              <a:latin typeface="+mn-lt"/>
              <a:ea typeface="+mn-ea"/>
              <a:cs typeface="+mn-cs"/>
            </a:rPr>
            <a:t>繰入金や負担金の減</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債務負担行為に基づく支出額の減によるものであり、行財政改革の成果と言えます。</a:t>
          </a:r>
          <a:endParaRPr lang="ja-JP" altLang="ja-JP" sz="1200">
            <a:effectLst/>
          </a:endParaRPr>
        </a:p>
        <a:p>
          <a:r>
            <a:rPr kumimoji="1" lang="ja-JP" altLang="ja-JP" sz="1200">
              <a:solidFill>
                <a:schemeClr val="dk1"/>
              </a:solidFill>
              <a:effectLst/>
              <a:latin typeface="+mn-lt"/>
              <a:ea typeface="+mn-ea"/>
              <a:cs typeface="+mn-cs"/>
            </a:rPr>
            <a:t>　今後も、「第二次</a:t>
          </a:r>
          <a:r>
            <a:rPr kumimoji="1" lang="ja-JP" altLang="en-US" sz="1200">
              <a:solidFill>
                <a:schemeClr val="dk1"/>
              </a:solidFill>
              <a:effectLst/>
              <a:latin typeface="+mn-lt"/>
              <a:ea typeface="+mn-ea"/>
              <a:cs typeface="+mn-cs"/>
            </a:rPr>
            <a:t>三重県</a:t>
          </a:r>
          <a:r>
            <a:rPr kumimoji="1" lang="ja-JP" altLang="ja-JP" sz="1200">
              <a:solidFill>
                <a:schemeClr val="dk1"/>
              </a:solidFill>
              <a:effectLst/>
              <a:latin typeface="+mn-lt"/>
              <a:ea typeface="+mn-ea"/>
              <a:cs typeface="+mn-cs"/>
            </a:rPr>
            <a:t>行財政改革取組」に取り組</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公債費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に努めま</a:t>
          </a:r>
          <a:r>
            <a:rPr kumimoji="1" lang="ja-JP" altLang="ja-JP" sz="1200">
              <a:solidFill>
                <a:schemeClr val="dk1"/>
              </a:solidFill>
              <a:effectLst/>
              <a:latin typeface="+mn-lt"/>
              <a:ea typeface="+mn-ea"/>
              <a:cs typeface="+mn-cs"/>
            </a:rPr>
            <a:t>す。</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将来負担比率の分子は、昨年度と比べて</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億円増加しています。</a:t>
          </a:r>
          <a:endParaRPr lang="ja-JP" altLang="ja-JP" sz="1200">
            <a:effectLst/>
          </a:endParaRPr>
        </a:p>
        <a:p>
          <a:r>
            <a:rPr kumimoji="1" lang="ja-JP" altLang="ja-JP" sz="1200">
              <a:solidFill>
                <a:schemeClr val="dk1"/>
              </a:solidFill>
              <a:effectLst/>
              <a:latin typeface="+mn-lt"/>
              <a:ea typeface="+mn-ea"/>
              <a:cs typeface="+mn-cs"/>
            </a:rPr>
            <a:t>　主な要因は、人事委員会勧告の実施に伴う給与</a:t>
          </a:r>
          <a:r>
            <a:rPr kumimoji="1" lang="ja-JP" altLang="en-US" sz="1200">
              <a:solidFill>
                <a:schemeClr val="dk1"/>
              </a:solidFill>
              <a:effectLst/>
              <a:latin typeface="+mn-lt"/>
              <a:ea typeface="+mn-ea"/>
              <a:cs typeface="+mn-cs"/>
            </a:rPr>
            <a:t>改定により</a:t>
          </a:r>
          <a:r>
            <a:rPr kumimoji="1" lang="ja-JP" altLang="ja-JP" sz="1200">
              <a:solidFill>
                <a:schemeClr val="dk1"/>
              </a:solidFill>
              <a:effectLst/>
              <a:latin typeface="+mn-lt"/>
              <a:ea typeface="+mn-ea"/>
              <a:cs typeface="+mn-cs"/>
            </a:rPr>
            <a:t>退職手当負担見込額が</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億円増加したこと、予算編成</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活用したことにより基金</a:t>
          </a:r>
          <a:r>
            <a:rPr kumimoji="1" lang="ja-JP" altLang="en-US" sz="1200">
              <a:solidFill>
                <a:schemeClr val="dk1"/>
              </a:solidFill>
              <a:effectLst/>
              <a:latin typeface="+mn-lt"/>
              <a:ea typeface="+mn-ea"/>
              <a:cs typeface="+mn-cs"/>
            </a:rPr>
            <a:t>残高</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億円減少したことによるものです。</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なお、一般会計等に係る地方債の</a:t>
          </a:r>
          <a:r>
            <a:rPr kumimoji="1" lang="ja-JP" altLang="ja-JP" sz="1200">
              <a:solidFill>
                <a:schemeClr val="dk1"/>
              </a:solidFill>
              <a:effectLst/>
              <a:latin typeface="+mn-lt"/>
              <a:ea typeface="+mn-ea"/>
              <a:cs typeface="+mn-cs"/>
            </a:rPr>
            <a:t>現在高は</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277</a:t>
          </a:r>
          <a:r>
            <a:rPr kumimoji="1" lang="ja-JP" altLang="ja-JP" sz="1200">
              <a:solidFill>
                <a:schemeClr val="dk1"/>
              </a:solidFill>
              <a:effectLst/>
              <a:latin typeface="+mn-lt"/>
              <a:ea typeface="+mn-ea"/>
              <a:cs typeface="+mn-cs"/>
            </a:rPr>
            <a:t>億円増加して</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ますが、その</a:t>
          </a:r>
          <a:r>
            <a:rPr kumimoji="1" lang="ja-JP" altLang="en-US" sz="1200">
              <a:solidFill>
                <a:schemeClr val="dk1"/>
              </a:solidFill>
              <a:effectLst/>
              <a:latin typeface="+mn-lt"/>
              <a:ea typeface="+mn-ea"/>
              <a:cs typeface="+mn-cs"/>
            </a:rPr>
            <a:t>大宗</a:t>
          </a:r>
          <a:r>
            <a:rPr kumimoji="1" lang="ja-JP" altLang="ja-JP" sz="1200">
              <a:solidFill>
                <a:schemeClr val="dk1"/>
              </a:solidFill>
              <a:effectLst/>
              <a:latin typeface="+mn-lt"/>
              <a:ea typeface="+mn-ea"/>
              <a:cs typeface="+mn-cs"/>
            </a:rPr>
            <a:t>は臨時財政対策債にかかるものであり、この元利償還金は</a:t>
          </a:r>
          <a:r>
            <a:rPr kumimoji="1" lang="ja-JP" altLang="en-US" sz="1200">
              <a:solidFill>
                <a:schemeClr val="dk1"/>
              </a:solidFill>
              <a:effectLst/>
              <a:latin typeface="+mn-lt"/>
              <a:ea typeface="+mn-ea"/>
              <a:cs typeface="+mn-cs"/>
            </a:rPr>
            <a:t>基準財政需要額</a:t>
          </a:r>
          <a:r>
            <a:rPr kumimoji="1" lang="ja-JP" altLang="ja-JP" sz="1200">
              <a:solidFill>
                <a:schemeClr val="dk1"/>
              </a:solidFill>
              <a:effectLst/>
              <a:latin typeface="+mn-lt"/>
              <a:ea typeface="+mn-ea"/>
              <a:cs typeface="+mn-cs"/>
            </a:rPr>
            <a:t>に算入されていることから実質的な公債費の増加にはなっていません。</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債務負担行為に基づく支出予定額の</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億円減、公営企業債等繰入見込</a:t>
          </a:r>
          <a:r>
            <a:rPr kumimoji="1" lang="ja-JP" altLang="en-US" sz="1200">
              <a:solidFill>
                <a:schemeClr val="dk1"/>
              </a:solidFill>
              <a:effectLst/>
              <a:latin typeface="+mn-lt"/>
              <a:ea typeface="+mn-ea"/>
              <a:cs typeface="+mn-cs"/>
            </a:rPr>
            <a:t>の約</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億円減、組合等負担見込額</a:t>
          </a:r>
          <a:r>
            <a:rPr kumimoji="1" lang="ja-JP" altLang="en-US" sz="1200">
              <a:solidFill>
                <a:schemeClr val="dk1"/>
              </a:solidFill>
              <a:effectLst/>
              <a:latin typeface="+mn-lt"/>
              <a:ea typeface="+mn-ea"/>
              <a:cs typeface="+mn-cs"/>
            </a:rPr>
            <a:t>の約</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億</a:t>
          </a:r>
          <a:r>
            <a:rPr kumimoji="1" lang="ja-JP" altLang="ja-JP" sz="1200">
              <a:solidFill>
                <a:schemeClr val="dk1"/>
              </a:solidFill>
              <a:effectLst/>
              <a:latin typeface="+mn-lt"/>
              <a:ea typeface="+mn-ea"/>
              <a:cs typeface="+mn-cs"/>
            </a:rPr>
            <a:t>円減は、公営企業や一部事務組合の地方債残高を減少させたことによるものであり、行財政改革の成果と言えます。</a:t>
          </a:r>
          <a:endParaRPr lang="ja-JP" altLang="ja-JP" sz="1200">
            <a:effectLst/>
          </a:endParaRPr>
        </a:p>
        <a:p>
          <a:r>
            <a:rPr kumimoji="1" lang="ja-JP" altLang="ja-JP" sz="1200">
              <a:solidFill>
                <a:schemeClr val="dk1"/>
              </a:solidFill>
              <a:effectLst/>
              <a:latin typeface="+mn-lt"/>
              <a:ea typeface="+mn-ea"/>
              <a:cs typeface="+mn-cs"/>
            </a:rPr>
            <a:t>　今後も「第二次</a:t>
          </a:r>
          <a:r>
            <a:rPr kumimoji="1" lang="ja-JP" altLang="en-US" sz="1200">
              <a:solidFill>
                <a:schemeClr val="dk1"/>
              </a:solidFill>
              <a:effectLst/>
              <a:latin typeface="+mn-lt"/>
              <a:ea typeface="+mn-ea"/>
              <a:cs typeface="+mn-cs"/>
            </a:rPr>
            <a:t>三重県</a:t>
          </a:r>
          <a:r>
            <a:rPr kumimoji="1" lang="ja-JP" altLang="ja-JP" sz="1200">
              <a:solidFill>
                <a:schemeClr val="dk1"/>
              </a:solidFill>
              <a:effectLst/>
              <a:latin typeface="+mn-lt"/>
              <a:ea typeface="+mn-ea"/>
              <a:cs typeface="+mn-cs"/>
            </a:rPr>
            <a:t>行財政改革取組」に取り組</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将来負担の減少に努めます。</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財政力指数は、昨年度と比べると、</a:t>
          </a:r>
          <a:r>
            <a:rPr kumimoji="1" lang="en-US" altLang="ja-JP" sz="1300" baseline="0">
              <a:latin typeface="ＭＳ Ｐゴシック"/>
            </a:rPr>
            <a:t>0.2</a:t>
          </a:r>
          <a:r>
            <a:rPr kumimoji="1" lang="ja-JP" altLang="en-US" sz="1300" baseline="0">
              <a:latin typeface="ＭＳ Ｐゴシック"/>
            </a:rPr>
            <a:t>ポイント改善していますが、グループ内平均値を下回っています。</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21</a:t>
          </a:r>
          <a:r>
            <a:rPr kumimoji="1" lang="ja-JP" altLang="en-US" sz="1300" baseline="0">
              <a:latin typeface="ＭＳ Ｐゴシック"/>
            </a:rPr>
            <a:t>年度以降の長引く景気低迷により分母の県税収入が減少し、本県の財政力指数は低下傾向にありましたが、</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年度以降は</a:t>
          </a:r>
          <a:r>
            <a:rPr kumimoji="1" lang="ja-JP" altLang="en-US" sz="1300" baseline="0">
              <a:latin typeface="ＭＳ Ｐゴシック"/>
            </a:rPr>
            <a:t>法人の業績回復による法人事業税の増加や税率引上げによる地方消費税の増加など県税収入の増等に伴い、上昇傾向に転じています。</a:t>
          </a:r>
          <a:endParaRPr kumimoji="1" lang="en-US" altLang="ja-JP" sz="1300" baseline="0">
            <a:latin typeface="ＭＳ Ｐゴシック"/>
          </a:endParaRPr>
        </a:p>
        <a:p>
          <a:r>
            <a:rPr kumimoji="1" lang="ja-JP" altLang="en-US" sz="1300" baseline="0">
              <a:latin typeface="ＭＳ Ｐゴシック"/>
            </a:rPr>
            <a:t>　財政力指数の更なる改善に向けて、徹底した事務事業の見直しや多様な財源確保対策などに取り組みます。</a:t>
          </a:r>
          <a:endParaRPr kumimoji="1" lang="en-US" altLang="ja-JP" sz="1300" baseline="0">
            <a:latin typeface="ＭＳ Ｐゴシック"/>
          </a:endParaRPr>
        </a:p>
        <a:p>
          <a:r>
            <a:rPr kumimoji="1" lang="ja-JP" altLang="en-US" sz="1300" baseline="0">
              <a:latin typeface="ＭＳ Ｐゴシック"/>
            </a:rPr>
            <a:t>　</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44</xdr:row>
      <xdr:rowOff>4233</xdr:rowOff>
    </xdr:to>
    <xdr:cxnSp macro="">
      <xdr:nvCxnSpPr>
        <xdr:cNvPr id="66" name="直線コネクタ 65"/>
        <xdr:cNvCxnSpPr/>
      </xdr:nvCxnSpPr>
      <xdr:spPr>
        <a:xfrm flipV="1">
          <a:off x="4114800" y="74676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69" name="直線コネクタ 68"/>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84667</xdr:rowOff>
    </xdr:to>
    <xdr:cxnSp macro="">
      <xdr:nvCxnSpPr>
        <xdr:cNvPr id="72" name="直線コネクタ 71"/>
        <xdr:cNvCxnSpPr/>
      </xdr:nvCxnSpPr>
      <xdr:spPr>
        <a:xfrm flipV="1">
          <a:off x="2336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84667</xdr:rowOff>
    </xdr:to>
    <xdr:cxnSp macro="">
      <xdr:nvCxnSpPr>
        <xdr:cNvPr id="75" name="直線コネクタ 74"/>
        <xdr:cNvCxnSpPr/>
      </xdr:nvCxnSpPr>
      <xdr:spPr>
        <a:xfrm>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5" name="円/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6"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1" name="円/楕円 90"/>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2" name="テキスト ボックス 91"/>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経常収支比率は、昨年度から</a:t>
          </a:r>
          <a:r>
            <a:rPr kumimoji="1" lang="en-US" altLang="ja-JP" sz="1100">
              <a:latin typeface="ＭＳ Ｐゴシック"/>
            </a:rPr>
            <a:t>2.1</a:t>
          </a:r>
          <a:r>
            <a:rPr kumimoji="1" lang="ja-JP" altLang="en-US" sz="1100">
              <a:latin typeface="ＭＳ Ｐゴシック"/>
            </a:rPr>
            <a:t>ポイント上昇し、グループ内平均値も下回っています。平成</a:t>
          </a:r>
          <a:r>
            <a:rPr kumimoji="1" lang="en-US" altLang="ja-JP" sz="1100">
              <a:latin typeface="ＭＳ Ｐゴシック"/>
            </a:rPr>
            <a:t>22</a:t>
          </a:r>
          <a:r>
            <a:rPr kumimoji="1" lang="ja-JP" altLang="en-US" sz="1100">
              <a:latin typeface="ＭＳ Ｐゴシック"/>
            </a:rPr>
            <a:t>年度以降、県債の元利償還金の増加により公債費も増加し続けており、経常収支比率も、依然として高い水準となっています。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おいて上昇した主な要因は、分子について、人件費や補助費等、公債費が増加したことに加え、分母について、臨時財政対策債の発行可能額の減等により経常一般財源等が減少したことによるものです。</a:t>
          </a:r>
          <a:endParaRPr kumimoji="1" lang="en-US" altLang="ja-JP" sz="1100">
            <a:latin typeface="ＭＳ Ｐゴシック"/>
          </a:endParaRPr>
        </a:p>
        <a:p>
          <a:r>
            <a:rPr kumimoji="1" lang="ja-JP" altLang="en-US" sz="1100">
              <a:latin typeface="ＭＳ Ｐゴシック"/>
            </a:rPr>
            <a:t>　一般財源総額の大部分が経常的な経費に費やされており、財政が硬直化した状態にあるため、公債費の抑制や事務事業の見直しによる経常経費の削減に努めることにより、経常収支比率の改善を図ります。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65</xdr:row>
      <xdr:rowOff>32808</xdr:rowOff>
    </xdr:to>
    <xdr:cxnSp macro="">
      <xdr:nvCxnSpPr>
        <xdr:cNvPr id="127" name="直線コネクタ 126"/>
        <xdr:cNvCxnSpPr/>
      </xdr:nvCxnSpPr>
      <xdr:spPr>
        <a:xfrm>
          <a:off x="4114800" y="10754783"/>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13758</xdr:rowOff>
    </xdr:to>
    <xdr:cxnSp macro="">
      <xdr:nvCxnSpPr>
        <xdr:cNvPr id="130" name="直線コネクタ 129"/>
        <xdr:cNvCxnSpPr/>
      </xdr:nvCxnSpPr>
      <xdr:spPr>
        <a:xfrm flipV="1">
          <a:off x="3225800" y="1075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63</xdr:row>
      <xdr:rowOff>13758</xdr:rowOff>
    </xdr:to>
    <xdr:cxnSp macro="">
      <xdr:nvCxnSpPr>
        <xdr:cNvPr id="133" name="直線コネクタ 132"/>
        <xdr:cNvCxnSpPr/>
      </xdr:nvCxnSpPr>
      <xdr:spPr>
        <a:xfrm>
          <a:off x="2336800" y="105738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64</xdr:row>
      <xdr:rowOff>43392</xdr:rowOff>
    </xdr:to>
    <xdr:cxnSp macro="">
      <xdr:nvCxnSpPr>
        <xdr:cNvPr id="136" name="直線コネクタ 135"/>
        <xdr:cNvCxnSpPr/>
      </xdr:nvCxnSpPr>
      <xdr:spPr>
        <a:xfrm flipV="1">
          <a:off x="1447800" y="10573808"/>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46" name="円/楕円 145"/>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125535</xdr:rowOff>
    </xdr:from>
    <xdr:ext cx="762000" cy="259045"/>
    <xdr:sp macro="" textlink="">
      <xdr:nvSpPr>
        <xdr:cNvPr id="147"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48" name="円/楕円 147"/>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160460</xdr:rowOff>
    </xdr:from>
    <xdr:ext cx="736600" cy="259045"/>
    <xdr:sp macro="" textlink="">
      <xdr:nvSpPr>
        <xdr:cNvPr id="149" name="テキスト ボックス 148"/>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0" name="円/楕円 149"/>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51" name="テキスト ボックス 150"/>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2" name="円/楕円 151"/>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3" name="テキスト ボックス 152"/>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4" name="円/楕円 153"/>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55" name="テキスト ボックス 15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本県は、グループ内の類似団体に比べ人口が少なく（</a:t>
          </a:r>
          <a:r>
            <a:rPr kumimoji="1" lang="en-US" altLang="ja-JP" sz="1100">
              <a:latin typeface="ＭＳ Ｐゴシック"/>
            </a:rPr>
            <a:t>19</a:t>
          </a:r>
          <a:r>
            <a:rPr kumimoji="1" lang="ja-JP" altLang="en-US" sz="1100">
              <a:latin typeface="ＭＳ Ｐゴシック"/>
            </a:rPr>
            <a:t>府県中</a:t>
          </a:r>
          <a:r>
            <a:rPr kumimoji="1" lang="en-US" altLang="ja-JP" sz="1100">
              <a:latin typeface="ＭＳ Ｐゴシック"/>
            </a:rPr>
            <a:t>18</a:t>
          </a:r>
          <a:r>
            <a:rPr kumimoji="1" lang="ja-JP" altLang="en-US" sz="1100">
              <a:latin typeface="ＭＳ Ｐゴシック"/>
            </a:rPr>
            <a:t>位。</a:t>
          </a:r>
          <a:r>
            <a:rPr kumimoji="1" lang="en-US" altLang="ja-JP" sz="1100">
              <a:latin typeface="ＭＳ Ｐゴシック"/>
            </a:rPr>
            <a:t>1</a:t>
          </a:r>
          <a:r>
            <a:rPr kumimoji="1" lang="ja-JP" altLang="en-US" sz="1100">
              <a:latin typeface="ＭＳ Ｐゴシック"/>
            </a:rPr>
            <a:t>位神奈川県：</a:t>
          </a:r>
          <a:r>
            <a:rPr kumimoji="1" lang="en-US" altLang="ja-JP" sz="1100">
              <a:latin typeface="ＭＳ Ｐゴシック"/>
            </a:rPr>
            <a:t>9,126,214</a:t>
          </a:r>
          <a:r>
            <a:rPr kumimoji="1" lang="ja-JP" altLang="en-US" sz="1100">
              <a:latin typeface="ＭＳ Ｐゴシック"/>
            </a:rPr>
            <a:t>人。</a:t>
          </a:r>
          <a:r>
            <a:rPr kumimoji="1" lang="en-US" altLang="ja-JP" sz="1100">
              <a:latin typeface="ＭＳ Ｐゴシック"/>
            </a:rPr>
            <a:t>18</a:t>
          </a:r>
          <a:r>
            <a:rPr kumimoji="1" lang="ja-JP" altLang="en-US" sz="1100">
              <a:latin typeface="ＭＳ Ｐゴシック"/>
            </a:rPr>
            <a:t>位三重県：</a:t>
          </a:r>
          <a:r>
            <a:rPr kumimoji="1" lang="en-US" altLang="ja-JP" sz="1100">
              <a:latin typeface="ＭＳ Ｐゴシック"/>
            </a:rPr>
            <a:t>1,815,865</a:t>
          </a:r>
          <a:r>
            <a:rPr kumimoji="1" lang="ja-JP" altLang="en-US" sz="1100">
              <a:latin typeface="ＭＳ Ｐゴシック"/>
            </a:rPr>
            <a:t>人）、政令指定都市もないため、グループ内の順位も相対的に低くなっています。</a:t>
          </a:r>
          <a:endParaRPr kumimoji="1" lang="en-US" altLang="ja-JP" sz="1100">
            <a:latin typeface="ＭＳ Ｐゴシック"/>
          </a:endParaRPr>
        </a:p>
        <a:p>
          <a:r>
            <a:rPr kumimoji="1" lang="ja-JP" altLang="en-US" sz="1100">
              <a:latin typeface="ＭＳ Ｐゴシック"/>
            </a:rPr>
            <a:t>　グループ内平均値を上回っている主な要因は人件費です。総人件費の抑制については、平成</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年度に給与抑制措置を実施しました。また平成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月からの退職手当の支給水準の引下げ、平成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の給与制度の総合見直し等により給与の見直しを進めるとともに、これまで定数配置の選択と集中により職員数の見直しをしてきたところです。今後も、「第二次三重県行財政改革取組」を踏まえ、総人件費の抑制に努めます。</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118075</xdr:rowOff>
    </xdr:from>
    <xdr:to>
      <xdr:col>7</xdr:col>
      <xdr:colOff>152400</xdr:colOff>
      <xdr:row>85</xdr:row>
      <xdr:rowOff>159176</xdr:rowOff>
    </xdr:to>
    <xdr:cxnSp macro="">
      <xdr:nvCxnSpPr>
        <xdr:cNvPr id="188" name="直線コネクタ 187"/>
        <xdr:cNvCxnSpPr/>
      </xdr:nvCxnSpPr>
      <xdr:spPr>
        <a:xfrm>
          <a:off x="4114800" y="14691325"/>
          <a:ext cx="8382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89"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40115</xdr:rowOff>
    </xdr:from>
    <xdr:to>
      <xdr:col>6</xdr:col>
      <xdr:colOff>0</xdr:colOff>
      <xdr:row>85</xdr:row>
      <xdr:rowOff>118075</xdr:rowOff>
    </xdr:to>
    <xdr:cxnSp macro="">
      <xdr:nvCxnSpPr>
        <xdr:cNvPr id="191" name="直線コネクタ 190"/>
        <xdr:cNvCxnSpPr/>
      </xdr:nvCxnSpPr>
      <xdr:spPr>
        <a:xfrm>
          <a:off x="3225800" y="14613365"/>
          <a:ext cx="889000" cy="7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3" name="テキスト ボックス 192"/>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40115</xdr:rowOff>
    </xdr:from>
    <xdr:to>
      <xdr:col>4</xdr:col>
      <xdr:colOff>482600</xdr:colOff>
      <xdr:row>85</xdr:row>
      <xdr:rowOff>74239</xdr:rowOff>
    </xdr:to>
    <xdr:cxnSp macro="">
      <xdr:nvCxnSpPr>
        <xdr:cNvPr id="194" name="直線コネクタ 193"/>
        <xdr:cNvCxnSpPr/>
      </xdr:nvCxnSpPr>
      <xdr:spPr>
        <a:xfrm flipV="1">
          <a:off x="2336800" y="14613365"/>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137527</xdr:rowOff>
    </xdr:from>
    <xdr:ext cx="762000" cy="259045"/>
    <xdr:sp macro="" textlink="">
      <xdr:nvSpPr>
        <xdr:cNvPr id="196" name="テキスト ボックス 195"/>
        <xdr:cNvSpPr txBox="1"/>
      </xdr:nvSpPr>
      <xdr:spPr>
        <a:xfrm>
          <a:off x="2844800" y="138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74239</xdr:rowOff>
    </xdr:from>
    <xdr:to>
      <xdr:col>3</xdr:col>
      <xdr:colOff>279400</xdr:colOff>
      <xdr:row>86</xdr:row>
      <xdr:rowOff>73771</xdr:rowOff>
    </xdr:to>
    <xdr:cxnSp macro="">
      <xdr:nvCxnSpPr>
        <xdr:cNvPr id="197" name="直線コネクタ 196"/>
        <xdr:cNvCxnSpPr/>
      </xdr:nvCxnSpPr>
      <xdr:spPr>
        <a:xfrm flipV="1">
          <a:off x="1447800" y="14647489"/>
          <a:ext cx="889000" cy="17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28855</xdr:rowOff>
    </xdr:from>
    <xdr:ext cx="762000" cy="259045"/>
    <xdr:sp macro="" textlink="">
      <xdr:nvSpPr>
        <xdr:cNvPr id="199" name="テキスト ボックス 198"/>
        <xdr:cNvSpPr txBox="1"/>
      </xdr:nvSpPr>
      <xdr:spPr>
        <a:xfrm>
          <a:off x="1955800" y="139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88236</xdr:rowOff>
    </xdr:from>
    <xdr:ext cx="762000" cy="259045"/>
    <xdr:sp macro="" textlink="">
      <xdr:nvSpPr>
        <xdr:cNvPr id="201" name="テキスト ボックス 200"/>
        <xdr:cNvSpPr txBox="1"/>
      </xdr:nvSpPr>
      <xdr:spPr>
        <a:xfrm>
          <a:off x="1066800" y="13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108376</xdr:rowOff>
    </xdr:from>
    <xdr:to>
      <xdr:col>7</xdr:col>
      <xdr:colOff>203200</xdr:colOff>
      <xdr:row>86</xdr:row>
      <xdr:rowOff>38526</xdr:rowOff>
    </xdr:to>
    <xdr:sp macro="" textlink="">
      <xdr:nvSpPr>
        <xdr:cNvPr id="207" name="円/楕円 206"/>
        <xdr:cNvSpPr/>
      </xdr:nvSpPr>
      <xdr:spPr>
        <a:xfrm>
          <a:off x="4902200" y="146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80453</xdr:rowOff>
    </xdr:from>
    <xdr:ext cx="762000" cy="259045"/>
    <xdr:sp macro="" textlink="">
      <xdr:nvSpPr>
        <xdr:cNvPr id="208" name="人件費・物件費等の状況該当値テキスト"/>
        <xdr:cNvSpPr txBox="1"/>
      </xdr:nvSpPr>
      <xdr:spPr>
        <a:xfrm>
          <a:off x="5041900" y="1465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67275</xdr:rowOff>
    </xdr:from>
    <xdr:to>
      <xdr:col>6</xdr:col>
      <xdr:colOff>50800</xdr:colOff>
      <xdr:row>85</xdr:row>
      <xdr:rowOff>168875</xdr:rowOff>
    </xdr:to>
    <xdr:sp macro="" textlink="">
      <xdr:nvSpPr>
        <xdr:cNvPr id="209" name="円/楕円 208"/>
        <xdr:cNvSpPr/>
      </xdr:nvSpPr>
      <xdr:spPr>
        <a:xfrm>
          <a:off x="4064000" y="146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153652</xdr:rowOff>
    </xdr:from>
    <xdr:ext cx="736600" cy="259045"/>
    <xdr:sp macro="" textlink="">
      <xdr:nvSpPr>
        <xdr:cNvPr id="210" name="テキスト ボックス 209"/>
        <xdr:cNvSpPr txBox="1"/>
      </xdr:nvSpPr>
      <xdr:spPr>
        <a:xfrm>
          <a:off x="3733800" y="1472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124,293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160765</xdr:rowOff>
    </xdr:from>
    <xdr:to>
      <xdr:col>4</xdr:col>
      <xdr:colOff>533400</xdr:colOff>
      <xdr:row>85</xdr:row>
      <xdr:rowOff>90915</xdr:rowOff>
    </xdr:to>
    <xdr:sp macro="" textlink="">
      <xdr:nvSpPr>
        <xdr:cNvPr id="211" name="円/楕円 210"/>
        <xdr:cNvSpPr/>
      </xdr:nvSpPr>
      <xdr:spPr>
        <a:xfrm>
          <a:off x="3175000" y="145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75692</xdr:rowOff>
    </xdr:from>
    <xdr:ext cx="762000" cy="259045"/>
    <xdr:sp macro="" textlink="">
      <xdr:nvSpPr>
        <xdr:cNvPr id="212" name="テキスト ボックス 211"/>
        <xdr:cNvSpPr txBox="1"/>
      </xdr:nvSpPr>
      <xdr:spPr>
        <a:xfrm>
          <a:off x="2844800" y="1464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23439</xdr:rowOff>
    </xdr:from>
    <xdr:to>
      <xdr:col>3</xdr:col>
      <xdr:colOff>330200</xdr:colOff>
      <xdr:row>85</xdr:row>
      <xdr:rowOff>125039</xdr:rowOff>
    </xdr:to>
    <xdr:sp macro="" textlink="">
      <xdr:nvSpPr>
        <xdr:cNvPr id="213" name="円/楕円 212"/>
        <xdr:cNvSpPr/>
      </xdr:nvSpPr>
      <xdr:spPr>
        <a:xfrm>
          <a:off x="2286000" y="145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109816</xdr:rowOff>
    </xdr:from>
    <xdr:ext cx="762000" cy="259045"/>
    <xdr:sp macro="" textlink="">
      <xdr:nvSpPr>
        <xdr:cNvPr id="214" name="テキスト ボックス 213"/>
        <xdr:cNvSpPr txBox="1"/>
      </xdr:nvSpPr>
      <xdr:spPr>
        <a:xfrm>
          <a:off x="1955800" y="1468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122,113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22971</xdr:rowOff>
    </xdr:from>
    <xdr:to>
      <xdr:col>2</xdr:col>
      <xdr:colOff>127000</xdr:colOff>
      <xdr:row>86</xdr:row>
      <xdr:rowOff>124571</xdr:rowOff>
    </xdr:to>
    <xdr:sp macro="" textlink="">
      <xdr:nvSpPr>
        <xdr:cNvPr id="215" name="円/楕円 214"/>
        <xdr:cNvSpPr/>
      </xdr:nvSpPr>
      <xdr:spPr>
        <a:xfrm>
          <a:off x="1397000" y="147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109348</xdr:rowOff>
    </xdr:from>
    <xdr:ext cx="762000" cy="259045"/>
    <xdr:sp macro="" textlink="">
      <xdr:nvSpPr>
        <xdr:cNvPr id="216" name="テキスト ボックス 215"/>
        <xdr:cNvSpPr txBox="1"/>
      </xdr:nvSpPr>
      <xdr:spPr>
        <a:xfrm>
          <a:off x="1066800" y="14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月以降実施してきた本県独自の給料抑制措置が終了したことにより、指数が高くなっています。平成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年度は、臨時特例法による国の減額措置が終了したことにより、ラスパイレス指数は低下しました。平成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年度は、給与制度の総合的見直しによる給料表の引下げ率が国より大きかったことから、指数はさらに低下しました。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年度は、給料表の引上げ率が国よりも大きかったことから、指数が上昇しました。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年度から給与構造改革にかかる現給保障の廃止を導入しており、引き続き給与制度の運用の適正化に努めます。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0" name="直線コネクタ 22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1" name="テキスト ボックス 23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4" name="直線コネクタ 23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5" name="テキスト ボックス 23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8" name="直線コネクタ 23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9" name="テキスト ボックス 23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2" name="直線コネクタ 24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3" name="テキスト ボックス 24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84</xdr:row>
      <xdr:rowOff>142875</xdr:rowOff>
    </xdr:to>
    <xdr:cxnSp macro="">
      <xdr:nvCxnSpPr>
        <xdr:cNvPr id="247" name="直線コネクタ 246"/>
        <xdr:cNvCxnSpPr/>
      </xdr:nvCxnSpPr>
      <xdr:spPr>
        <a:xfrm flipV="1">
          <a:off x="17018000" y="13881100"/>
          <a:ext cx="0" cy="663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114952</xdr:rowOff>
    </xdr:from>
    <xdr:ext cx="762000" cy="259045"/>
    <xdr:sp macro="" textlink="">
      <xdr:nvSpPr>
        <xdr:cNvPr id="248" name="給与水準   （国との比較）最小値テキスト"/>
        <xdr:cNvSpPr txBox="1"/>
      </xdr:nvSpPr>
      <xdr:spPr>
        <a:xfrm>
          <a:off x="17106900" y="1451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142875</xdr:rowOff>
    </xdr:from>
    <xdr:to>
      <xdr:col>24</xdr:col>
      <xdr:colOff>647700</xdr:colOff>
      <xdr:row>84</xdr:row>
      <xdr:rowOff>142875</xdr:rowOff>
    </xdr:to>
    <xdr:cxnSp macro="">
      <xdr:nvCxnSpPr>
        <xdr:cNvPr id="249" name="直線コネクタ 248"/>
        <xdr:cNvCxnSpPr/>
      </xdr:nvCxnSpPr>
      <xdr:spPr>
        <a:xfrm>
          <a:off x="16929100" y="1454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0"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1" name="直線コネクタ 250"/>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78581</xdr:rowOff>
    </xdr:from>
    <xdr:to>
      <xdr:col>24</xdr:col>
      <xdr:colOff>558800</xdr:colOff>
      <xdr:row>84</xdr:row>
      <xdr:rowOff>22225</xdr:rowOff>
    </xdr:to>
    <xdr:cxnSp macro="">
      <xdr:nvCxnSpPr>
        <xdr:cNvPr id="252" name="直線コネクタ 251"/>
        <xdr:cNvCxnSpPr/>
      </xdr:nvCxnSpPr>
      <xdr:spPr>
        <a:xfrm>
          <a:off x="16179800" y="14137481"/>
          <a:ext cx="838200" cy="2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59390</xdr:rowOff>
    </xdr:from>
    <xdr:ext cx="762000" cy="259045"/>
    <xdr:sp macro="" textlink="">
      <xdr:nvSpPr>
        <xdr:cNvPr id="253" name="給与水準   （国との比較）平均値テキスト"/>
        <xdr:cNvSpPr txBox="1"/>
      </xdr:nvSpPr>
      <xdr:spPr>
        <a:xfrm>
          <a:off x="17106900" y="1394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42863</xdr:rowOff>
    </xdr:from>
    <xdr:to>
      <xdr:col>24</xdr:col>
      <xdr:colOff>609600</xdr:colOff>
      <xdr:row>82</xdr:row>
      <xdr:rowOff>144463</xdr:rowOff>
    </xdr:to>
    <xdr:sp macro="" textlink="">
      <xdr:nvSpPr>
        <xdr:cNvPr id="254" name="フローチャート : 判断 253"/>
        <xdr:cNvSpPr/>
      </xdr:nvSpPr>
      <xdr:spPr>
        <a:xfrm>
          <a:off x="16967200" y="141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78581</xdr:rowOff>
    </xdr:from>
    <xdr:to>
      <xdr:col>23</xdr:col>
      <xdr:colOff>406400</xdr:colOff>
      <xdr:row>83</xdr:row>
      <xdr:rowOff>42863</xdr:rowOff>
    </xdr:to>
    <xdr:cxnSp macro="">
      <xdr:nvCxnSpPr>
        <xdr:cNvPr id="255" name="直線コネクタ 254"/>
        <xdr:cNvCxnSpPr/>
      </xdr:nvCxnSpPr>
      <xdr:spPr>
        <a:xfrm flipV="1">
          <a:off x="15290800" y="1413748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153988</xdr:rowOff>
    </xdr:from>
    <xdr:to>
      <xdr:col>23</xdr:col>
      <xdr:colOff>457200</xdr:colOff>
      <xdr:row>82</xdr:row>
      <xdr:rowOff>84138</xdr:rowOff>
    </xdr:to>
    <xdr:sp macro="" textlink="">
      <xdr:nvSpPr>
        <xdr:cNvPr id="256" name="フローチャート : 判断 255"/>
        <xdr:cNvSpPr/>
      </xdr:nvSpPr>
      <xdr:spPr>
        <a:xfrm>
          <a:off x="16129000" y="1404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94315</xdr:rowOff>
    </xdr:from>
    <xdr:ext cx="736600" cy="259045"/>
    <xdr:sp macro="" textlink="">
      <xdr:nvSpPr>
        <xdr:cNvPr id="257" name="テキスト ボックス 256"/>
        <xdr:cNvSpPr txBox="1"/>
      </xdr:nvSpPr>
      <xdr:spPr>
        <a:xfrm>
          <a:off x="15798800" y="1381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42863</xdr:rowOff>
    </xdr:from>
    <xdr:to>
      <xdr:col>22</xdr:col>
      <xdr:colOff>203200</xdr:colOff>
      <xdr:row>89</xdr:row>
      <xdr:rowOff>115094</xdr:rowOff>
    </xdr:to>
    <xdr:cxnSp macro="">
      <xdr:nvCxnSpPr>
        <xdr:cNvPr id="258" name="直線コネクタ 257"/>
        <xdr:cNvCxnSpPr/>
      </xdr:nvCxnSpPr>
      <xdr:spPr>
        <a:xfrm flipV="1">
          <a:off x="14401800" y="14273213"/>
          <a:ext cx="889000" cy="110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12700</xdr:rowOff>
    </xdr:from>
    <xdr:to>
      <xdr:col>22</xdr:col>
      <xdr:colOff>254000</xdr:colOff>
      <xdr:row>82</xdr:row>
      <xdr:rowOff>114300</xdr:rowOff>
    </xdr:to>
    <xdr:sp macro="" textlink="">
      <xdr:nvSpPr>
        <xdr:cNvPr id="259" name="フローチャート : 判断 258"/>
        <xdr:cNvSpPr/>
      </xdr:nvSpPr>
      <xdr:spPr>
        <a:xfrm>
          <a:off x="15240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60" name="テキスト ボックス 259"/>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20638</xdr:rowOff>
    </xdr:from>
    <xdr:to>
      <xdr:col>21</xdr:col>
      <xdr:colOff>0</xdr:colOff>
      <xdr:row>89</xdr:row>
      <xdr:rowOff>115094</xdr:rowOff>
    </xdr:to>
    <xdr:cxnSp macro="">
      <xdr:nvCxnSpPr>
        <xdr:cNvPr id="261" name="直線コネクタ 260"/>
        <xdr:cNvCxnSpPr/>
      </xdr:nvCxnSpPr>
      <xdr:spPr>
        <a:xfrm>
          <a:off x="13512800" y="14936788"/>
          <a:ext cx="889000" cy="4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115094</xdr:rowOff>
    </xdr:from>
    <xdr:to>
      <xdr:col>21</xdr:col>
      <xdr:colOff>50800</xdr:colOff>
      <xdr:row>89</xdr:row>
      <xdr:rowOff>45244</xdr:rowOff>
    </xdr:to>
    <xdr:sp macro="" textlink="">
      <xdr:nvSpPr>
        <xdr:cNvPr id="262" name="フローチャート : 判断 261"/>
        <xdr:cNvSpPr/>
      </xdr:nvSpPr>
      <xdr:spPr>
        <a:xfrm>
          <a:off x="14351000" y="152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55421</xdr:rowOff>
    </xdr:from>
    <xdr:ext cx="762000" cy="259045"/>
    <xdr:sp macro="" textlink="">
      <xdr:nvSpPr>
        <xdr:cNvPr id="263" name="テキスト ボックス 262"/>
        <xdr:cNvSpPr txBox="1"/>
      </xdr:nvSpPr>
      <xdr:spPr>
        <a:xfrm>
          <a:off x="14020800" y="1497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115094</xdr:rowOff>
    </xdr:from>
    <xdr:to>
      <xdr:col>19</xdr:col>
      <xdr:colOff>533400</xdr:colOff>
      <xdr:row>89</xdr:row>
      <xdr:rowOff>45244</xdr:rowOff>
    </xdr:to>
    <xdr:sp macro="" textlink="">
      <xdr:nvSpPr>
        <xdr:cNvPr id="264" name="フローチャート : 判断 263"/>
        <xdr:cNvSpPr/>
      </xdr:nvSpPr>
      <xdr:spPr>
        <a:xfrm>
          <a:off x="13462000" y="152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30021</xdr:rowOff>
    </xdr:from>
    <xdr:ext cx="762000" cy="259045"/>
    <xdr:sp macro="" textlink="">
      <xdr:nvSpPr>
        <xdr:cNvPr id="265" name="テキスト ボックス 264"/>
        <xdr:cNvSpPr txBox="1"/>
      </xdr:nvSpPr>
      <xdr:spPr>
        <a:xfrm>
          <a:off x="13131800" y="1528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71" name="円/楕円 270"/>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38752</xdr:rowOff>
    </xdr:from>
    <xdr:ext cx="762000" cy="259045"/>
    <xdr:sp macro="" textlink="">
      <xdr:nvSpPr>
        <xdr:cNvPr id="272" name="給与水準   （国との比較）該当値テキスト"/>
        <xdr:cNvSpPr txBox="1"/>
      </xdr:nvSpPr>
      <xdr:spPr>
        <a:xfrm>
          <a:off x="17106900" y="1426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27781</xdr:rowOff>
    </xdr:from>
    <xdr:to>
      <xdr:col>23</xdr:col>
      <xdr:colOff>457200</xdr:colOff>
      <xdr:row>82</xdr:row>
      <xdr:rowOff>129381</xdr:rowOff>
    </xdr:to>
    <xdr:sp macro="" textlink="">
      <xdr:nvSpPr>
        <xdr:cNvPr id="273" name="円/楕円 272"/>
        <xdr:cNvSpPr/>
      </xdr:nvSpPr>
      <xdr:spPr>
        <a:xfrm>
          <a:off x="161290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114158</xdr:rowOff>
    </xdr:from>
    <xdr:ext cx="736600" cy="259045"/>
    <xdr:sp macro="" textlink="">
      <xdr:nvSpPr>
        <xdr:cNvPr id="274" name="テキスト ボックス 273"/>
        <xdr:cNvSpPr txBox="1"/>
      </xdr:nvSpPr>
      <xdr:spPr>
        <a:xfrm>
          <a:off x="15798800" y="141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163513</xdr:rowOff>
    </xdr:from>
    <xdr:to>
      <xdr:col>22</xdr:col>
      <xdr:colOff>254000</xdr:colOff>
      <xdr:row>83</xdr:row>
      <xdr:rowOff>93663</xdr:rowOff>
    </xdr:to>
    <xdr:sp macro="" textlink="">
      <xdr:nvSpPr>
        <xdr:cNvPr id="275" name="円/楕円 274"/>
        <xdr:cNvSpPr/>
      </xdr:nvSpPr>
      <xdr:spPr>
        <a:xfrm>
          <a:off x="15240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78440</xdr:rowOff>
    </xdr:from>
    <xdr:ext cx="762000" cy="259045"/>
    <xdr:sp macro="" textlink="">
      <xdr:nvSpPr>
        <xdr:cNvPr id="276" name="テキスト ボックス 275"/>
        <xdr:cNvSpPr txBox="1"/>
      </xdr:nvSpPr>
      <xdr:spPr>
        <a:xfrm>
          <a:off x="149098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64294</xdr:rowOff>
    </xdr:from>
    <xdr:to>
      <xdr:col>21</xdr:col>
      <xdr:colOff>50800</xdr:colOff>
      <xdr:row>89</xdr:row>
      <xdr:rowOff>165894</xdr:rowOff>
    </xdr:to>
    <xdr:sp macro="" textlink="">
      <xdr:nvSpPr>
        <xdr:cNvPr id="277" name="円/楕円 276"/>
        <xdr:cNvSpPr/>
      </xdr:nvSpPr>
      <xdr:spPr>
        <a:xfrm>
          <a:off x="14351000" y="153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150671</xdr:rowOff>
    </xdr:from>
    <xdr:ext cx="762000" cy="259045"/>
    <xdr:sp macro="" textlink="">
      <xdr:nvSpPr>
        <xdr:cNvPr id="278" name="テキスト ボックス 277"/>
        <xdr:cNvSpPr txBox="1"/>
      </xdr:nvSpPr>
      <xdr:spPr>
        <a:xfrm>
          <a:off x="14020800" y="1540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141288</xdr:rowOff>
    </xdr:from>
    <xdr:to>
      <xdr:col>19</xdr:col>
      <xdr:colOff>533400</xdr:colOff>
      <xdr:row>87</xdr:row>
      <xdr:rowOff>71438</xdr:rowOff>
    </xdr:to>
    <xdr:sp macro="" textlink="">
      <xdr:nvSpPr>
        <xdr:cNvPr id="279" name="円/楕円 278"/>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81615</xdr:rowOff>
    </xdr:from>
    <xdr:ext cx="762000" cy="259045"/>
    <xdr:sp macro="" textlink="">
      <xdr:nvSpPr>
        <xdr:cNvPr id="280" name="テキスト ボックス 279"/>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u="none">
              <a:solidFill>
                <a:schemeClr val="dk1"/>
              </a:solidFill>
              <a:effectLst/>
              <a:latin typeface="+mn-ea"/>
              <a:ea typeface="+mn-ea"/>
              <a:cs typeface="+mn-cs"/>
            </a:rPr>
            <a:t>　</a:t>
          </a:r>
          <a:r>
            <a:rPr lang="ja-JP" altLang="ja-JP" sz="1050" u="none">
              <a:solidFill>
                <a:schemeClr val="dk1"/>
              </a:solidFill>
              <a:effectLst/>
              <a:latin typeface="+mn-ea"/>
              <a:ea typeface="+mn-ea"/>
              <a:cs typeface="+mn-cs"/>
            </a:rPr>
            <a:t>平成</a:t>
          </a:r>
          <a:r>
            <a:rPr lang="en-US" altLang="ja-JP" sz="1050" u="none">
              <a:solidFill>
                <a:schemeClr val="dk1"/>
              </a:solidFill>
              <a:effectLst/>
              <a:latin typeface="+mn-ea"/>
              <a:ea typeface="+mn-ea"/>
              <a:cs typeface="+mn-cs"/>
            </a:rPr>
            <a:t>17</a:t>
          </a:r>
          <a:r>
            <a:rPr lang="ja-JP" altLang="ja-JP" sz="1050" u="none">
              <a:solidFill>
                <a:schemeClr val="dk1"/>
              </a:solidFill>
              <a:effectLst/>
              <a:latin typeface="+mn-ea"/>
              <a:ea typeface="+mn-ea"/>
              <a:cs typeface="+mn-cs"/>
            </a:rPr>
            <a:t>年度から平成</a:t>
          </a:r>
          <a:r>
            <a:rPr lang="en-US" altLang="ja-JP" sz="1050" u="none">
              <a:solidFill>
                <a:schemeClr val="dk1"/>
              </a:solidFill>
              <a:effectLst/>
              <a:latin typeface="+mn-ea"/>
              <a:ea typeface="+mn-ea"/>
              <a:cs typeface="+mn-cs"/>
            </a:rPr>
            <a:t>22</a:t>
          </a:r>
          <a:r>
            <a:rPr lang="ja-JP" altLang="ja-JP" sz="1050" u="none">
              <a:solidFill>
                <a:schemeClr val="dk1"/>
              </a:solidFill>
              <a:effectLst/>
              <a:latin typeface="+mn-ea"/>
              <a:ea typeface="+mn-ea"/>
              <a:cs typeface="+mn-cs"/>
            </a:rPr>
            <a:t>年度の間には、「定員適正化計画」により、普通会計部門で</a:t>
          </a:r>
          <a:r>
            <a:rPr lang="en-US" altLang="ja-JP" sz="1050" u="none">
              <a:solidFill>
                <a:schemeClr val="dk1"/>
              </a:solidFill>
              <a:effectLst/>
              <a:latin typeface="+mn-ea"/>
              <a:ea typeface="+mn-ea"/>
              <a:cs typeface="+mn-cs"/>
            </a:rPr>
            <a:t>1,093</a:t>
          </a:r>
          <a:r>
            <a:rPr lang="ja-JP" altLang="ja-JP" sz="1050" u="none">
              <a:solidFill>
                <a:schemeClr val="dk1"/>
              </a:solidFill>
              <a:effectLst/>
              <a:latin typeface="+mn-ea"/>
              <a:ea typeface="+mn-ea"/>
              <a:cs typeface="+mn-cs"/>
            </a:rPr>
            <a:t>人（</a:t>
          </a:r>
          <a:r>
            <a:rPr lang="en-US" altLang="ja-JP" sz="1050" u="none">
              <a:solidFill>
                <a:schemeClr val="dk1"/>
              </a:solidFill>
              <a:effectLst/>
              <a:latin typeface="+mn-ea"/>
              <a:ea typeface="+mn-ea"/>
              <a:cs typeface="+mn-cs"/>
            </a:rPr>
            <a:t>4.6</a:t>
          </a:r>
          <a:r>
            <a:rPr lang="ja-JP" altLang="ja-JP" sz="1050" u="none">
              <a:solidFill>
                <a:schemeClr val="dk1"/>
              </a:solidFill>
              <a:effectLst/>
              <a:latin typeface="+mn-ea"/>
              <a:ea typeface="+mn-ea"/>
              <a:cs typeface="+mn-cs"/>
            </a:rPr>
            <a:t>％）の職員を削減しました。また、平成</a:t>
          </a:r>
          <a:r>
            <a:rPr lang="en-US" altLang="ja-JP" sz="1050" u="none">
              <a:solidFill>
                <a:schemeClr val="dk1"/>
              </a:solidFill>
              <a:effectLst/>
              <a:latin typeface="+mn-ea"/>
              <a:ea typeface="+mn-ea"/>
              <a:cs typeface="+mn-cs"/>
            </a:rPr>
            <a:t>23</a:t>
          </a:r>
          <a:r>
            <a:rPr lang="ja-JP" altLang="ja-JP" sz="1050" u="none">
              <a:solidFill>
                <a:schemeClr val="dk1"/>
              </a:solidFill>
              <a:effectLst/>
              <a:latin typeface="+mn-ea"/>
              <a:ea typeface="+mn-ea"/>
              <a:cs typeface="+mn-cs"/>
            </a:rPr>
            <a:t>年度以降も「三重県行財政改革取組」により、総職員数の抑制に取り組み、</a:t>
          </a:r>
          <a:r>
            <a:rPr lang="en-US" altLang="ja-JP" sz="1050" u="none">
              <a:solidFill>
                <a:schemeClr val="dk1"/>
              </a:solidFill>
              <a:effectLst/>
              <a:latin typeface="+mn-ea"/>
              <a:ea typeface="+mn-ea"/>
              <a:cs typeface="+mn-cs"/>
            </a:rPr>
            <a:t>343</a:t>
          </a:r>
          <a:r>
            <a:rPr lang="ja-JP" altLang="ja-JP" sz="1050" u="none">
              <a:solidFill>
                <a:schemeClr val="dk1"/>
              </a:solidFill>
              <a:effectLst/>
              <a:latin typeface="+mn-ea"/>
              <a:ea typeface="+mn-ea"/>
              <a:cs typeface="+mn-cs"/>
            </a:rPr>
            <a:t>人（</a:t>
          </a:r>
          <a:r>
            <a:rPr lang="en-US" altLang="ja-JP" sz="1050" u="none">
              <a:solidFill>
                <a:schemeClr val="dk1"/>
              </a:solidFill>
              <a:effectLst/>
              <a:latin typeface="+mn-ea"/>
              <a:ea typeface="+mn-ea"/>
              <a:cs typeface="+mn-cs"/>
            </a:rPr>
            <a:t>1.5</a:t>
          </a:r>
          <a:r>
            <a:rPr lang="ja-JP" altLang="ja-JP" sz="1050" u="none">
              <a:solidFill>
                <a:schemeClr val="dk1"/>
              </a:solidFill>
              <a:effectLst/>
              <a:latin typeface="+mn-ea"/>
              <a:ea typeface="+mn-ea"/>
              <a:cs typeface="+mn-cs"/>
            </a:rPr>
            <a:t>％）の職員を削減したところです。</a:t>
          </a:r>
        </a:p>
        <a:p>
          <a:r>
            <a:rPr lang="ja-JP" altLang="en-US" sz="1050" u="none">
              <a:solidFill>
                <a:schemeClr val="dk1"/>
              </a:solidFill>
              <a:effectLst/>
              <a:latin typeface="+mn-ea"/>
              <a:ea typeface="+mn-ea"/>
              <a:cs typeface="+mn-cs"/>
            </a:rPr>
            <a:t>　</a:t>
          </a:r>
          <a:r>
            <a:rPr lang="ja-JP" altLang="ja-JP" sz="1050" u="none">
              <a:solidFill>
                <a:schemeClr val="dk1"/>
              </a:solidFill>
              <a:effectLst/>
              <a:latin typeface="+mn-ea"/>
              <a:ea typeface="+mn-ea"/>
              <a:cs typeface="+mn-cs"/>
            </a:rPr>
            <a:t>なお、本県では、グループ内の他団体に比べ人口が少なく、政令指定都市も</a:t>
          </a:r>
          <a:r>
            <a:rPr lang="ja-JP" altLang="en-US" sz="1050" u="none">
              <a:solidFill>
                <a:schemeClr val="dk1"/>
              </a:solidFill>
              <a:effectLst/>
              <a:latin typeface="+mn-ea"/>
              <a:ea typeface="+mn-ea"/>
              <a:cs typeface="+mn-cs"/>
            </a:rPr>
            <a:t>な</a:t>
          </a:r>
          <a:r>
            <a:rPr lang="ja-JP" altLang="ja-JP" sz="1050" u="none">
              <a:solidFill>
                <a:schemeClr val="dk1"/>
              </a:solidFill>
              <a:effectLst/>
              <a:latin typeface="+mn-ea"/>
              <a:ea typeface="+mn-ea"/>
              <a:cs typeface="+mn-cs"/>
            </a:rPr>
            <a:t>いことから、グループ内の順位が低くなっているものと思われます。</a:t>
          </a:r>
          <a:endParaRPr lang="en-US" altLang="ja-JP" sz="1050" u="none">
            <a:solidFill>
              <a:schemeClr val="dk1"/>
            </a:solidFill>
            <a:effectLst/>
            <a:latin typeface="+mn-ea"/>
            <a:ea typeface="+mn-ea"/>
            <a:cs typeface="+mn-cs"/>
          </a:endParaRPr>
        </a:p>
        <a:p>
          <a:r>
            <a:rPr lang="ja-JP" altLang="en-US" sz="1050" u="none">
              <a:solidFill>
                <a:schemeClr val="dk1"/>
              </a:solidFill>
              <a:effectLst/>
              <a:latin typeface="+mn-ea"/>
              <a:ea typeface="+mn-ea"/>
              <a:cs typeface="+mn-cs"/>
            </a:rPr>
            <a:t>　また、総職員数は削減しているものの、人口も減少していることから、平成</a:t>
          </a:r>
          <a:r>
            <a:rPr lang="en-US" altLang="ja-JP" sz="1050" u="none">
              <a:solidFill>
                <a:schemeClr val="dk1"/>
              </a:solidFill>
              <a:effectLst/>
              <a:latin typeface="+mn-ea"/>
              <a:ea typeface="+mn-ea"/>
              <a:cs typeface="+mn-cs"/>
            </a:rPr>
            <a:t>25</a:t>
          </a:r>
          <a:r>
            <a:rPr lang="ja-JP" altLang="en-US" sz="1050" u="none">
              <a:solidFill>
                <a:schemeClr val="dk1"/>
              </a:solidFill>
              <a:effectLst/>
              <a:latin typeface="+mn-ea"/>
              <a:ea typeface="+mn-ea"/>
              <a:cs typeface="+mn-cs"/>
            </a:rPr>
            <a:t>年度以降の人口</a:t>
          </a:r>
          <a:r>
            <a:rPr lang="en-US" altLang="ja-JP" sz="1050" u="none">
              <a:solidFill>
                <a:schemeClr val="dk1"/>
              </a:solidFill>
              <a:effectLst/>
              <a:latin typeface="+mn-ea"/>
              <a:ea typeface="+mn-ea"/>
              <a:cs typeface="+mn-cs"/>
            </a:rPr>
            <a:t>10</a:t>
          </a:r>
          <a:r>
            <a:rPr lang="ja-JP" altLang="en-US" sz="1050" u="none">
              <a:solidFill>
                <a:schemeClr val="dk1"/>
              </a:solidFill>
              <a:effectLst/>
              <a:latin typeface="+mn-ea"/>
              <a:ea typeface="+mn-ea"/>
              <a:cs typeface="+mn-cs"/>
            </a:rPr>
            <a:t>万人当たり職員数は増加しています。</a:t>
          </a:r>
          <a:r>
            <a:rPr lang="ja-JP" altLang="ja-JP" sz="1050" u="none">
              <a:solidFill>
                <a:schemeClr val="dk1"/>
              </a:solidFill>
              <a:effectLst/>
              <a:latin typeface="+mn-ea"/>
              <a:ea typeface="+mn-ea"/>
              <a:cs typeface="+mn-cs"/>
            </a:rPr>
            <a:t>　</a:t>
          </a:r>
        </a:p>
        <a:p>
          <a:r>
            <a:rPr lang="ja-JP" altLang="ja-JP" sz="1050" u="none">
              <a:solidFill>
                <a:schemeClr val="dk1"/>
              </a:solidFill>
              <a:effectLst/>
              <a:latin typeface="+mn-ea"/>
              <a:ea typeface="+mn-ea"/>
              <a:cs typeface="+mn-cs"/>
            </a:rPr>
            <a:t>　今後も、「第二次三重県行財政改革取組」の中で、効率的で機動的な業務遂行が可能となる組織体制・運営の検討を進めることとしており、適切な定員管理に取り組んでいきます。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6" name="直線コネクタ 305"/>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7"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8" name="直線コネクタ 307"/>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9"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10" name="直線コネクタ 309"/>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46971</xdr:rowOff>
    </xdr:from>
    <xdr:to>
      <xdr:col>24</xdr:col>
      <xdr:colOff>558800</xdr:colOff>
      <xdr:row>64</xdr:row>
      <xdr:rowOff>57323</xdr:rowOff>
    </xdr:to>
    <xdr:cxnSp macro="">
      <xdr:nvCxnSpPr>
        <xdr:cNvPr id="311" name="直線コネクタ 310"/>
        <xdr:cNvCxnSpPr/>
      </xdr:nvCxnSpPr>
      <xdr:spPr>
        <a:xfrm>
          <a:off x="16179800" y="11019771"/>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2"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3" name="フローチャート : 判断 312"/>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41904</xdr:rowOff>
    </xdr:from>
    <xdr:to>
      <xdr:col>23</xdr:col>
      <xdr:colOff>406400</xdr:colOff>
      <xdr:row>64</xdr:row>
      <xdr:rowOff>46971</xdr:rowOff>
    </xdr:to>
    <xdr:cxnSp macro="">
      <xdr:nvCxnSpPr>
        <xdr:cNvPr id="314" name="直線コネクタ 313"/>
        <xdr:cNvCxnSpPr/>
      </xdr:nvCxnSpPr>
      <xdr:spPr>
        <a:xfrm>
          <a:off x="15290800" y="11014704"/>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5" name="フローチャート : 判断 314"/>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6" name="テキスト ボックス 315"/>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36885</xdr:rowOff>
    </xdr:from>
    <xdr:to>
      <xdr:col>22</xdr:col>
      <xdr:colOff>203200</xdr:colOff>
      <xdr:row>64</xdr:row>
      <xdr:rowOff>41904</xdr:rowOff>
    </xdr:to>
    <xdr:cxnSp macro="">
      <xdr:nvCxnSpPr>
        <xdr:cNvPr id="317" name="直線コネクタ 316"/>
        <xdr:cNvCxnSpPr/>
      </xdr:nvCxnSpPr>
      <xdr:spPr>
        <a:xfrm>
          <a:off x="14401800" y="11009685"/>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8" name="フローチャート : 判断 317"/>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9" name="テキスト ボックス 318"/>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36885</xdr:rowOff>
    </xdr:from>
    <xdr:to>
      <xdr:col>21</xdr:col>
      <xdr:colOff>0</xdr:colOff>
      <xdr:row>64</xdr:row>
      <xdr:rowOff>115549</xdr:rowOff>
    </xdr:to>
    <xdr:cxnSp macro="">
      <xdr:nvCxnSpPr>
        <xdr:cNvPr id="320" name="直線コネクタ 319"/>
        <xdr:cNvCxnSpPr/>
      </xdr:nvCxnSpPr>
      <xdr:spPr>
        <a:xfrm flipV="1">
          <a:off x="13512800" y="11009685"/>
          <a:ext cx="8890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21" name="フローチャート : 判断 320"/>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22" name="テキスト ボックス 321"/>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3" name="フローチャート : 判断 322"/>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4" name="テキスト ボックス 323"/>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6523</xdr:rowOff>
    </xdr:from>
    <xdr:to>
      <xdr:col>24</xdr:col>
      <xdr:colOff>609600</xdr:colOff>
      <xdr:row>64</xdr:row>
      <xdr:rowOff>108123</xdr:rowOff>
    </xdr:to>
    <xdr:sp macro="" textlink="">
      <xdr:nvSpPr>
        <xdr:cNvPr id="330" name="円/楕円 329"/>
        <xdr:cNvSpPr/>
      </xdr:nvSpPr>
      <xdr:spPr>
        <a:xfrm>
          <a:off x="16967200" y="109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150050</xdr:rowOff>
    </xdr:from>
    <xdr:ext cx="762000" cy="259045"/>
    <xdr:sp macro="" textlink="">
      <xdr:nvSpPr>
        <xdr:cNvPr id="331" name="定員管理の状況該当値テキスト"/>
        <xdr:cNvSpPr txBox="1"/>
      </xdr:nvSpPr>
      <xdr:spPr>
        <a:xfrm>
          <a:off x="17106900" y="1095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1,197.44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167621</xdr:rowOff>
    </xdr:from>
    <xdr:to>
      <xdr:col>23</xdr:col>
      <xdr:colOff>457200</xdr:colOff>
      <xdr:row>64</xdr:row>
      <xdr:rowOff>97771</xdr:rowOff>
    </xdr:to>
    <xdr:sp macro="" textlink="">
      <xdr:nvSpPr>
        <xdr:cNvPr id="332" name="円/楕円 331"/>
        <xdr:cNvSpPr/>
      </xdr:nvSpPr>
      <xdr:spPr>
        <a:xfrm>
          <a:off x="16129000" y="109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82548</xdr:rowOff>
    </xdr:from>
    <xdr:ext cx="736600" cy="259045"/>
    <xdr:sp macro="" textlink="">
      <xdr:nvSpPr>
        <xdr:cNvPr id="333" name="テキスト ボックス 332"/>
        <xdr:cNvSpPr txBox="1"/>
      </xdr:nvSpPr>
      <xdr:spPr>
        <a:xfrm>
          <a:off x="15798800" y="11055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1,193.15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162554</xdr:rowOff>
    </xdr:from>
    <xdr:to>
      <xdr:col>22</xdr:col>
      <xdr:colOff>254000</xdr:colOff>
      <xdr:row>64</xdr:row>
      <xdr:rowOff>92704</xdr:rowOff>
    </xdr:to>
    <xdr:sp macro="" textlink="">
      <xdr:nvSpPr>
        <xdr:cNvPr id="334" name="円/楕円 333"/>
        <xdr:cNvSpPr/>
      </xdr:nvSpPr>
      <xdr:spPr>
        <a:xfrm>
          <a:off x="15240000" y="10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77481</xdr:rowOff>
    </xdr:from>
    <xdr:ext cx="762000" cy="259045"/>
    <xdr:sp macro="" textlink="">
      <xdr:nvSpPr>
        <xdr:cNvPr id="335" name="テキスト ボックス 334"/>
        <xdr:cNvSpPr txBox="1"/>
      </xdr:nvSpPr>
      <xdr:spPr>
        <a:xfrm>
          <a:off x="14909800" y="110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1,191.05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157535</xdr:rowOff>
    </xdr:from>
    <xdr:to>
      <xdr:col>21</xdr:col>
      <xdr:colOff>50800</xdr:colOff>
      <xdr:row>64</xdr:row>
      <xdr:rowOff>87685</xdr:rowOff>
    </xdr:to>
    <xdr:sp macro="" textlink="">
      <xdr:nvSpPr>
        <xdr:cNvPr id="336" name="円/楕円 335"/>
        <xdr:cNvSpPr/>
      </xdr:nvSpPr>
      <xdr:spPr>
        <a:xfrm>
          <a:off x="14351000" y="109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72462</xdr:rowOff>
    </xdr:from>
    <xdr:ext cx="762000" cy="259045"/>
    <xdr:sp macro="" textlink="">
      <xdr:nvSpPr>
        <xdr:cNvPr id="337" name="テキスト ボックス 336"/>
        <xdr:cNvSpPr txBox="1"/>
      </xdr:nvSpPr>
      <xdr:spPr>
        <a:xfrm>
          <a:off x="14020800" y="1104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64749</xdr:rowOff>
    </xdr:from>
    <xdr:to>
      <xdr:col>19</xdr:col>
      <xdr:colOff>533400</xdr:colOff>
      <xdr:row>64</xdr:row>
      <xdr:rowOff>166349</xdr:rowOff>
    </xdr:to>
    <xdr:sp macro="" textlink="">
      <xdr:nvSpPr>
        <xdr:cNvPr id="338" name="円/楕円 337"/>
        <xdr:cNvSpPr/>
      </xdr:nvSpPr>
      <xdr:spPr>
        <a:xfrm>
          <a:off x="13462000" y="110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151126</xdr:rowOff>
    </xdr:from>
    <xdr:ext cx="762000" cy="259045"/>
    <xdr:sp macro="" textlink="">
      <xdr:nvSpPr>
        <xdr:cNvPr id="339" name="テキスト ボックス 338"/>
        <xdr:cNvSpPr txBox="1"/>
      </xdr:nvSpPr>
      <xdr:spPr>
        <a:xfrm>
          <a:off x="13131800" y="111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j-ea"/>
              <a:ea typeface="+mj-ea"/>
              <a:cs typeface="+mn-cs"/>
            </a:rPr>
            <a:t>実質公債費比率は都道府県平均を上回り、グループ内順位は下位に位置しているものの、昨年度よりも</a:t>
          </a:r>
          <a:r>
            <a:rPr kumimoji="1" lang="en-US" altLang="ja-JP" sz="1050">
              <a:solidFill>
                <a:schemeClr val="dk1"/>
              </a:solidFill>
              <a:effectLst/>
              <a:latin typeface="+mj-ea"/>
              <a:ea typeface="+mj-ea"/>
              <a:cs typeface="+mn-cs"/>
            </a:rPr>
            <a:t>0.3</a:t>
          </a:r>
          <a:r>
            <a:rPr kumimoji="1" lang="ja-JP" altLang="ja-JP" sz="1050">
              <a:solidFill>
                <a:schemeClr val="dk1"/>
              </a:solidFill>
              <a:effectLst/>
              <a:latin typeface="+mj-ea"/>
              <a:ea typeface="+mj-ea"/>
              <a:cs typeface="+mn-cs"/>
            </a:rPr>
            <a:t>ポイント改善し</a:t>
          </a:r>
          <a:r>
            <a:rPr kumimoji="1" lang="ja-JP" altLang="en-US" sz="1050">
              <a:solidFill>
                <a:schemeClr val="dk1"/>
              </a:solidFill>
              <a:effectLst/>
              <a:latin typeface="+mj-ea"/>
              <a:ea typeface="+mj-ea"/>
              <a:cs typeface="+mn-cs"/>
            </a:rPr>
            <a:t>ました</a:t>
          </a:r>
          <a:r>
            <a:rPr kumimoji="1" lang="ja-JP" altLang="ja-JP" sz="1050">
              <a:solidFill>
                <a:schemeClr val="dk1"/>
              </a:solidFill>
              <a:effectLst/>
              <a:latin typeface="+mj-ea"/>
              <a:ea typeface="+mj-ea"/>
              <a:cs typeface="+mn-cs"/>
            </a:rPr>
            <a:t>。</a:t>
          </a:r>
          <a:endParaRPr lang="ja-JP" altLang="ja-JP" sz="105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j-ea"/>
              <a:ea typeface="+mj-ea"/>
              <a:cs typeface="+mn-cs"/>
            </a:rPr>
            <a:t>　平成</a:t>
          </a:r>
          <a:r>
            <a:rPr kumimoji="1" lang="en-US" altLang="ja-JP" sz="1050">
              <a:solidFill>
                <a:schemeClr val="dk1"/>
              </a:solidFill>
              <a:effectLst/>
              <a:latin typeface="+mj-ea"/>
              <a:ea typeface="+mj-ea"/>
              <a:cs typeface="+mn-cs"/>
            </a:rPr>
            <a:t>23</a:t>
          </a:r>
          <a:r>
            <a:rPr kumimoji="1" lang="ja-JP" altLang="ja-JP" sz="1050">
              <a:solidFill>
                <a:schemeClr val="dk1"/>
              </a:solidFill>
              <a:effectLst/>
              <a:latin typeface="+mj-ea"/>
              <a:ea typeface="+mj-ea"/>
              <a:cs typeface="+mn-cs"/>
            </a:rPr>
            <a:t>～</a:t>
          </a:r>
          <a:r>
            <a:rPr kumimoji="1" lang="en-US" altLang="ja-JP" sz="1050">
              <a:solidFill>
                <a:schemeClr val="dk1"/>
              </a:solidFill>
              <a:effectLst/>
              <a:latin typeface="+mj-ea"/>
              <a:ea typeface="+mj-ea"/>
              <a:cs typeface="+mn-cs"/>
            </a:rPr>
            <a:t>25</a:t>
          </a:r>
          <a:r>
            <a:rPr kumimoji="1" lang="ja-JP" altLang="ja-JP" sz="1050">
              <a:solidFill>
                <a:schemeClr val="dk1"/>
              </a:solidFill>
              <a:effectLst/>
              <a:latin typeface="+mj-ea"/>
              <a:ea typeface="+mj-ea"/>
              <a:cs typeface="+mn-cs"/>
            </a:rPr>
            <a:t>年度は元利償還金が毎年</a:t>
          </a:r>
          <a:r>
            <a:rPr kumimoji="1" lang="en-US" altLang="ja-JP" sz="1050">
              <a:solidFill>
                <a:schemeClr val="dk1"/>
              </a:solidFill>
              <a:effectLst/>
              <a:latin typeface="+mj-ea"/>
              <a:ea typeface="+mj-ea"/>
              <a:cs typeface="+mn-cs"/>
            </a:rPr>
            <a:t>50</a:t>
          </a:r>
          <a:r>
            <a:rPr kumimoji="1" lang="ja-JP" altLang="ja-JP" sz="1050">
              <a:solidFill>
                <a:schemeClr val="dk1"/>
              </a:solidFill>
              <a:effectLst/>
              <a:latin typeface="+mj-ea"/>
              <a:ea typeface="+mj-ea"/>
              <a:cs typeface="+mn-cs"/>
            </a:rPr>
            <a:t>億円前後増加し続けたことにより</a:t>
          </a:r>
          <a:r>
            <a:rPr kumimoji="1" lang="ja-JP" altLang="en-US" sz="1050">
              <a:solidFill>
                <a:schemeClr val="dk1"/>
              </a:solidFill>
              <a:effectLst/>
              <a:latin typeface="+mj-ea"/>
              <a:ea typeface="+mj-ea"/>
              <a:cs typeface="+mn-cs"/>
            </a:rPr>
            <a:t>上昇</a:t>
          </a:r>
          <a:r>
            <a:rPr kumimoji="1" lang="ja-JP" altLang="ja-JP" sz="1050">
              <a:solidFill>
                <a:schemeClr val="dk1"/>
              </a:solidFill>
              <a:effectLst/>
              <a:latin typeface="+mj-ea"/>
              <a:ea typeface="+mj-ea"/>
              <a:cs typeface="+mn-cs"/>
            </a:rPr>
            <a:t>しました</a:t>
          </a:r>
          <a:r>
            <a:rPr kumimoji="1" lang="ja-JP" altLang="en-US" sz="1050">
              <a:solidFill>
                <a:schemeClr val="dk1"/>
              </a:solidFill>
              <a:effectLst/>
              <a:latin typeface="+mj-ea"/>
              <a:ea typeface="+mj-ea"/>
              <a:cs typeface="+mn-cs"/>
            </a:rPr>
            <a:t>。</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年度は元利償還金の増が</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億円程度になり、基準財政需要額への算入額が</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億円増加したことで単年度</a:t>
          </a:r>
          <a:r>
            <a:rPr kumimoji="1" lang="ja-JP" altLang="en-US" sz="1100">
              <a:solidFill>
                <a:schemeClr val="dk1"/>
              </a:solidFill>
              <a:effectLst/>
              <a:latin typeface="+mj-ea"/>
              <a:ea typeface="+mj-ea"/>
              <a:cs typeface="+mn-cs"/>
            </a:rPr>
            <a:t>で</a:t>
          </a:r>
          <a:r>
            <a:rPr kumimoji="1" lang="ja-JP" altLang="ja-JP" sz="1100">
              <a:solidFill>
                <a:schemeClr val="dk1"/>
              </a:solidFill>
              <a:effectLst/>
              <a:latin typeface="+mj-ea"/>
              <a:ea typeface="+mj-ea"/>
              <a:cs typeface="+mn-cs"/>
            </a:rPr>
            <a:t>は改善</a:t>
          </a:r>
          <a:r>
            <a:rPr kumimoji="1" lang="ja-JP" altLang="en-US" sz="1100">
              <a:solidFill>
                <a:schemeClr val="dk1"/>
              </a:solidFill>
              <a:effectLst/>
              <a:latin typeface="+mj-ea"/>
              <a:ea typeface="+mj-ea"/>
              <a:cs typeface="+mn-cs"/>
            </a:rPr>
            <a:t>しましたが</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年平均でみると</a:t>
          </a:r>
          <a:r>
            <a:rPr kumimoji="1" lang="ja-JP" altLang="en-US" sz="1100">
              <a:solidFill>
                <a:schemeClr val="dk1"/>
              </a:solidFill>
              <a:effectLst/>
              <a:latin typeface="+mj-ea"/>
              <a:ea typeface="+mj-ea"/>
              <a:cs typeface="+mn-cs"/>
            </a:rPr>
            <a:t>上昇</a:t>
          </a:r>
          <a:r>
            <a:rPr kumimoji="1" lang="ja-JP" altLang="ja-JP" sz="1100">
              <a:solidFill>
                <a:schemeClr val="dk1"/>
              </a:solidFill>
              <a:effectLst/>
              <a:latin typeface="+mj-ea"/>
              <a:ea typeface="+mj-ea"/>
              <a:cs typeface="+mn-cs"/>
            </a:rPr>
            <a:t>しました。</a:t>
          </a:r>
          <a:endParaRPr lang="ja-JP" altLang="ja-JP" sz="1050">
            <a:effectLst/>
            <a:latin typeface="+mj-ea"/>
            <a:ea typeface="+mj-ea"/>
          </a:endParaRPr>
        </a:p>
        <a:p>
          <a:r>
            <a:rPr kumimoji="1" lang="ja-JP" altLang="ja-JP" sz="1050">
              <a:solidFill>
                <a:schemeClr val="dk1"/>
              </a:solidFill>
              <a:effectLst/>
              <a:latin typeface="+mj-ea"/>
              <a:ea typeface="+mj-ea"/>
              <a:cs typeface="+mn-cs"/>
            </a:rPr>
            <a:t>　平成</a:t>
          </a:r>
          <a:r>
            <a:rPr kumimoji="1" lang="en-US" altLang="ja-JP" sz="1050">
              <a:solidFill>
                <a:schemeClr val="dk1"/>
              </a:solidFill>
              <a:effectLst/>
              <a:latin typeface="+mj-ea"/>
              <a:ea typeface="+mj-ea"/>
              <a:cs typeface="+mn-cs"/>
            </a:rPr>
            <a:t>27</a:t>
          </a:r>
          <a:r>
            <a:rPr kumimoji="1" lang="ja-JP" altLang="ja-JP" sz="1050">
              <a:solidFill>
                <a:schemeClr val="dk1"/>
              </a:solidFill>
              <a:effectLst/>
              <a:latin typeface="+mj-ea"/>
              <a:ea typeface="+mj-ea"/>
              <a:cs typeface="+mn-cs"/>
            </a:rPr>
            <a:t>年度は、元利償還金において</a:t>
          </a:r>
          <a:r>
            <a:rPr kumimoji="1" lang="ja-JP" altLang="en-US" sz="1050">
              <a:solidFill>
                <a:schemeClr val="dk1"/>
              </a:solidFill>
              <a:effectLst/>
              <a:latin typeface="+mj-ea"/>
              <a:ea typeface="+mj-ea"/>
              <a:cs typeface="+mn-cs"/>
            </a:rPr>
            <a:t>、</a:t>
          </a:r>
          <a:r>
            <a:rPr kumimoji="1" lang="ja-JP" altLang="ja-JP" sz="1050">
              <a:solidFill>
                <a:schemeClr val="dk1"/>
              </a:solidFill>
              <a:effectLst/>
              <a:latin typeface="+mj-ea"/>
              <a:ea typeface="+mj-ea"/>
              <a:cs typeface="+mn-cs"/>
            </a:rPr>
            <a:t>臨時財政対策債</a:t>
          </a:r>
          <a:r>
            <a:rPr kumimoji="1" lang="ja-JP" altLang="en-US" sz="1050">
              <a:solidFill>
                <a:schemeClr val="dk1"/>
              </a:solidFill>
              <a:effectLst/>
              <a:latin typeface="+mj-ea"/>
              <a:ea typeface="+mj-ea"/>
              <a:cs typeface="+mn-cs"/>
            </a:rPr>
            <a:t>が</a:t>
          </a:r>
          <a:r>
            <a:rPr kumimoji="1" lang="en-US" altLang="ja-JP" sz="1050">
              <a:solidFill>
                <a:schemeClr val="dk1"/>
              </a:solidFill>
              <a:effectLst/>
              <a:latin typeface="+mj-ea"/>
              <a:ea typeface="+mj-ea"/>
              <a:cs typeface="+mn-cs"/>
            </a:rPr>
            <a:t>22</a:t>
          </a:r>
          <a:r>
            <a:rPr kumimoji="1" lang="ja-JP" altLang="ja-JP" sz="1050">
              <a:solidFill>
                <a:schemeClr val="dk1"/>
              </a:solidFill>
              <a:effectLst/>
              <a:latin typeface="+mj-ea"/>
              <a:ea typeface="+mj-ea"/>
              <a:cs typeface="+mn-cs"/>
            </a:rPr>
            <a:t>億円、退職手当債</a:t>
          </a:r>
          <a:r>
            <a:rPr kumimoji="1" lang="ja-JP" altLang="en-US" sz="1050">
              <a:solidFill>
                <a:schemeClr val="dk1"/>
              </a:solidFill>
              <a:effectLst/>
              <a:latin typeface="+mj-ea"/>
              <a:ea typeface="+mj-ea"/>
              <a:cs typeface="+mn-cs"/>
            </a:rPr>
            <a:t>が</a:t>
          </a:r>
          <a:r>
            <a:rPr kumimoji="1" lang="en-US" altLang="ja-JP" sz="1050">
              <a:solidFill>
                <a:schemeClr val="dk1"/>
              </a:solidFill>
              <a:effectLst/>
              <a:latin typeface="+mj-ea"/>
              <a:ea typeface="+mj-ea"/>
              <a:cs typeface="+mn-cs"/>
            </a:rPr>
            <a:t>12</a:t>
          </a:r>
          <a:r>
            <a:rPr kumimoji="1" lang="ja-JP" altLang="ja-JP" sz="1050">
              <a:solidFill>
                <a:schemeClr val="dk1"/>
              </a:solidFill>
              <a:effectLst/>
              <a:latin typeface="+mj-ea"/>
              <a:ea typeface="+mj-ea"/>
              <a:cs typeface="+mn-cs"/>
            </a:rPr>
            <a:t>億円、災害復旧事業債</a:t>
          </a:r>
          <a:r>
            <a:rPr kumimoji="1" lang="ja-JP" altLang="en-US" sz="1050">
              <a:solidFill>
                <a:schemeClr val="dk1"/>
              </a:solidFill>
              <a:effectLst/>
              <a:latin typeface="+mj-ea"/>
              <a:ea typeface="+mj-ea"/>
              <a:cs typeface="+mn-cs"/>
            </a:rPr>
            <a:t>が</a:t>
          </a:r>
          <a:r>
            <a:rPr kumimoji="1" lang="en-US" altLang="ja-JP" sz="1050">
              <a:solidFill>
                <a:schemeClr val="dk1"/>
              </a:solidFill>
              <a:effectLst/>
              <a:latin typeface="+mj-ea"/>
              <a:ea typeface="+mj-ea"/>
              <a:cs typeface="+mn-cs"/>
            </a:rPr>
            <a:t>5</a:t>
          </a:r>
          <a:r>
            <a:rPr kumimoji="1" lang="ja-JP" altLang="ja-JP" sz="1050">
              <a:solidFill>
                <a:schemeClr val="dk1"/>
              </a:solidFill>
              <a:effectLst/>
              <a:latin typeface="+mj-ea"/>
              <a:ea typeface="+mj-ea"/>
              <a:cs typeface="+mn-cs"/>
            </a:rPr>
            <a:t>億円の増となりましたが、基準財政需要額への算入額で臨時財政対策債</a:t>
          </a:r>
          <a:r>
            <a:rPr kumimoji="1" lang="ja-JP" altLang="en-US" sz="1050">
              <a:solidFill>
                <a:schemeClr val="dk1"/>
              </a:solidFill>
              <a:effectLst/>
              <a:latin typeface="+mj-ea"/>
              <a:ea typeface="+mj-ea"/>
              <a:cs typeface="+mn-cs"/>
            </a:rPr>
            <a:t>が</a:t>
          </a:r>
          <a:r>
            <a:rPr kumimoji="1" lang="en-US" altLang="ja-JP" sz="1050">
              <a:solidFill>
                <a:schemeClr val="dk1"/>
              </a:solidFill>
              <a:effectLst/>
              <a:latin typeface="+mj-ea"/>
              <a:ea typeface="+mj-ea"/>
              <a:cs typeface="+mn-cs"/>
            </a:rPr>
            <a:t>33</a:t>
          </a:r>
          <a:r>
            <a:rPr kumimoji="1" lang="ja-JP" altLang="ja-JP" sz="1050">
              <a:solidFill>
                <a:schemeClr val="dk1"/>
              </a:solidFill>
              <a:effectLst/>
              <a:latin typeface="+mj-ea"/>
              <a:ea typeface="+mj-ea"/>
              <a:cs typeface="+mn-cs"/>
            </a:rPr>
            <a:t>億円、災害復旧</a:t>
          </a:r>
          <a:r>
            <a:rPr kumimoji="1" lang="ja-JP" altLang="en-US" sz="1050">
              <a:solidFill>
                <a:schemeClr val="dk1"/>
              </a:solidFill>
              <a:effectLst/>
              <a:latin typeface="+mj-ea"/>
              <a:ea typeface="+mj-ea"/>
              <a:cs typeface="+mn-cs"/>
            </a:rPr>
            <a:t>事業</a:t>
          </a:r>
          <a:r>
            <a:rPr kumimoji="1" lang="ja-JP" altLang="ja-JP" sz="1050">
              <a:solidFill>
                <a:schemeClr val="dk1"/>
              </a:solidFill>
              <a:effectLst/>
              <a:latin typeface="+mj-ea"/>
              <a:ea typeface="+mj-ea"/>
              <a:cs typeface="+mn-cs"/>
            </a:rPr>
            <a:t>債</a:t>
          </a:r>
          <a:r>
            <a:rPr kumimoji="1" lang="ja-JP" altLang="en-US" sz="1050">
              <a:solidFill>
                <a:schemeClr val="dk1"/>
              </a:solidFill>
              <a:effectLst/>
              <a:latin typeface="+mj-ea"/>
              <a:ea typeface="+mj-ea"/>
              <a:cs typeface="+mn-cs"/>
            </a:rPr>
            <a:t>が</a:t>
          </a:r>
          <a:r>
            <a:rPr kumimoji="1" lang="en-US" altLang="ja-JP" sz="1050">
              <a:solidFill>
                <a:schemeClr val="dk1"/>
              </a:solidFill>
              <a:effectLst/>
              <a:latin typeface="+mj-ea"/>
              <a:ea typeface="+mj-ea"/>
              <a:cs typeface="+mn-cs"/>
            </a:rPr>
            <a:t>5</a:t>
          </a:r>
          <a:r>
            <a:rPr kumimoji="1" lang="ja-JP" altLang="ja-JP" sz="1050">
              <a:solidFill>
                <a:schemeClr val="dk1"/>
              </a:solidFill>
              <a:effectLst/>
              <a:latin typeface="+mj-ea"/>
              <a:ea typeface="+mj-ea"/>
              <a:cs typeface="+mn-cs"/>
            </a:rPr>
            <a:t>億円の増、償還に充てる特定財源が</a:t>
          </a:r>
          <a:r>
            <a:rPr kumimoji="1" lang="en-US" altLang="ja-JP" sz="1050">
              <a:solidFill>
                <a:schemeClr val="dk1"/>
              </a:solidFill>
              <a:effectLst/>
              <a:latin typeface="+mj-ea"/>
              <a:ea typeface="+mj-ea"/>
              <a:cs typeface="+mn-cs"/>
            </a:rPr>
            <a:t>19</a:t>
          </a:r>
          <a:r>
            <a:rPr kumimoji="1" lang="ja-JP" altLang="ja-JP" sz="1050">
              <a:solidFill>
                <a:schemeClr val="dk1"/>
              </a:solidFill>
              <a:effectLst/>
              <a:latin typeface="+mj-ea"/>
              <a:ea typeface="+mj-ea"/>
              <a:cs typeface="+mn-cs"/>
            </a:rPr>
            <a:t>億円</a:t>
          </a:r>
          <a:r>
            <a:rPr kumimoji="1" lang="ja-JP" altLang="en-US" sz="1050">
              <a:solidFill>
                <a:schemeClr val="dk1"/>
              </a:solidFill>
              <a:effectLst/>
              <a:latin typeface="+mj-ea"/>
              <a:ea typeface="+mj-ea"/>
              <a:cs typeface="+mn-cs"/>
            </a:rPr>
            <a:t>の</a:t>
          </a:r>
          <a:r>
            <a:rPr kumimoji="1" lang="ja-JP" altLang="ja-JP" sz="1050">
              <a:solidFill>
                <a:schemeClr val="dk1"/>
              </a:solidFill>
              <a:effectLst/>
              <a:latin typeface="+mj-ea"/>
              <a:ea typeface="+mj-ea"/>
              <a:cs typeface="+mn-cs"/>
            </a:rPr>
            <a:t>増</a:t>
          </a:r>
          <a:r>
            <a:rPr kumimoji="1" lang="ja-JP" altLang="en-US" sz="1050">
              <a:solidFill>
                <a:schemeClr val="dk1"/>
              </a:solidFill>
              <a:effectLst/>
              <a:latin typeface="+mj-ea"/>
              <a:ea typeface="+mj-ea"/>
              <a:cs typeface="+mn-cs"/>
            </a:rPr>
            <a:t>となった</a:t>
          </a:r>
          <a:r>
            <a:rPr kumimoji="1" lang="ja-JP" altLang="ja-JP" sz="1050">
              <a:solidFill>
                <a:schemeClr val="dk1"/>
              </a:solidFill>
              <a:effectLst/>
              <a:latin typeface="+mj-ea"/>
              <a:ea typeface="+mj-ea"/>
              <a:cs typeface="+mn-cs"/>
            </a:rPr>
            <a:t>ことにより改善しました。</a:t>
          </a:r>
          <a:endParaRPr lang="ja-JP" altLang="ja-JP" sz="1050">
            <a:effectLst/>
            <a:latin typeface="+mj-ea"/>
            <a:ea typeface="+mj-ea"/>
          </a:endParaRPr>
        </a:p>
        <a:p>
          <a:r>
            <a:rPr kumimoji="1" lang="ja-JP" altLang="ja-JP" sz="1050">
              <a:solidFill>
                <a:schemeClr val="dk1"/>
              </a:solidFill>
              <a:effectLst/>
              <a:latin typeface="+mj-ea"/>
              <a:ea typeface="+mj-ea"/>
              <a:cs typeface="+mn-cs"/>
            </a:rPr>
            <a:t>　</a:t>
          </a:r>
          <a:r>
            <a:rPr kumimoji="1" lang="ja-JP" altLang="en-US" sz="1050">
              <a:solidFill>
                <a:schemeClr val="dk1"/>
              </a:solidFill>
              <a:effectLst/>
              <a:latin typeface="+mj-ea"/>
              <a:ea typeface="+mj-ea"/>
              <a:cs typeface="+mn-cs"/>
            </a:rPr>
            <a:t>引き続き、</a:t>
          </a:r>
          <a:r>
            <a:rPr kumimoji="1" lang="ja-JP" altLang="ja-JP" sz="1050">
              <a:solidFill>
                <a:schemeClr val="dk1"/>
              </a:solidFill>
              <a:effectLst/>
              <a:latin typeface="+mj-ea"/>
              <a:ea typeface="+mj-ea"/>
              <a:cs typeface="+mn-cs"/>
            </a:rPr>
            <a:t>更なる改善を目指し</a:t>
          </a:r>
          <a:r>
            <a:rPr kumimoji="1" lang="ja-JP" altLang="en-US" sz="1050">
              <a:solidFill>
                <a:schemeClr val="dk1"/>
              </a:solidFill>
              <a:effectLst/>
              <a:latin typeface="+mj-ea"/>
              <a:ea typeface="+mj-ea"/>
              <a:cs typeface="+mn-cs"/>
            </a:rPr>
            <a:t>て</a:t>
          </a:r>
          <a:r>
            <a:rPr kumimoji="1" lang="ja-JP" altLang="ja-JP" sz="1050">
              <a:solidFill>
                <a:schemeClr val="dk1"/>
              </a:solidFill>
              <a:effectLst/>
              <a:latin typeface="+mj-ea"/>
              <a:ea typeface="+mj-ea"/>
              <a:cs typeface="+mn-cs"/>
            </a:rPr>
            <a:t>、「第二次三重県行財政改革取組」に取り組</a:t>
          </a:r>
          <a:r>
            <a:rPr kumimoji="1" lang="ja-JP" altLang="en-US" sz="1050">
              <a:solidFill>
                <a:schemeClr val="dk1"/>
              </a:solidFill>
              <a:effectLst/>
              <a:latin typeface="+mj-ea"/>
              <a:ea typeface="+mj-ea"/>
              <a:cs typeface="+mn-cs"/>
            </a:rPr>
            <a:t>み</a:t>
          </a:r>
          <a:r>
            <a:rPr kumimoji="1" lang="ja-JP" altLang="ja-JP" sz="1050">
              <a:solidFill>
                <a:schemeClr val="dk1"/>
              </a:solidFill>
              <a:effectLst/>
              <a:latin typeface="+mj-ea"/>
              <a:ea typeface="+mj-ea"/>
              <a:cs typeface="+mn-cs"/>
            </a:rPr>
            <a:t>ます。</a:t>
          </a:r>
          <a:endParaRPr kumimoji="1" lang="en-US" altLang="ja-JP" sz="1050">
            <a:solidFill>
              <a:schemeClr val="dk1"/>
            </a:solidFill>
            <a:effectLst/>
            <a:latin typeface="+mj-ea"/>
            <a:ea typeface="+mj-ea"/>
            <a:cs typeface="+mn-cs"/>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9" name="直線コネクタ 368"/>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0"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1" name="直線コネクタ 370"/>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2"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3" name="直線コネクタ 372"/>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75293</xdr:rowOff>
    </xdr:to>
    <xdr:cxnSp macro="">
      <xdr:nvCxnSpPr>
        <xdr:cNvPr id="374" name="直線コネクタ 373"/>
        <xdr:cNvCxnSpPr/>
      </xdr:nvCxnSpPr>
      <xdr:spPr>
        <a:xfrm flipV="1">
          <a:off x="16179800" y="68815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5"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6" name="フローチャート : 判断 375"/>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75293</xdr:rowOff>
    </xdr:to>
    <xdr:cxnSp macro="">
      <xdr:nvCxnSpPr>
        <xdr:cNvPr id="377" name="直線コネクタ 376"/>
        <xdr:cNvCxnSpPr/>
      </xdr:nvCxnSpPr>
      <xdr:spPr>
        <a:xfrm>
          <a:off x="15290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8" name="フローチャート : 判断 37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9" name="テキスト ボックス 37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143328</xdr:rowOff>
    </xdr:from>
    <xdr:to>
      <xdr:col>22</xdr:col>
      <xdr:colOff>203200</xdr:colOff>
      <xdr:row>40</xdr:row>
      <xdr:rowOff>58057</xdr:rowOff>
    </xdr:to>
    <xdr:cxnSp macro="">
      <xdr:nvCxnSpPr>
        <xdr:cNvPr id="380" name="直線コネクタ 379"/>
        <xdr:cNvCxnSpPr/>
      </xdr:nvCxnSpPr>
      <xdr:spPr>
        <a:xfrm>
          <a:off x="14401800" y="68298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81" name="フローチャート : 判断 380"/>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82" name="テキスト ボックス 381"/>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143328</xdr:rowOff>
    </xdr:to>
    <xdr:cxnSp macro="">
      <xdr:nvCxnSpPr>
        <xdr:cNvPr id="383" name="直線コネクタ 382"/>
        <xdr:cNvCxnSpPr/>
      </xdr:nvCxnSpPr>
      <xdr:spPr>
        <a:xfrm>
          <a:off x="13512800" y="67437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4" name="フローチャート : 判断 38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5" name="テキスト ボックス 38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6" name="フローチャート : 判断 385"/>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7" name="テキスト ボックス 386"/>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93" name="円/楕円 39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116312</xdr:rowOff>
    </xdr:from>
    <xdr:ext cx="762000" cy="259045"/>
    <xdr:sp macro="" textlink="">
      <xdr:nvSpPr>
        <xdr:cNvPr id="394"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24493</xdr:rowOff>
    </xdr:from>
    <xdr:to>
      <xdr:col>23</xdr:col>
      <xdr:colOff>457200</xdr:colOff>
      <xdr:row>40</xdr:row>
      <xdr:rowOff>126093</xdr:rowOff>
    </xdr:to>
    <xdr:sp macro="" textlink="">
      <xdr:nvSpPr>
        <xdr:cNvPr id="395" name="円/楕円 394"/>
        <xdr:cNvSpPr/>
      </xdr:nvSpPr>
      <xdr:spPr>
        <a:xfrm>
          <a:off x="16129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110870</xdr:rowOff>
    </xdr:from>
    <xdr:ext cx="736600" cy="259045"/>
    <xdr:sp macro="" textlink="">
      <xdr:nvSpPr>
        <xdr:cNvPr id="396" name="テキスト ボックス 395"/>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397" name="円/楕円 396"/>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93634</xdr:rowOff>
    </xdr:from>
    <xdr:ext cx="762000" cy="259045"/>
    <xdr:sp macro="" textlink="">
      <xdr:nvSpPr>
        <xdr:cNvPr id="398" name="テキスト ボックス 397"/>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92528</xdr:rowOff>
    </xdr:from>
    <xdr:to>
      <xdr:col>21</xdr:col>
      <xdr:colOff>50800</xdr:colOff>
      <xdr:row>40</xdr:row>
      <xdr:rowOff>22678</xdr:rowOff>
    </xdr:to>
    <xdr:sp macro="" textlink="">
      <xdr:nvSpPr>
        <xdr:cNvPr id="399" name="円/楕円 398"/>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32855</xdr:rowOff>
    </xdr:from>
    <xdr:ext cx="762000" cy="259045"/>
    <xdr:sp macro="" textlink="">
      <xdr:nvSpPr>
        <xdr:cNvPr id="400" name="テキスト ボックス 399"/>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1" name="円/楕円 40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2" name="テキスト ボックス 40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都道府県平均を上回っているものの、グループ内順位は上位に位置し、</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ポイント改善したことから、将来の財政負担の縮減が進んだものと考えています。</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年度は地方債現在高の増</a:t>
          </a:r>
          <a:r>
            <a:rPr kumimoji="1" lang="ja-JP" altLang="en-US" sz="1100">
              <a:solidFill>
                <a:schemeClr val="dk1"/>
              </a:solidFill>
              <a:effectLst/>
              <a:latin typeface="+mn-lt"/>
              <a:ea typeface="+mn-ea"/>
              <a:cs typeface="+mn-cs"/>
            </a:rPr>
            <a:t>により上昇しましたが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年度は退職手当支給額の見直しに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退職手当負担見込額の減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退職手当負担見込額の減</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、標準税収入額の</a:t>
          </a:r>
          <a:r>
            <a:rPr kumimoji="1" lang="ja-JP" altLang="en-US" sz="1100">
              <a:solidFill>
                <a:schemeClr val="dk1"/>
              </a:solidFill>
              <a:effectLst/>
              <a:latin typeface="+mn-lt"/>
              <a:ea typeface="+mn-ea"/>
              <a:cs typeface="+mn-cs"/>
            </a:rPr>
            <a:t>増加による標準財政規模の増</a:t>
          </a:r>
          <a:r>
            <a:rPr kumimoji="1" lang="ja-JP" altLang="ja-JP" sz="1100">
              <a:solidFill>
                <a:schemeClr val="dk1"/>
              </a:solidFill>
              <a:effectLst/>
              <a:latin typeface="+mn-lt"/>
              <a:ea typeface="+mn-ea"/>
              <a:cs typeface="+mn-cs"/>
            </a:rPr>
            <a:t>により改善しました。</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地方消費税の</a:t>
          </a:r>
          <a:r>
            <a:rPr kumimoji="1" lang="ja-JP" altLang="en-US" sz="1100">
              <a:solidFill>
                <a:schemeClr val="dk1"/>
              </a:solidFill>
              <a:effectLst/>
              <a:latin typeface="+mn-lt"/>
              <a:ea typeface="+mn-ea"/>
              <a:cs typeface="+mn-cs"/>
            </a:rPr>
            <a:t>増収等による</a:t>
          </a:r>
          <a:r>
            <a:rPr kumimoji="1" lang="ja-JP" altLang="ja-JP" sz="1100">
              <a:solidFill>
                <a:schemeClr val="dk1"/>
              </a:solidFill>
              <a:effectLst/>
              <a:latin typeface="+mn-lt"/>
              <a:ea typeface="+mn-ea"/>
              <a:cs typeface="+mn-cs"/>
            </a:rPr>
            <a:t>標準税収入額の増に</a:t>
          </a:r>
          <a:r>
            <a:rPr kumimoji="1" lang="ja-JP" altLang="en-US" sz="1100">
              <a:solidFill>
                <a:schemeClr val="dk1"/>
              </a:solidFill>
              <a:effectLst/>
              <a:latin typeface="+mn-lt"/>
              <a:ea typeface="+mn-ea"/>
              <a:cs typeface="+mn-cs"/>
            </a:rPr>
            <a:t>伴う標準財政規模の増により改善しています</a:t>
          </a:r>
          <a:r>
            <a:rPr kumimoji="1" lang="ja-JP" altLang="ja-JP" sz="1100">
              <a:solidFill>
                <a:schemeClr val="dk1"/>
              </a:solidFill>
              <a:effectLst/>
              <a:latin typeface="+mn-lt"/>
              <a:ea typeface="+mn-ea"/>
              <a:cs typeface="+mn-cs"/>
            </a:rPr>
            <a:t>。引き続き、「第二次行財政改革取組」に取り組み、将来負担の減少に努めます。</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6" name="直線コネクタ 425"/>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7"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8" name="直線コネクタ 427"/>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9"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30" name="直線コネクタ 429"/>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168053</xdr:rowOff>
    </xdr:from>
    <xdr:to>
      <xdr:col>24</xdr:col>
      <xdr:colOff>558800</xdr:colOff>
      <xdr:row>18</xdr:row>
      <xdr:rowOff>24352</xdr:rowOff>
    </xdr:to>
    <xdr:cxnSp macro="">
      <xdr:nvCxnSpPr>
        <xdr:cNvPr id="431" name="直線コネクタ 430"/>
        <xdr:cNvCxnSpPr/>
      </xdr:nvCxnSpPr>
      <xdr:spPr>
        <a:xfrm flipV="1">
          <a:off x="16179800" y="3082703"/>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32"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3" name="フローチャート : 判断 432"/>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24352</xdr:rowOff>
    </xdr:from>
    <xdr:to>
      <xdr:col>23</xdr:col>
      <xdr:colOff>406400</xdr:colOff>
      <xdr:row>18</xdr:row>
      <xdr:rowOff>57531</xdr:rowOff>
    </xdr:to>
    <xdr:cxnSp macro="">
      <xdr:nvCxnSpPr>
        <xdr:cNvPr id="434" name="直線コネクタ 433"/>
        <xdr:cNvCxnSpPr/>
      </xdr:nvCxnSpPr>
      <xdr:spPr>
        <a:xfrm flipV="1">
          <a:off x="15290800" y="311045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5" name="フローチャート : 判断 434"/>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6" name="テキスト ボックス 435"/>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57531</xdr:rowOff>
    </xdr:from>
    <xdr:to>
      <xdr:col>22</xdr:col>
      <xdr:colOff>203200</xdr:colOff>
      <xdr:row>18</xdr:row>
      <xdr:rowOff>88900</xdr:rowOff>
    </xdr:to>
    <xdr:cxnSp macro="">
      <xdr:nvCxnSpPr>
        <xdr:cNvPr id="437" name="直線コネクタ 436"/>
        <xdr:cNvCxnSpPr/>
      </xdr:nvCxnSpPr>
      <xdr:spPr>
        <a:xfrm flipV="1">
          <a:off x="14401800" y="314363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8" name="フローチャート : 判断 437"/>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99013</xdr:rowOff>
    </xdr:from>
    <xdr:ext cx="762000" cy="259045"/>
    <xdr:sp macro="" textlink="">
      <xdr:nvSpPr>
        <xdr:cNvPr id="439" name="テキスト ボックス 438"/>
        <xdr:cNvSpPr txBox="1"/>
      </xdr:nvSpPr>
      <xdr:spPr>
        <a:xfrm>
          <a:off x="14909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76232</xdr:rowOff>
    </xdr:from>
    <xdr:to>
      <xdr:col>21</xdr:col>
      <xdr:colOff>0</xdr:colOff>
      <xdr:row>18</xdr:row>
      <xdr:rowOff>88900</xdr:rowOff>
    </xdr:to>
    <xdr:cxnSp macro="">
      <xdr:nvCxnSpPr>
        <xdr:cNvPr id="440" name="直線コネクタ 439"/>
        <xdr:cNvCxnSpPr/>
      </xdr:nvCxnSpPr>
      <xdr:spPr>
        <a:xfrm>
          <a:off x="13512800" y="3162332"/>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41" name="フローチャート : 判断 440"/>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162355</xdr:rowOff>
    </xdr:from>
    <xdr:ext cx="762000" cy="259045"/>
    <xdr:sp macro="" textlink="">
      <xdr:nvSpPr>
        <xdr:cNvPr id="442" name="テキスト ボックス 441"/>
        <xdr:cNvSpPr txBox="1"/>
      </xdr:nvSpPr>
      <xdr:spPr>
        <a:xfrm>
          <a:off x="14020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3" name="フローチャート : 判断 442"/>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31323</xdr:rowOff>
    </xdr:from>
    <xdr:ext cx="762000" cy="259045"/>
    <xdr:sp macro="" textlink="">
      <xdr:nvSpPr>
        <xdr:cNvPr id="444" name="テキスト ボックス 443"/>
        <xdr:cNvSpPr txBox="1"/>
      </xdr:nvSpPr>
      <xdr:spPr>
        <a:xfrm>
          <a:off x="13131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117253</xdr:rowOff>
    </xdr:from>
    <xdr:to>
      <xdr:col>24</xdr:col>
      <xdr:colOff>609600</xdr:colOff>
      <xdr:row>18</xdr:row>
      <xdr:rowOff>47403</xdr:rowOff>
    </xdr:to>
    <xdr:sp macro="" textlink="">
      <xdr:nvSpPr>
        <xdr:cNvPr id="450" name="円/楕円 449"/>
        <xdr:cNvSpPr/>
      </xdr:nvSpPr>
      <xdr:spPr>
        <a:xfrm>
          <a:off x="169672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133780</xdr:rowOff>
    </xdr:from>
    <xdr:ext cx="762000" cy="259045"/>
    <xdr:sp macro="" textlink="">
      <xdr:nvSpPr>
        <xdr:cNvPr id="451" name="将来負担の状況該当値テキスト"/>
        <xdr:cNvSpPr txBox="1"/>
      </xdr:nvSpPr>
      <xdr:spPr>
        <a:xfrm>
          <a:off x="17106900" y="287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145002</xdr:rowOff>
    </xdr:from>
    <xdr:to>
      <xdr:col>23</xdr:col>
      <xdr:colOff>457200</xdr:colOff>
      <xdr:row>18</xdr:row>
      <xdr:rowOff>75152</xdr:rowOff>
    </xdr:to>
    <xdr:sp macro="" textlink="">
      <xdr:nvSpPr>
        <xdr:cNvPr id="452" name="円/楕円 451"/>
        <xdr:cNvSpPr/>
      </xdr:nvSpPr>
      <xdr:spPr>
        <a:xfrm>
          <a:off x="16129000" y="30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85329</xdr:rowOff>
    </xdr:from>
    <xdr:ext cx="736600" cy="259045"/>
    <xdr:sp macro="" textlink="">
      <xdr:nvSpPr>
        <xdr:cNvPr id="453" name="テキスト ボックス 452"/>
        <xdr:cNvSpPr txBox="1"/>
      </xdr:nvSpPr>
      <xdr:spPr>
        <a:xfrm>
          <a:off x="15798800" y="282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6731</xdr:rowOff>
    </xdr:from>
    <xdr:to>
      <xdr:col>22</xdr:col>
      <xdr:colOff>254000</xdr:colOff>
      <xdr:row>18</xdr:row>
      <xdr:rowOff>108331</xdr:rowOff>
    </xdr:to>
    <xdr:sp macro="" textlink="">
      <xdr:nvSpPr>
        <xdr:cNvPr id="454" name="円/楕円 453"/>
        <xdr:cNvSpPr/>
      </xdr:nvSpPr>
      <xdr:spPr>
        <a:xfrm>
          <a:off x="15240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118508</xdr:rowOff>
    </xdr:from>
    <xdr:ext cx="762000" cy="259045"/>
    <xdr:sp macro="" textlink="">
      <xdr:nvSpPr>
        <xdr:cNvPr id="455" name="テキスト ボックス 454"/>
        <xdr:cNvSpPr txBox="1"/>
      </xdr:nvSpPr>
      <xdr:spPr>
        <a:xfrm>
          <a:off x="14909800" y="28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56" name="円/楕円 455"/>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57" name="テキスト ボックス 456"/>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25432</xdr:rowOff>
    </xdr:from>
    <xdr:to>
      <xdr:col>19</xdr:col>
      <xdr:colOff>533400</xdr:colOff>
      <xdr:row>18</xdr:row>
      <xdr:rowOff>127032</xdr:rowOff>
    </xdr:to>
    <xdr:sp macro="" textlink="">
      <xdr:nvSpPr>
        <xdr:cNvPr id="458" name="円/楕円 457"/>
        <xdr:cNvSpPr/>
      </xdr:nvSpPr>
      <xdr:spPr>
        <a:xfrm>
          <a:off x="13462000" y="31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137209</xdr:rowOff>
    </xdr:from>
    <xdr:ext cx="762000" cy="259045"/>
    <xdr:sp macro="" textlink="">
      <xdr:nvSpPr>
        <xdr:cNvPr id="459" name="テキスト ボックス 458"/>
        <xdr:cNvSpPr txBox="1"/>
      </xdr:nvSpPr>
      <xdr:spPr>
        <a:xfrm>
          <a:off x="13131800" y="288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人件費にかかる経常収支比率は、昨年度と比べ</a:t>
          </a:r>
          <a:r>
            <a:rPr kumimoji="1" lang="en-US" altLang="ja-JP" sz="1000">
              <a:latin typeface="ＭＳ Ｐゴシック"/>
            </a:rPr>
            <a:t>0.7</a:t>
          </a:r>
          <a:r>
            <a:rPr kumimoji="1" lang="ja-JP" altLang="en-US" sz="1000">
              <a:latin typeface="ＭＳ Ｐゴシック"/>
            </a:rPr>
            <a:t>ポイント上昇しましたが、グループ内平均値と比べると低い値となっています。</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a:t>
          </a:r>
          <a:r>
            <a:rPr kumimoji="1" lang="en-US" altLang="ja-JP" sz="1000">
              <a:latin typeface="ＭＳ Ｐゴシック"/>
            </a:rPr>
            <a:t>25</a:t>
          </a:r>
          <a:r>
            <a:rPr kumimoji="1" lang="ja-JP" altLang="en-US" sz="1000">
              <a:latin typeface="ＭＳ Ｐゴシック"/>
            </a:rPr>
            <a:t>年度においては給与抑制措置を実施し、平成</a:t>
          </a:r>
          <a:r>
            <a:rPr kumimoji="1" lang="en-US" altLang="ja-JP" sz="1000">
              <a:latin typeface="ＭＳ Ｐゴシック"/>
            </a:rPr>
            <a:t>23</a:t>
          </a:r>
          <a:r>
            <a:rPr kumimoji="1" lang="ja-JP" altLang="en-US" sz="1000">
              <a:latin typeface="ＭＳ Ｐゴシック"/>
            </a:rPr>
            <a:t>年度に比べて改善しました。また平成</a:t>
          </a:r>
          <a:r>
            <a:rPr kumimoji="1" lang="en-US" altLang="ja-JP" sz="1000">
              <a:latin typeface="ＭＳ Ｐゴシック"/>
            </a:rPr>
            <a:t>25</a:t>
          </a:r>
          <a:r>
            <a:rPr kumimoji="1" lang="ja-JP" altLang="en-US" sz="1000">
              <a:latin typeface="ＭＳ Ｐゴシック"/>
            </a:rPr>
            <a:t>～</a:t>
          </a:r>
          <a:r>
            <a:rPr kumimoji="1" lang="en-US" altLang="ja-JP" sz="1000">
              <a:latin typeface="ＭＳ Ｐゴシック"/>
            </a:rPr>
            <a:t>27</a:t>
          </a:r>
          <a:r>
            <a:rPr kumimoji="1" lang="ja-JP" altLang="en-US" sz="1000">
              <a:latin typeface="ＭＳ Ｐゴシック"/>
            </a:rPr>
            <a:t>年度にかけて、段階的に退職手当の支給水準の引下げを行っています。しかしながら、平成</a:t>
          </a:r>
          <a:r>
            <a:rPr kumimoji="1" lang="en-US" altLang="ja-JP" sz="1000">
              <a:latin typeface="ＭＳ Ｐゴシック"/>
            </a:rPr>
            <a:t>27</a:t>
          </a:r>
          <a:r>
            <a:rPr kumimoji="1" lang="ja-JP" altLang="en-US" sz="1000">
              <a:latin typeface="ＭＳ Ｐゴシック"/>
            </a:rPr>
            <a:t>年度においては、退職金の増や人事委員会勧告による給与改定に伴う給与の増により分子である支出が増加したほか、発行可能額の減少に伴う臨時財政対策債の減などにより分母である収入が減少したため、当該比率は上昇しているところです。</a:t>
          </a:r>
          <a:endParaRPr kumimoji="1" lang="en-US" altLang="ja-JP" sz="1000">
            <a:latin typeface="ＭＳ Ｐゴシック"/>
          </a:endParaRPr>
        </a:p>
        <a:p>
          <a:r>
            <a:rPr kumimoji="1" lang="ja-JP" altLang="en-US" sz="1000">
              <a:latin typeface="ＭＳ Ｐゴシック"/>
            </a:rPr>
            <a:t>　今後も引き続き、平成</a:t>
          </a:r>
          <a:r>
            <a:rPr kumimoji="1" lang="en-US" altLang="ja-JP" sz="1000">
              <a:latin typeface="ＭＳ Ｐゴシック"/>
            </a:rPr>
            <a:t>28</a:t>
          </a:r>
          <a:r>
            <a:rPr kumimoji="1" lang="ja-JP" altLang="en-US" sz="1000">
              <a:latin typeface="ＭＳ Ｐゴシック"/>
            </a:rPr>
            <a:t>年３月に策定した「第二次三重県行財政改革取組」を踏まえ、総人件費の抑制に努めます。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88900</xdr:rowOff>
    </xdr:to>
    <xdr:cxnSp macro="">
      <xdr:nvCxnSpPr>
        <xdr:cNvPr id="65" name="直線コネクタ 64"/>
        <xdr:cNvCxnSpPr/>
      </xdr:nvCxnSpPr>
      <xdr:spPr>
        <a:xfrm>
          <a:off x="3987800" y="612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36</xdr:row>
      <xdr:rowOff>88900</xdr:rowOff>
    </xdr:to>
    <xdr:cxnSp macro="">
      <xdr:nvCxnSpPr>
        <xdr:cNvPr id="68" name="直線コネクタ 67"/>
        <xdr:cNvCxnSpPr/>
      </xdr:nvCxnSpPr>
      <xdr:spPr>
        <a:xfrm flipV="1">
          <a:off x="3098800" y="612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0" name="テキスト ボックス 69"/>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1" name="直線コネクタ 70"/>
        <xdr:cNvCxnSpPr/>
      </xdr:nvCxnSpPr>
      <xdr:spPr>
        <a:xfrm flipV="1">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3" name="テキスト ボックス 72"/>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39</xdr:row>
      <xdr:rowOff>127000</xdr:rowOff>
    </xdr:to>
    <xdr:cxnSp macro="">
      <xdr:nvCxnSpPr>
        <xdr:cNvPr id="74" name="直線コネクタ 73"/>
        <xdr:cNvCxnSpPr/>
      </xdr:nvCxnSpPr>
      <xdr:spPr>
        <a:xfrm flipV="1">
          <a:off x="1320800" y="6337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4" name="円/楕円 83"/>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5"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8" name="円/楕円 87"/>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89" name="テキスト ボックス 88"/>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1" name="テキスト ボックス 90"/>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92" name="円/楕円 91"/>
        <xdr:cNvSpPr/>
      </xdr:nvSpPr>
      <xdr:spPr>
        <a:xfrm>
          <a:off x="1270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93" name="テキスト ボックス 92"/>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物件費にかかる経常収支比率は、昨年度と同じ値であり、グループ内平均値と比べて高い値となっています。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年度以降は、</a:t>
          </a:r>
          <a:r>
            <a:rPr kumimoji="1" lang="en-US" altLang="ja-JP" sz="1100">
              <a:latin typeface="ＭＳ Ｐゴシック"/>
            </a:rPr>
            <a:t>3.6</a:t>
          </a:r>
          <a:r>
            <a:rPr kumimoji="1" lang="ja-JP" altLang="en-US" sz="1100">
              <a:latin typeface="ＭＳ Ｐゴシック"/>
            </a:rPr>
            <a:t>ポイント前後を推移していますが、厳しい財政状況を踏まえ、事業の選択と集中を図るとともに、徹底した事務事業の見直しを行っているところです。</a:t>
          </a:r>
          <a:endParaRPr kumimoji="1" lang="en-US" altLang="ja-JP" sz="1100">
            <a:latin typeface="ＭＳ Ｐゴシック"/>
          </a:endParaRPr>
        </a:p>
        <a:p>
          <a:r>
            <a:rPr kumimoji="1" lang="ja-JP" altLang="en-US" sz="1100">
              <a:latin typeface="ＭＳ Ｐゴシック"/>
            </a:rPr>
            <a:t>　こうした中、平成</a:t>
          </a:r>
          <a:r>
            <a:rPr kumimoji="1" lang="en-US" altLang="ja-JP" sz="1100">
              <a:latin typeface="ＭＳ Ｐゴシック"/>
            </a:rPr>
            <a:t>27</a:t>
          </a:r>
          <a:r>
            <a:rPr kumimoji="1" lang="ja-JP" altLang="en-US" sz="1100">
              <a:latin typeface="ＭＳ Ｐゴシック"/>
            </a:rPr>
            <a:t>年度においては分子の支出は減したものの、</a:t>
          </a:r>
          <a:r>
            <a:rPr kumimoji="1" lang="ja-JP" altLang="ja-JP" sz="1100">
              <a:solidFill>
                <a:schemeClr val="dk1"/>
              </a:solidFill>
              <a:effectLst/>
              <a:latin typeface="+mn-lt"/>
              <a:ea typeface="+mn-ea"/>
              <a:cs typeface="+mn-cs"/>
            </a:rPr>
            <a:t>発行可能額の減少に伴う臨時財政対策債の減など</a:t>
          </a:r>
          <a:r>
            <a:rPr kumimoji="1" lang="ja-JP" altLang="en-US" sz="1100">
              <a:solidFill>
                <a:schemeClr val="dk1"/>
              </a:solidFill>
              <a:effectLst/>
              <a:latin typeface="+mn-lt"/>
              <a:ea typeface="+mn-ea"/>
              <a:cs typeface="+mn-cs"/>
            </a:rPr>
            <a:t>分母である</a:t>
          </a:r>
          <a:r>
            <a:rPr kumimoji="1" lang="ja-JP" altLang="ja-JP" sz="1100">
              <a:solidFill>
                <a:schemeClr val="dk1"/>
              </a:solidFill>
              <a:effectLst/>
              <a:latin typeface="+mn-lt"/>
              <a:ea typeface="+mn-ea"/>
              <a:cs typeface="+mn-cs"/>
            </a:rPr>
            <a:t>収入の減</a:t>
          </a:r>
          <a:r>
            <a:rPr kumimoji="1" lang="ja-JP" altLang="en-US" sz="1100">
              <a:solidFill>
                <a:schemeClr val="dk1"/>
              </a:solidFill>
              <a:effectLst/>
              <a:latin typeface="+mn-lt"/>
              <a:ea typeface="+mn-ea"/>
              <a:cs typeface="+mn-cs"/>
            </a:rPr>
            <a:t>もあったため、当該比率の改善には至りませんでしたが、今後も、引き続き経常経費の削減に努めます。</a:t>
          </a:r>
          <a:endParaRPr kumimoji="1" lang="ja-JP" altLang="en-US" sz="11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12700</xdr:rowOff>
    </xdr:from>
    <xdr:to>
      <xdr:col>24</xdr:col>
      <xdr:colOff>22225</xdr:colOff>
      <xdr:row>20</xdr:row>
      <xdr:rowOff>12700</xdr:rowOff>
    </xdr:to>
    <xdr:cxnSp macro="">
      <xdr:nvCxnSpPr>
        <xdr:cNvPr id="122" name="直線コネクタ 121"/>
        <xdr:cNvCxnSpPr/>
      </xdr:nvCxnSpPr>
      <xdr:spPr>
        <a:xfrm>
          <a:off x="15671800" y="344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12700</xdr:rowOff>
    </xdr:from>
    <xdr:to>
      <xdr:col>22</xdr:col>
      <xdr:colOff>555625</xdr:colOff>
      <xdr:row>20</xdr:row>
      <xdr:rowOff>58420</xdr:rowOff>
    </xdr:to>
    <xdr:cxnSp macro="">
      <xdr:nvCxnSpPr>
        <xdr:cNvPr id="125" name="直線コネクタ 124"/>
        <xdr:cNvCxnSpPr/>
      </xdr:nvCxnSpPr>
      <xdr:spPr>
        <a:xfrm flipV="1">
          <a:off x="14782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58420</xdr:rowOff>
    </xdr:from>
    <xdr:to>
      <xdr:col>21</xdr:col>
      <xdr:colOff>352425</xdr:colOff>
      <xdr:row>20</xdr:row>
      <xdr:rowOff>58420</xdr:rowOff>
    </xdr:to>
    <xdr:cxnSp macro="">
      <xdr:nvCxnSpPr>
        <xdr:cNvPr id="128" name="直線コネクタ 127"/>
        <xdr:cNvCxnSpPr/>
      </xdr:nvCxnSpPr>
      <xdr:spPr>
        <a:xfrm>
          <a:off x="13893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0" name="テキスト ボックス 129"/>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58420</xdr:rowOff>
    </xdr:from>
    <xdr:to>
      <xdr:col>20</xdr:col>
      <xdr:colOff>149225</xdr:colOff>
      <xdr:row>20</xdr:row>
      <xdr:rowOff>104140</xdr:rowOff>
    </xdr:to>
    <xdr:cxnSp macro="">
      <xdr:nvCxnSpPr>
        <xdr:cNvPr id="131" name="直線コネクタ 130"/>
        <xdr:cNvCxnSpPr/>
      </xdr:nvCxnSpPr>
      <xdr:spPr>
        <a:xfrm flipV="1">
          <a:off x="13004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5" name="テキスト ボックス 13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41" name="円/楕円 140"/>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2"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133350</xdr:rowOff>
    </xdr:from>
    <xdr:to>
      <xdr:col>22</xdr:col>
      <xdr:colOff>606425</xdr:colOff>
      <xdr:row>20</xdr:row>
      <xdr:rowOff>63500</xdr:rowOff>
    </xdr:to>
    <xdr:sp macro="" textlink="">
      <xdr:nvSpPr>
        <xdr:cNvPr id="143" name="円/楕円 142"/>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48277</xdr:rowOff>
    </xdr:from>
    <xdr:ext cx="736600" cy="259045"/>
    <xdr:sp macro="" textlink="">
      <xdr:nvSpPr>
        <xdr:cNvPr id="144" name="テキスト ボックス 143"/>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7620</xdr:rowOff>
    </xdr:from>
    <xdr:to>
      <xdr:col>21</xdr:col>
      <xdr:colOff>403225</xdr:colOff>
      <xdr:row>20</xdr:row>
      <xdr:rowOff>109220</xdr:rowOff>
    </xdr:to>
    <xdr:sp macro="" textlink="">
      <xdr:nvSpPr>
        <xdr:cNvPr id="145" name="円/楕円 144"/>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93997</xdr:rowOff>
    </xdr:from>
    <xdr:ext cx="762000" cy="259045"/>
    <xdr:sp macro="" textlink="">
      <xdr:nvSpPr>
        <xdr:cNvPr id="146" name="テキスト ボックス 145"/>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7620</xdr:rowOff>
    </xdr:from>
    <xdr:to>
      <xdr:col>20</xdr:col>
      <xdr:colOff>200025</xdr:colOff>
      <xdr:row>20</xdr:row>
      <xdr:rowOff>109220</xdr:rowOff>
    </xdr:to>
    <xdr:sp macro="" textlink="">
      <xdr:nvSpPr>
        <xdr:cNvPr id="147" name="円/楕円 146"/>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93997</xdr:rowOff>
    </xdr:from>
    <xdr:ext cx="762000" cy="259045"/>
    <xdr:sp macro="" textlink="">
      <xdr:nvSpPr>
        <xdr:cNvPr id="148" name="テキスト ボックス 147"/>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扶助費にかかる経常収支比率は、昨年度と同じ値であり、グループ内平均値と比べて低い値となっています。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年度以降は、</a:t>
          </a:r>
          <a:r>
            <a:rPr kumimoji="1" lang="en-US" altLang="ja-JP" sz="1100">
              <a:latin typeface="ＭＳ Ｐゴシック"/>
            </a:rPr>
            <a:t>1.3</a:t>
          </a:r>
          <a:r>
            <a:rPr kumimoji="1" lang="ja-JP" altLang="en-US" sz="1100">
              <a:latin typeface="ＭＳ Ｐゴシック"/>
            </a:rPr>
            <a:t>ポイント前後を推移していますが、今後も社会保障関係経費の増加が見込まれることから、その動向を注視するとともに、引き続き資格審査の適正な実施など適切な執行に努めます。</a:t>
          </a:r>
          <a:endParaRPr kumimoji="1" lang="en-US" altLang="ja-JP" sz="1100">
            <a:latin typeface="ＭＳ Ｐゴシック"/>
          </a:endParaRPr>
        </a:p>
        <a:p>
          <a:r>
            <a:rPr kumimoji="1" lang="ja-JP" altLang="en-US" sz="1100">
              <a:latin typeface="ＭＳ Ｐゴシック"/>
            </a:rPr>
            <a:t>　なお、扶助費の大宗は、生活保護費や児童入所施設措置費など法令等の規定により支出が義務付けられており、縮減が容易でない経費が占めています。</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1" name="直線コネクタ 180"/>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84" name="直線コネクタ 183"/>
        <xdr:cNvCxnSpPr/>
      </xdr:nvCxnSpPr>
      <xdr:spPr>
        <a:xfrm>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87" name="直線コネクタ 186"/>
        <xdr:cNvCxnSpPr/>
      </xdr:nvCxnSpPr>
      <xdr:spPr>
        <a:xfrm flipV="1">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0" name="直線コネクタ 189"/>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2" name="円/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4" name="円/楕円 203"/>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5" name="テキスト ボックス 204"/>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8" name="円/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その他にかかる経常収支比率は、昨年度と同じ値であり、グループ内平均値と比べると高い値となっています。</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年度以降は、</a:t>
          </a:r>
          <a:r>
            <a:rPr kumimoji="1" lang="en-US" altLang="ja-JP" sz="1200">
              <a:latin typeface="ＭＳ Ｐゴシック"/>
            </a:rPr>
            <a:t>1.1</a:t>
          </a:r>
          <a:r>
            <a:rPr kumimoji="1" lang="ja-JP" altLang="en-US" sz="1200">
              <a:latin typeface="ＭＳ Ｐゴシック"/>
            </a:rPr>
            <a:t>ポイント前後を推移していますが、今後、公共施設の老朽化に伴い、維持補修費の増加も見込まれています。</a:t>
          </a:r>
          <a:endParaRPr kumimoji="1" lang="en-US" altLang="ja-JP" sz="1200">
            <a:latin typeface="ＭＳ Ｐゴシック"/>
          </a:endParaRPr>
        </a:p>
        <a:p>
          <a:r>
            <a:rPr kumimoji="1" lang="ja-JP" altLang="en-US" sz="1200">
              <a:latin typeface="ＭＳ Ｐゴシック"/>
            </a:rPr>
            <a:t>　このため、平成</a:t>
          </a:r>
          <a:r>
            <a:rPr kumimoji="1" lang="en-US" altLang="ja-JP" sz="1200">
              <a:latin typeface="ＭＳ Ｐゴシック"/>
            </a:rPr>
            <a:t>27</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策定した「みえ公共施設等総合管理基本方針」を基に長期的な視点に立って、公共施設等の総合管理を行うほか、事業の選択と集中を図るとともに、徹底した事務事業の見直しを行うなど、経常経費の削減に努めます。</a:t>
          </a:r>
          <a:endParaRPr kumimoji="1" lang="en-US" altLang="ja-JP" sz="12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127000</xdr:rowOff>
    </xdr:from>
    <xdr:to>
      <xdr:col>24</xdr:col>
      <xdr:colOff>22225</xdr:colOff>
      <xdr:row>57</xdr:row>
      <xdr:rowOff>127000</xdr:rowOff>
    </xdr:to>
    <xdr:cxnSp macro="">
      <xdr:nvCxnSpPr>
        <xdr:cNvPr id="235" name="直線コネクタ 234"/>
        <xdr:cNvCxnSpPr/>
      </xdr:nvCxnSpPr>
      <xdr:spPr>
        <a:xfrm>
          <a:off x="15671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127000</xdr:rowOff>
    </xdr:to>
    <xdr:cxnSp macro="">
      <xdr:nvCxnSpPr>
        <xdr:cNvPr id="238" name="直線コネクタ 237"/>
        <xdr:cNvCxnSpPr/>
      </xdr:nvCxnSpPr>
      <xdr:spPr>
        <a:xfrm>
          <a:off x="14782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127000</xdr:rowOff>
    </xdr:to>
    <xdr:cxnSp macro="">
      <xdr:nvCxnSpPr>
        <xdr:cNvPr id="241" name="直線コネクタ 240"/>
        <xdr:cNvCxnSpPr/>
      </xdr:nvCxnSpPr>
      <xdr:spPr>
        <a:xfrm flipV="1">
          <a:off x="13893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3" name="テキスト ボックス 242"/>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127000</xdr:rowOff>
    </xdr:from>
    <xdr:to>
      <xdr:col>20</xdr:col>
      <xdr:colOff>149225</xdr:colOff>
      <xdr:row>58</xdr:row>
      <xdr:rowOff>12700</xdr:rowOff>
    </xdr:to>
    <xdr:cxnSp macro="">
      <xdr:nvCxnSpPr>
        <xdr:cNvPr id="244" name="直線コネクタ 243"/>
        <xdr:cNvCxnSpPr/>
      </xdr:nvCxnSpPr>
      <xdr:spPr>
        <a:xfrm flipV="1">
          <a:off x="13004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57</xdr:row>
      <xdr:rowOff>76200</xdr:rowOff>
    </xdr:from>
    <xdr:to>
      <xdr:col>24</xdr:col>
      <xdr:colOff>73025</xdr:colOff>
      <xdr:row>58</xdr:row>
      <xdr:rowOff>6350</xdr:rowOff>
    </xdr:to>
    <xdr:sp macro="" textlink="">
      <xdr:nvSpPr>
        <xdr:cNvPr id="254" name="円/楕円 25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48277</xdr:rowOff>
    </xdr:from>
    <xdr:ext cx="762000" cy="259045"/>
    <xdr:sp macro="" textlink="">
      <xdr:nvSpPr>
        <xdr:cNvPr id="255"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76200</xdr:rowOff>
    </xdr:from>
    <xdr:to>
      <xdr:col>22</xdr:col>
      <xdr:colOff>606425</xdr:colOff>
      <xdr:row>58</xdr:row>
      <xdr:rowOff>6350</xdr:rowOff>
    </xdr:to>
    <xdr:sp macro="" textlink="">
      <xdr:nvSpPr>
        <xdr:cNvPr id="256" name="円/楕円 255"/>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162577</xdr:rowOff>
    </xdr:from>
    <xdr:ext cx="736600" cy="259045"/>
    <xdr:sp macro="" textlink="">
      <xdr:nvSpPr>
        <xdr:cNvPr id="257" name="テキスト ボックス 25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8" name="円/楕円 25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76200</xdr:rowOff>
    </xdr:from>
    <xdr:to>
      <xdr:col>20</xdr:col>
      <xdr:colOff>200025</xdr:colOff>
      <xdr:row>58</xdr:row>
      <xdr:rowOff>6350</xdr:rowOff>
    </xdr:to>
    <xdr:sp macro="" textlink="">
      <xdr:nvSpPr>
        <xdr:cNvPr id="260" name="円/楕円 259"/>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162577</xdr:rowOff>
    </xdr:from>
    <xdr:ext cx="762000" cy="259045"/>
    <xdr:sp macro="" textlink="">
      <xdr:nvSpPr>
        <xdr:cNvPr id="261" name="テキスト ボックス 260"/>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133350</xdr:rowOff>
    </xdr:from>
    <xdr:to>
      <xdr:col>18</xdr:col>
      <xdr:colOff>682625</xdr:colOff>
      <xdr:row>58</xdr:row>
      <xdr:rowOff>63500</xdr:rowOff>
    </xdr:to>
    <xdr:sp macro="" textlink="">
      <xdr:nvSpPr>
        <xdr:cNvPr id="262" name="円/楕円 26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48277</xdr:rowOff>
    </xdr:from>
    <xdr:ext cx="762000" cy="259045"/>
    <xdr:sp macro="" textlink="">
      <xdr:nvSpPr>
        <xdr:cNvPr id="263" name="テキスト ボックス 26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補助費等にかかる経常収支比率は、昨年度から</a:t>
          </a:r>
          <a:r>
            <a:rPr kumimoji="1" lang="en-US" altLang="ja-JP" sz="1200">
              <a:latin typeface="ＭＳ Ｐゴシック"/>
            </a:rPr>
            <a:t>0.5</a:t>
          </a:r>
          <a:r>
            <a:rPr kumimoji="1" lang="ja-JP" altLang="en-US" sz="1200">
              <a:latin typeface="ＭＳ Ｐゴシック"/>
            </a:rPr>
            <a:t>ポイント上昇しましたが、グル</a:t>
          </a:r>
          <a:r>
            <a:rPr kumimoji="1" lang="en-US" altLang="ja-JP" sz="1200">
              <a:latin typeface="ＭＳ Ｐゴシック"/>
            </a:rPr>
            <a:t>―</a:t>
          </a:r>
          <a:r>
            <a:rPr kumimoji="1" lang="ja-JP" altLang="en-US" sz="1200">
              <a:latin typeface="ＭＳ Ｐゴシック"/>
            </a:rPr>
            <a:t>プ内平均値と比べると低い値となっています。</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年度以降は上昇傾向にあり、今後も、介護給付費県負担金や、後期高齢者医療費県負担金などの社会保障関係経費の増加に伴い、引き続き上昇することが見込まれています。</a:t>
          </a:r>
          <a:endParaRPr kumimoji="1" lang="en-US" altLang="ja-JP" sz="1200">
            <a:latin typeface="ＭＳ Ｐゴシック"/>
          </a:endParaRPr>
        </a:p>
        <a:p>
          <a:r>
            <a:rPr kumimoji="1" lang="ja-JP" altLang="en-US" sz="1200">
              <a:latin typeface="ＭＳ Ｐゴシック"/>
            </a:rPr>
            <a:t>　このため、事業の選択と集中を図るとともに、徹底した事務事業の見直しを行うなど、経常経費の削減に努めます。</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139700</xdr:rowOff>
    </xdr:from>
    <xdr:to>
      <xdr:col>24</xdr:col>
      <xdr:colOff>22225</xdr:colOff>
      <xdr:row>35</xdr:row>
      <xdr:rowOff>31750</xdr:rowOff>
    </xdr:to>
    <xdr:cxnSp macro="">
      <xdr:nvCxnSpPr>
        <xdr:cNvPr id="294" name="直線コネクタ 293"/>
        <xdr:cNvCxnSpPr/>
      </xdr:nvCxnSpPr>
      <xdr:spPr>
        <a:xfrm>
          <a:off x="15671800" y="596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5"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139700</xdr:rowOff>
    </xdr:from>
    <xdr:to>
      <xdr:col>22</xdr:col>
      <xdr:colOff>555625</xdr:colOff>
      <xdr:row>34</xdr:row>
      <xdr:rowOff>139700</xdr:rowOff>
    </xdr:to>
    <xdr:cxnSp macro="">
      <xdr:nvCxnSpPr>
        <xdr:cNvPr id="297" name="直線コネクタ 296"/>
        <xdr:cNvCxnSpPr/>
      </xdr:nvCxnSpPr>
      <xdr:spPr>
        <a:xfrm>
          <a:off x="147828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299" name="テキスト ボックス 29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76200</xdr:rowOff>
    </xdr:from>
    <xdr:to>
      <xdr:col>21</xdr:col>
      <xdr:colOff>352425</xdr:colOff>
      <xdr:row>34</xdr:row>
      <xdr:rowOff>139700</xdr:rowOff>
    </xdr:to>
    <xdr:cxnSp macro="">
      <xdr:nvCxnSpPr>
        <xdr:cNvPr id="300" name="直線コネクタ 299"/>
        <xdr:cNvCxnSpPr/>
      </xdr:nvCxnSpPr>
      <xdr:spPr>
        <a:xfrm>
          <a:off x="13893800" y="590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2" name="テキスト ボックス 301"/>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146050</xdr:rowOff>
    </xdr:from>
    <xdr:to>
      <xdr:col>20</xdr:col>
      <xdr:colOff>149225</xdr:colOff>
      <xdr:row>34</xdr:row>
      <xdr:rowOff>76200</xdr:rowOff>
    </xdr:to>
    <xdr:cxnSp macro="">
      <xdr:nvCxnSpPr>
        <xdr:cNvPr id="303" name="直線コネクタ 302"/>
        <xdr:cNvCxnSpPr/>
      </xdr:nvCxnSpPr>
      <xdr:spPr>
        <a:xfrm>
          <a:off x="13004800" y="580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5" name="テキスト ボックス 304"/>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7" name="テキスト ボックス 306"/>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34</xdr:row>
      <xdr:rowOff>152400</xdr:rowOff>
    </xdr:from>
    <xdr:to>
      <xdr:col>24</xdr:col>
      <xdr:colOff>73025</xdr:colOff>
      <xdr:row>35</xdr:row>
      <xdr:rowOff>82550</xdr:rowOff>
    </xdr:to>
    <xdr:sp macro="" textlink="">
      <xdr:nvSpPr>
        <xdr:cNvPr id="313" name="円/楕円 31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168927</xdr:rowOff>
    </xdr:from>
    <xdr:ext cx="762000" cy="259045"/>
    <xdr:sp macro="" textlink="">
      <xdr:nvSpPr>
        <xdr:cNvPr id="314"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88900</xdr:rowOff>
    </xdr:from>
    <xdr:to>
      <xdr:col>22</xdr:col>
      <xdr:colOff>606425</xdr:colOff>
      <xdr:row>35</xdr:row>
      <xdr:rowOff>19050</xdr:rowOff>
    </xdr:to>
    <xdr:sp macro="" textlink="">
      <xdr:nvSpPr>
        <xdr:cNvPr id="315" name="円/楕円 314"/>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29227</xdr:rowOff>
    </xdr:from>
    <xdr:ext cx="736600" cy="259045"/>
    <xdr:sp macro="" textlink="">
      <xdr:nvSpPr>
        <xdr:cNvPr id="316" name="テキスト ボックス 315"/>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88900</xdr:rowOff>
    </xdr:from>
    <xdr:to>
      <xdr:col>21</xdr:col>
      <xdr:colOff>403225</xdr:colOff>
      <xdr:row>35</xdr:row>
      <xdr:rowOff>19050</xdr:rowOff>
    </xdr:to>
    <xdr:sp macro="" textlink="">
      <xdr:nvSpPr>
        <xdr:cNvPr id="317" name="円/楕円 316"/>
        <xdr:cNvSpPr/>
      </xdr:nvSpPr>
      <xdr:spPr>
        <a:xfrm>
          <a:off x="14732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29227</xdr:rowOff>
    </xdr:from>
    <xdr:ext cx="762000" cy="259045"/>
    <xdr:sp macro="" textlink="">
      <xdr:nvSpPr>
        <xdr:cNvPr id="318" name="テキスト ボックス 317"/>
        <xdr:cNvSpPr txBox="1"/>
      </xdr:nvSpPr>
      <xdr:spPr>
        <a:xfrm>
          <a:off x="14401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25400</xdr:rowOff>
    </xdr:from>
    <xdr:to>
      <xdr:col>20</xdr:col>
      <xdr:colOff>200025</xdr:colOff>
      <xdr:row>34</xdr:row>
      <xdr:rowOff>127000</xdr:rowOff>
    </xdr:to>
    <xdr:sp macro="" textlink="">
      <xdr:nvSpPr>
        <xdr:cNvPr id="319" name="円/楕円 318"/>
        <xdr:cNvSpPr/>
      </xdr:nvSpPr>
      <xdr:spPr>
        <a:xfrm>
          <a:off x="13843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137177</xdr:rowOff>
    </xdr:from>
    <xdr:ext cx="762000" cy="259045"/>
    <xdr:sp macro="" textlink="">
      <xdr:nvSpPr>
        <xdr:cNvPr id="320" name="テキスト ボックス 319"/>
        <xdr:cNvSpPr txBox="1"/>
      </xdr:nvSpPr>
      <xdr:spPr>
        <a:xfrm>
          <a:off x="13512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95250</xdr:rowOff>
    </xdr:from>
    <xdr:to>
      <xdr:col>18</xdr:col>
      <xdr:colOff>682625</xdr:colOff>
      <xdr:row>34</xdr:row>
      <xdr:rowOff>25400</xdr:rowOff>
    </xdr:to>
    <xdr:sp macro="" textlink="">
      <xdr:nvSpPr>
        <xdr:cNvPr id="321" name="円/楕円 320"/>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35577</xdr:rowOff>
    </xdr:from>
    <xdr:ext cx="762000" cy="259045"/>
    <xdr:sp macro="" textlink="">
      <xdr:nvSpPr>
        <xdr:cNvPr id="322" name="テキスト ボックス 321"/>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公債費にかかる経常収支比率は、県債の元利償還金の増などにより昨年度から</a:t>
          </a:r>
          <a:r>
            <a:rPr kumimoji="1" lang="en-US" altLang="ja-JP" sz="1000">
              <a:latin typeface="ＭＳ Ｐゴシック"/>
            </a:rPr>
            <a:t>0.9</a:t>
          </a:r>
          <a:r>
            <a:rPr kumimoji="1" lang="ja-JP" altLang="en-US" sz="1000">
              <a:latin typeface="ＭＳ Ｐゴシック"/>
            </a:rPr>
            <a:t>ポイント上昇し、グループ内順位は最下位となりました。平成</a:t>
          </a:r>
          <a:r>
            <a:rPr kumimoji="1" lang="en-US" altLang="ja-JP" sz="1000">
              <a:latin typeface="ＭＳ Ｐゴシック"/>
            </a:rPr>
            <a:t>23</a:t>
          </a:r>
          <a:r>
            <a:rPr kumimoji="1" lang="ja-JP" altLang="en-US" sz="1000">
              <a:latin typeface="ＭＳ Ｐゴシック"/>
            </a:rPr>
            <a:t>年度以降の推移についても、県債の元利償還金の増加に伴い上昇傾向にあります。</a:t>
          </a:r>
          <a:endParaRPr kumimoji="1" lang="en-US" altLang="ja-JP" sz="1000">
            <a:latin typeface="ＭＳ Ｐゴシック"/>
          </a:endParaRPr>
        </a:p>
        <a:p>
          <a:r>
            <a:rPr kumimoji="1" lang="ja-JP" altLang="en-US" sz="1000">
              <a:latin typeface="ＭＳ Ｐゴシック"/>
            </a:rPr>
            <a:t>　県債残高の増加は将来の元利償還金の増大をもたらすことから、平成</a:t>
          </a:r>
          <a:r>
            <a:rPr kumimoji="1" lang="en-US" altLang="ja-JP" sz="1000">
              <a:latin typeface="ＭＳ Ｐゴシック"/>
            </a:rPr>
            <a:t>23</a:t>
          </a:r>
          <a:r>
            <a:rPr kumimoji="1" lang="ja-JP" altLang="en-US" sz="1000">
              <a:latin typeface="ＭＳ Ｐゴシック"/>
            </a:rPr>
            <a:t>年度末に定めた財政運営の改革において、「実質的な地方交付税である臨時財政対策債や災害に対応するための災害復旧事業債などを除いた県債残高について、将来世代に負担を先送りせず、</a:t>
          </a:r>
          <a:r>
            <a:rPr kumimoji="1" lang="en-US" altLang="ja-JP" sz="1000">
              <a:latin typeface="ＭＳ Ｐゴシック"/>
            </a:rPr>
            <a:t>4</a:t>
          </a:r>
          <a:r>
            <a:rPr kumimoji="1" lang="ja-JP" altLang="en-US" sz="1000">
              <a:latin typeface="ＭＳ Ｐゴシック"/>
            </a:rPr>
            <a:t>年以内に減少に転じる」という目標を掲げました。</a:t>
          </a:r>
          <a:endParaRPr kumimoji="1" lang="en-US" altLang="ja-JP" sz="1000">
            <a:latin typeface="ＭＳ Ｐゴシック"/>
          </a:endParaRPr>
        </a:p>
        <a:p>
          <a:r>
            <a:rPr kumimoji="1" lang="ja-JP" altLang="en-US" sz="1000">
              <a:latin typeface="ＭＳ Ｐゴシック"/>
            </a:rPr>
            <a:t>　これについては、平成</a:t>
          </a:r>
          <a:r>
            <a:rPr kumimoji="1" lang="en-US" altLang="ja-JP" sz="1000">
              <a:latin typeface="ＭＳ Ｐゴシック"/>
            </a:rPr>
            <a:t>26</a:t>
          </a:r>
          <a:r>
            <a:rPr kumimoji="1" lang="ja-JP" altLang="en-US" sz="1000">
              <a:latin typeface="ＭＳ Ｐゴシック"/>
            </a:rPr>
            <a:t>年度末に達成していますが、「第二次三重県行財政改革取組」を踏まえ、引き続き減少傾向を維持するよう取り組みます。</a:t>
          </a:r>
          <a:endParaRPr kumimoji="1" lang="en-US" altLang="ja-JP" sz="10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29029</xdr:rowOff>
    </xdr:from>
    <xdr:to>
      <xdr:col>7</xdr:col>
      <xdr:colOff>15875</xdr:colOff>
      <xdr:row>81</xdr:row>
      <xdr:rowOff>4536</xdr:rowOff>
    </xdr:to>
    <xdr:cxnSp macro="">
      <xdr:nvCxnSpPr>
        <xdr:cNvPr id="355" name="直線コネクタ 354"/>
        <xdr:cNvCxnSpPr/>
      </xdr:nvCxnSpPr>
      <xdr:spPr>
        <a:xfrm>
          <a:off x="3987800" y="13745029"/>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80</xdr:row>
      <xdr:rowOff>29029</xdr:rowOff>
    </xdr:to>
    <xdr:cxnSp macro="">
      <xdr:nvCxnSpPr>
        <xdr:cNvPr id="358" name="直線コネクタ 357"/>
        <xdr:cNvCxnSpPr/>
      </xdr:nvCxnSpPr>
      <xdr:spPr>
        <a:xfrm>
          <a:off x="3098800" y="136960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0" name="テキスト ボックス 359"/>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110671</xdr:rowOff>
    </xdr:from>
    <xdr:to>
      <xdr:col>4</xdr:col>
      <xdr:colOff>346075</xdr:colOff>
      <xdr:row>79</xdr:row>
      <xdr:rowOff>151493</xdr:rowOff>
    </xdr:to>
    <xdr:cxnSp macro="">
      <xdr:nvCxnSpPr>
        <xdr:cNvPr id="361" name="直線コネクタ 360"/>
        <xdr:cNvCxnSpPr/>
      </xdr:nvCxnSpPr>
      <xdr:spPr>
        <a:xfrm>
          <a:off x="2209800" y="134837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63" name="テキスト ボックス 362"/>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110671</xdr:rowOff>
    </xdr:from>
    <xdr:to>
      <xdr:col>3</xdr:col>
      <xdr:colOff>142875</xdr:colOff>
      <xdr:row>78</xdr:row>
      <xdr:rowOff>143329</xdr:rowOff>
    </xdr:to>
    <xdr:cxnSp macro="">
      <xdr:nvCxnSpPr>
        <xdr:cNvPr id="364" name="直線コネクタ 363"/>
        <xdr:cNvCxnSpPr/>
      </xdr:nvCxnSpPr>
      <xdr:spPr>
        <a:xfrm flipV="1">
          <a:off x="1320800" y="13483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6" name="テキスト ボックス 36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68" name="テキスト ボックス 367"/>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125186</xdr:rowOff>
    </xdr:from>
    <xdr:to>
      <xdr:col>7</xdr:col>
      <xdr:colOff>66675</xdr:colOff>
      <xdr:row>81</xdr:row>
      <xdr:rowOff>55336</xdr:rowOff>
    </xdr:to>
    <xdr:sp macro="" textlink="">
      <xdr:nvSpPr>
        <xdr:cNvPr id="374" name="円/楕円 373"/>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33763</xdr:rowOff>
    </xdr:from>
    <xdr:ext cx="762000" cy="259045"/>
    <xdr:sp macro="" textlink="">
      <xdr:nvSpPr>
        <xdr:cNvPr id="375"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149679</xdr:rowOff>
    </xdr:from>
    <xdr:to>
      <xdr:col>5</xdr:col>
      <xdr:colOff>600075</xdr:colOff>
      <xdr:row>80</xdr:row>
      <xdr:rowOff>79829</xdr:rowOff>
    </xdr:to>
    <xdr:sp macro="" textlink="">
      <xdr:nvSpPr>
        <xdr:cNvPr id="376" name="円/楕円 375"/>
        <xdr:cNvSpPr/>
      </xdr:nvSpPr>
      <xdr:spPr>
        <a:xfrm>
          <a:off x="3937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64606</xdr:rowOff>
    </xdr:from>
    <xdr:ext cx="736600" cy="259045"/>
    <xdr:sp macro="" textlink="">
      <xdr:nvSpPr>
        <xdr:cNvPr id="377" name="テキスト ボックス 376"/>
        <xdr:cNvSpPr txBox="1"/>
      </xdr:nvSpPr>
      <xdr:spPr>
        <a:xfrm>
          <a:off x="3606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100693</xdr:rowOff>
    </xdr:from>
    <xdr:to>
      <xdr:col>4</xdr:col>
      <xdr:colOff>396875</xdr:colOff>
      <xdr:row>80</xdr:row>
      <xdr:rowOff>30843</xdr:rowOff>
    </xdr:to>
    <xdr:sp macro="" textlink="">
      <xdr:nvSpPr>
        <xdr:cNvPr id="378" name="円/楕円 377"/>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15620</xdr:rowOff>
    </xdr:from>
    <xdr:ext cx="762000" cy="259045"/>
    <xdr:sp macro="" textlink="">
      <xdr:nvSpPr>
        <xdr:cNvPr id="379" name="テキスト ボックス 378"/>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59871</xdr:rowOff>
    </xdr:from>
    <xdr:to>
      <xdr:col>3</xdr:col>
      <xdr:colOff>193675</xdr:colOff>
      <xdr:row>78</xdr:row>
      <xdr:rowOff>161471</xdr:rowOff>
    </xdr:to>
    <xdr:sp macro="" textlink="">
      <xdr:nvSpPr>
        <xdr:cNvPr id="380" name="円/楕円 379"/>
        <xdr:cNvSpPr/>
      </xdr:nvSpPr>
      <xdr:spPr>
        <a:xfrm>
          <a:off x="2159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146248</xdr:rowOff>
    </xdr:from>
    <xdr:ext cx="762000" cy="259045"/>
    <xdr:sp macro="" textlink="">
      <xdr:nvSpPr>
        <xdr:cNvPr id="381" name="テキスト ボックス 380"/>
        <xdr:cNvSpPr txBox="1"/>
      </xdr:nvSpPr>
      <xdr:spPr>
        <a:xfrm>
          <a:off x="1828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92529</xdr:rowOff>
    </xdr:from>
    <xdr:to>
      <xdr:col>1</xdr:col>
      <xdr:colOff>676275</xdr:colOff>
      <xdr:row>79</xdr:row>
      <xdr:rowOff>22679</xdr:rowOff>
    </xdr:to>
    <xdr:sp macro="" textlink="">
      <xdr:nvSpPr>
        <xdr:cNvPr id="382" name="円/楕円 381"/>
        <xdr:cNvSpPr/>
      </xdr:nvSpPr>
      <xdr:spPr>
        <a:xfrm>
          <a:off x="1270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7456</xdr:rowOff>
    </xdr:from>
    <xdr:ext cx="762000" cy="259045"/>
    <xdr:sp macro="" textlink="">
      <xdr:nvSpPr>
        <xdr:cNvPr id="383" name="テキスト ボックス 382"/>
        <xdr:cNvSpPr txBox="1"/>
      </xdr:nvSpPr>
      <xdr:spPr>
        <a:xfrm>
          <a:off x="939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公債費以外にかかる経常収支比率は、昨年度より</a:t>
          </a:r>
          <a:r>
            <a:rPr kumimoji="1" lang="en-US" altLang="ja-JP" sz="1000">
              <a:latin typeface="ＭＳ Ｐゴシック"/>
            </a:rPr>
            <a:t>1.2</a:t>
          </a:r>
          <a:r>
            <a:rPr kumimoji="1" lang="ja-JP" altLang="en-US" sz="1000">
              <a:latin typeface="ＭＳ Ｐゴシック"/>
            </a:rPr>
            <a:t>ポイント上昇しましたが、グループ内平均値と比べると低い値となっています。</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年度以降は改善傾向にありましたが、</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おいては、退職金の増や人事委員会勧告による給与改定に伴う給与の増により分子である支出が増加したほか、発行可能額の減少に伴う臨時財政対策債の減などにより分母である収入が減少したため、当該比率は上昇しているところです</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扶助費や扶助費的な補助費等は縮減が　容易でない面がありますが、徹底した事務事業の見直しや総人件費の抑制とともに、効果的な税収確保対策や多様な財源確保などの取組により歳入を確保することで、機動的な財政運営を目指します。</a:t>
          </a:r>
          <a:endParaRPr kumimoji="1" lang="ja-JP" altLang="en-US" sz="10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20865</xdr:rowOff>
    </xdr:from>
    <xdr:to>
      <xdr:col>24</xdr:col>
      <xdr:colOff>22225</xdr:colOff>
      <xdr:row>75</xdr:row>
      <xdr:rowOff>151493</xdr:rowOff>
    </xdr:to>
    <xdr:cxnSp macro="">
      <xdr:nvCxnSpPr>
        <xdr:cNvPr id="416" name="直線コネクタ 415"/>
        <xdr:cNvCxnSpPr/>
      </xdr:nvCxnSpPr>
      <xdr:spPr>
        <a:xfrm>
          <a:off x="15671800" y="128796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7"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20865</xdr:rowOff>
    </xdr:from>
    <xdr:to>
      <xdr:col>22</xdr:col>
      <xdr:colOff>555625</xdr:colOff>
      <xdr:row>75</xdr:row>
      <xdr:rowOff>86178</xdr:rowOff>
    </xdr:to>
    <xdr:cxnSp macro="">
      <xdr:nvCxnSpPr>
        <xdr:cNvPr id="419" name="直線コネクタ 418"/>
        <xdr:cNvCxnSpPr/>
      </xdr:nvCxnSpPr>
      <xdr:spPr>
        <a:xfrm flipV="1">
          <a:off x="14782800" y="1287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1" name="テキスト ボックス 420"/>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86178</xdr:rowOff>
    </xdr:from>
    <xdr:to>
      <xdr:col>21</xdr:col>
      <xdr:colOff>352425</xdr:colOff>
      <xdr:row>75</xdr:row>
      <xdr:rowOff>97065</xdr:rowOff>
    </xdr:to>
    <xdr:cxnSp macro="">
      <xdr:nvCxnSpPr>
        <xdr:cNvPr id="422" name="直線コネクタ 421"/>
        <xdr:cNvCxnSpPr/>
      </xdr:nvCxnSpPr>
      <xdr:spPr>
        <a:xfrm flipV="1">
          <a:off x="13893800" y="1294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4" name="テキスト ボックス 423"/>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97065</xdr:rowOff>
    </xdr:from>
    <xdr:to>
      <xdr:col>20</xdr:col>
      <xdr:colOff>149225</xdr:colOff>
      <xdr:row>76</xdr:row>
      <xdr:rowOff>143329</xdr:rowOff>
    </xdr:to>
    <xdr:cxnSp macro="">
      <xdr:nvCxnSpPr>
        <xdr:cNvPr id="425" name="直線コネクタ 424"/>
        <xdr:cNvCxnSpPr/>
      </xdr:nvCxnSpPr>
      <xdr:spPr>
        <a:xfrm flipV="1">
          <a:off x="13004800" y="12955815"/>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7" name="テキスト ボックス 426"/>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29" name="テキスト ボックス 428"/>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100693</xdr:rowOff>
    </xdr:from>
    <xdr:to>
      <xdr:col>24</xdr:col>
      <xdr:colOff>73025</xdr:colOff>
      <xdr:row>76</xdr:row>
      <xdr:rowOff>30843</xdr:rowOff>
    </xdr:to>
    <xdr:sp macro="" textlink="">
      <xdr:nvSpPr>
        <xdr:cNvPr id="435" name="円/楕円 434"/>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117220</xdr:rowOff>
    </xdr:from>
    <xdr:ext cx="762000" cy="259045"/>
    <xdr:sp macro="" textlink="">
      <xdr:nvSpPr>
        <xdr:cNvPr id="436"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141515</xdr:rowOff>
    </xdr:from>
    <xdr:to>
      <xdr:col>22</xdr:col>
      <xdr:colOff>606425</xdr:colOff>
      <xdr:row>75</xdr:row>
      <xdr:rowOff>71665</xdr:rowOff>
    </xdr:to>
    <xdr:sp macro="" textlink="">
      <xdr:nvSpPr>
        <xdr:cNvPr id="437" name="円/楕円 436"/>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81842</xdr:rowOff>
    </xdr:from>
    <xdr:ext cx="736600" cy="259045"/>
    <xdr:sp macro="" textlink="">
      <xdr:nvSpPr>
        <xdr:cNvPr id="438" name="テキスト ボックス 437"/>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35378</xdr:rowOff>
    </xdr:from>
    <xdr:to>
      <xdr:col>21</xdr:col>
      <xdr:colOff>403225</xdr:colOff>
      <xdr:row>75</xdr:row>
      <xdr:rowOff>136978</xdr:rowOff>
    </xdr:to>
    <xdr:sp macro="" textlink="">
      <xdr:nvSpPr>
        <xdr:cNvPr id="439" name="円/楕円 438"/>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147155</xdr:rowOff>
    </xdr:from>
    <xdr:ext cx="762000" cy="259045"/>
    <xdr:sp macro="" textlink="">
      <xdr:nvSpPr>
        <xdr:cNvPr id="440" name="テキスト ボックス 439"/>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46265</xdr:rowOff>
    </xdr:from>
    <xdr:to>
      <xdr:col>20</xdr:col>
      <xdr:colOff>200025</xdr:colOff>
      <xdr:row>75</xdr:row>
      <xdr:rowOff>147864</xdr:rowOff>
    </xdr:to>
    <xdr:sp macro="" textlink="">
      <xdr:nvSpPr>
        <xdr:cNvPr id="441" name="円/楕円 440"/>
        <xdr:cNvSpPr/>
      </xdr:nvSpPr>
      <xdr:spPr>
        <a:xfrm>
          <a:off x="13843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158042</xdr:rowOff>
    </xdr:from>
    <xdr:ext cx="762000" cy="259045"/>
    <xdr:sp macro="" textlink="">
      <xdr:nvSpPr>
        <xdr:cNvPr id="442" name="テキスト ボックス 441"/>
        <xdr:cNvSpPr txBox="1"/>
      </xdr:nvSpPr>
      <xdr:spPr>
        <a:xfrm>
          <a:off x="13512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43" name="円/楕円 442"/>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32855</xdr:rowOff>
    </xdr:from>
    <xdr:ext cx="762000" cy="259045"/>
    <xdr:sp macro="" textlink="">
      <xdr:nvSpPr>
        <xdr:cNvPr id="444" name="テキスト ボックス 443"/>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39431</xdr:rowOff>
    </xdr:from>
    <xdr:to>
      <xdr:col>4</xdr:col>
      <xdr:colOff>1117600</xdr:colOff>
      <xdr:row>13</xdr:row>
      <xdr:rowOff>59754</xdr:rowOff>
    </xdr:to>
    <xdr:cxnSp macro="">
      <xdr:nvCxnSpPr>
        <xdr:cNvPr id="48" name="直線コネクタ 47"/>
        <xdr:cNvCxnSpPr/>
      </xdr:nvCxnSpPr>
      <xdr:spPr bwMode="auto">
        <a:xfrm flipV="1">
          <a:off x="5003800" y="2315906"/>
          <a:ext cx="647700" cy="2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59754</xdr:rowOff>
    </xdr:from>
    <xdr:to>
      <xdr:col>4</xdr:col>
      <xdr:colOff>469900</xdr:colOff>
      <xdr:row>13</xdr:row>
      <xdr:rowOff>143375</xdr:rowOff>
    </xdr:to>
    <xdr:cxnSp macro="">
      <xdr:nvCxnSpPr>
        <xdr:cNvPr id="51" name="直線コネクタ 50"/>
        <xdr:cNvCxnSpPr/>
      </xdr:nvCxnSpPr>
      <xdr:spPr bwMode="auto">
        <a:xfrm flipV="1">
          <a:off x="4305300" y="2336229"/>
          <a:ext cx="698500" cy="8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101862</xdr:rowOff>
    </xdr:from>
    <xdr:to>
      <xdr:col>3</xdr:col>
      <xdr:colOff>904875</xdr:colOff>
      <xdr:row>13</xdr:row>
      <xdr:rowOff>143375</xdr:rowOff>
    </xdr:to>
    <xdr:cxnSp macro="">
      <xdr:nvCxnSpPr>
        <xdr:cNvPr id="54" name="直線コネクタ 53"/>
        <xdr:cNvCxnSpPr/>
      </xdr:nvCxnSpPr>
      <xdr:spPr bwMode="auto">
        <a:xfrm>
          <a:off x="3606800" y="2378337"/>
          <a:ext cx="698500" cy="4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124699</xdr:rowOff>
    </xdr:from>
    <xdr:to>
      <xdr:col>3</xdr:col>
      <xdr:colOff>206375</xdr:colOff>
      <xdr:row>13</xdr:row>
      <xdr:rowOff>101862</xdr:rowOff>
    </xdr:to>
    <xdr:cxnSp macro="">
      <xdr:nvCxnSpPr>
        <xdr:cNvPr id="57" name="直線コネクタ 56"/>
        <xdr:cNvCxnSpPr/>
      </xdr:nvCxnSpPr>
      <xdr:spPr bwMode="auto">
        <a:xfrm>
          <a:off x="2908300" y="2229724"/>
          <a:ext cx="698500" cy="14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160081</xdr:rowOff>
    </xdr:from>
    <xdr:to>
      <xdr:col>5</xdr:col>
      <xdr:colOff>34925</xdr:colOff>
      <xdr:row>13</xdr:row>
      <xdr:rowOff>90231</xdr:rowOff>
    </xdr:to>
    <xdr:sp macro="" textlink="">
      <xdr:nvSpPr>
        <xdr:cNvPr id="67" name="円/楕円 66"/>
        <xdr:cNvSpPr/>
      </xdr:nvSpPr>
      <xdr:spPr bwMode="auto">
        <a:xfrm>
          <a:off x="5600700" y="226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5158</xdr:rowOff>
    </xdr:from>
    <xdr:ext cx="762000" cy="259045"/>
    <xdr:sp macro="" textlink="">
      <xdr:nvSpPr>
        <xdr:cNvPr id="68" name="人口1人当たり決算額の推移該当値テキスト130"/>
        <xdr:cNvSpPr txBox="1"/>
      </xdr:nvSpPr>
      <xdr:spPr>
        <a:xfrm>
          <a:off x="5740400" y="21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110,914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8954</xdr:rowOff>
    </xdr:from>
    <xdr:to>
      <xdr:col>4</xdr:col>
      <xdr:colOff>520700</xdr:colOff>
      <xdr:row>13</xdr:row>
      <xdr:rowOff>110554</xdr:rowOff>
    </xdr:to>
    <xdr:sp macro="" textlink="">
      <xdr:nvSpPr>
        <xdr:cNvPr id="69" name="円/楕円 68"/>
        <xdr:cNvSpPr/>
      </xdr:nvSpPr>
      <xdr:spPr bwMode="auto">
        <a:xfrm>
          <a:off x="4953000" y="228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120731</xdr:rowOff>
    </xdr:from>
    <xdr:ext cx="736600" cy="259045"/>
    <xdr:sp macro="" textlink="">
      <xdr:nvSpPr>
        <xdr:cNvPr id="70" name="テキスト ボックス 69"/>
        <xdr:cNvSpPr txBox="1"/>
      </xdr:nvSpPr>
      <xdr:spPr>
        <a:xfrm>
          <a:off x="4622800" y="205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92575</xdr:rowOff>
    </xdr:from>
    <xdr:to>
      <xdr:col>3</xdr:col>
      <xdr:colOff>955675</xdr:colOff>
      <xdr:row>14</xdr:row>
      <xdr:rowOff>22725</xdr:rowOff>
    </xdr:to>
    <xdr:sp macro="" textlink="">
      <xdr:nvSpPr>
        <xdr:cNvPr id="71" name="円/楕円 70"/>
        <xdr:cNvSpPr/>
      </xdr:nvSpPr>
      <xdr:spPr bwMode="auto">
        <a:xfrm>
          <a:off x="4254500" y="236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32902</xdr:rowOff>
    </xdr:from>
    <xdr:ext cx="762000" cy="259045"/>
    <xdr:sp macro="" textlink="">
      <xdr:nvSpPr>
        <xdr:cNvPr id="72" name="テキスト ボックス 71"/>
        <xdr:cNvSpPr txBox="1"/>
      </xdr:nvSpPr>
      <xdr:spPr>
        <a:xfrm>
          <a:off x="3924300" y="21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106,367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51062</xdr:rowOff>
    </xdr:from>
    <xdr:to>
      <xdr:col>3</xdr:col>
      <xdr:colOff>257175</xdr:colOff>
      <xdr:row>13</xdr:row>
      <xdr:rowOff>152662</xdr:rowOff>
    </xdr:to>
    <xdr:sp macro="" textlink="">
      <xdr:nvSpPr>
        <xdr:cNvPr id="73" name="円/楕円 72"/>
        <xdr:cNvSpPr/>
      </xdr:nvSpPr>
      <xdr:spPr bwMode="auto">
        <a:xfrm>
          <a:off x="3556000" y="232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162839</xdr:rowOff>
    </xdr:from>
    <xdr:ext cx="762000" cy="259045"/>
    <xdr:sp macro="" textlink="">
      <xdr:nvSpPr>
        <xdr:cNvPr id="74" name="テキスト ボックス 73"/>
        <xdr:cNvSpPr txBox="1"/>
      </xdr:nvSpPr>
      <xdr:spPr>
        <a:xfrm>
          <a:off x="3225800" y="2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73899</xdr:rowOff>
    </xdr:from>
    <xdr:to>
      <xdr:col>2</xdr:col>
      <xdr:colOff>692150</xdr:colOff>
      <xdr:row>13</xdr:row>
      <xdr:rowOff>4049</xdr:rowOff>
    </xdr:to>
    <xdr:sp macro="" textlink="">
      <xdr:nvSpPr>
        <xdr:cNvPr id="75" name="円/楕円 74"/>
        <xdr:cNvSpPr/>
      </xdr:nvSpPr>
      <xdr:spPr bwMode="auto">
        <a:xfrm>
          <a:off x="2857500" y="217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14226</xdr:rowOff>
    </xdr:from>
    <xdr:ext cx="762000" cy="259045"/>
    <xdr:sp macro="" textlink="">
      <xdr:nvSpPr>
        <xdr:cNvPr id="76" name="テキスト ボックス 75"/>
        <xdr:cNvSpPr txBox="1"/>
      </xdr:nvSpPr>
      <xdr:spPr>
        <a:xfrm>
          <a:off x="2527300" y="19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58237</xdr:rowOff>
    </xdr:from>
    <xdr:to>
      <xdr:col>4</xdr:col>
      <xdr:colOff>1117600</xdr:colOff>
      <xdr:row>34</xdr:row>
      <xdr:rowOff>117856</xdr:rowOff>
    </xdr:to>
    <xdr:cxnSp macro="">
      <xdr:nvCxnSpPr>
        <xdr:cNvPr id="109" name="直線コネクタ 108"/>
        <xdr:cNvCxnSpPr/>
      </xdr:nvCxnSpPr>
      <xdr:spPr bwMode="auto">
        <a:xfrm>
          <a:off x="5003800" y="6325687"/>
          <a:ext cx="6477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321310</xdr:rowOff>
    </xdr:from>
    <xdr:to>
      <xdr:col>4</xdr:col>
      <xdr:colOff>469900</xdr:colOff>
      <xdr:row>34</xdr:row>
      <xdr:rowOff>58237</xdr:rowOff>
    </xdr:to>
    <xdr:cxnSp macro="">
      <xdr:nvCxnSpPr>
        <xdr:cNvPr id="112" name="直線コネクタ 111"/>
        <xdr:cNvCxnSpPr/>
      </xdr:nvCxnSpPr>
      <xdr:spPr bwMode="auto">
        <a:xfrm>
          <a:off x="4305300" y="6245860"/>
          <a:ext cx="698500" cy="79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321310</xdr:rowOff>
    </xdr:from>
    <xdr:to>
      <xdr:col>3</xdr:col>
      <xdr:colOff>904875</xdr:colOff>
      <xdr:row>34</xdr:row>
      <xdr:rowOff>37389</xdr:rowOff>
    </xdr:to>
    <xdr:cxnSp macro="">
      <xdr:nvCxnSpPr>
        <xdr:cNvPr id="115" name="直線コネクタ 114"/>
        <xdr:cNvCxnSpPr/>
      </xdr:nvCxnSpPr>
      <xdr:spPr bwMode="auto">
        <a:xfrm flipV="1">
          <a:off x="3606800" y="6245860"/>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37389</xdr:rowOff>
    </xdr:from>
    <xdr:to>
      <xdr:col>3</xdr:col>
      <xdr:colOff>206375</xdr:colOff>
      <xdr:row>34</xdr:row>
      <xdr:rowOff>45436</xdr:rowOff>
    </xdr:to>
    <xdr:cxnSp macro="">
      <xdr:nvCxnSpPr>
        <xdr:cNvPr id="118" name="直線コネクタ 117"/>
        <xdr:cNvCxnSpPr/>
      </xdr:nvCxnSpPr>
      <xdr:spPr bwMode="auto">
        <a:xfrm flipV="1">
          <a:off x="2908300" y="6304839"/>
          <a:ext cx="698500" cy="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67056</xdr:rowOff>
    </xdr:from>
    <xdr:to>
      <xdr:col>5</xdr:col>
      <xdr:colOff>34925</xdr:colOff>
      <xdr:row>34</xdr:row>
      <xdr:rowOff>168656</xdr:rowOff>
    </xdr:to>
    <xdr:sp macro="" textlink="">
      <xdr:nvSpPr>
        <xdr:cNvPr id="128" name="円/楕円 127"/>
        <xdr:cNvSpPr/>
      </xdr:nvSpPr>
      <xdr:spPr bwMode="auto">
        <a:xfrm>
          <a:off x="5600700" y="633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255033</xdr:rowOff>
    </xdr:from>
    <xdr:ext cx="762000" cy="259045"/>
    <xdr:sp macro="" textlink="">
      <xdr:nvSpPr>
        <xdr:cNvPr id="129" name="人口1人当たり決算額の推移該当値テキスト445"/>
        <xdr:cNvSpPr txBox="1"/>
      </xdr:nvSpPr>
      <xdr:spPr>
        <a:xfrm>
          <a:off x="5740400" y="617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7437</xdr:rowOff>
    </xdr:from>
    <xdr:to>
      <xdr:col>4</xdr:col>
      <xdr:colOff>520700</xdr:colOff>
      <xdr:row>34</xdr:row>
      <xdr:rowOff>109037</xdr:rowOff>
    </xdr:to>
    <xdr:sp macro="" textlink="">
      <xdr:nvSpPr>
        <xdr:cNvPr id="130" name="円/楕円 129"/>
        <xdr:cNvSpPr/>
      </xdr:nvSpPr>
      <xdr:spPr bwMode="auto">
        <a:xfrm>
          <a:off x="4953000" y="627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119214</xdr:rowOff>
    </xdr:from>
    <xdr:ext cx="736600" cy="259045"/>
    <xdr:sp macro="" textlink="">
      <xdr:nvSpPr>
        <xdr:cNvPr id="131" name="テキスト ボックス 130"/>
        <xdr:cNvSpPr txBox="1"/>
      </xdr:nvSpPr>
      <xdr:spPr>
        <a:xfrm>
          <a:off x="4622800" y="604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270510</xdr:rowOff>
    </xdr:from>
    <xdr:to>
      <xdr:col>3</xdr:col>
      <xdr:colOff>955675</xdr:colOff>
      <xdr:row>34</xdr:row>
      <xdr:rowOff>29210</xdr:rowOff>
    </xdr:to>
    <xdr:sp macro="" textlink="">
      <xdr:nvSpPr>
        <xdr:cNvPr id="132" name="円/楕円 131"/>
        <xdr:cNvSpPr/>
      </xdr:nvSpPr>
      <xdr:spPr bwMode="auto">
        <a:xfrm>
          <a:off x="4254500" y="6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39387</xdr:rowOff>
    </xdr:from>
    <xdr:ext cx="762000" cy="259045"/>
    <xdr:sp macro="" textlink="">
      <xdr:nvSpPr>
        <xdr:cNvPr id="133" name="テキスト ボックス 132"/>
        <xdr:cNvSpPr txBox="1"/>
      </xdr:nvSpPr>
      <xdr:spPr>
        <a:xfrm>
          <a:off x="39243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329489</xdr:rowOff>
    </xdr:from>
    <xdr:to>
      <xdr:col>3</xdr:col>
      <xdr:colOff>257175</xdr:colOff>
      <xdr:row>34</xdr:row>
      <xdr:rowOff>88189</xdr:rowOff>
    </xdr:to>
    <xdr:sp macro="" textlink="">
      <xdr:nvSpPr>
        <xdr:cNvPr id="134" name="円/楕円 133"/>
        <xdr:cNvSpPr/>
      </xdr:nvSpPr>
      <xdr:spPr bwMode="auto">
        <a:xfrm>
          <a:off x="3556000" y="625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98366</xdr:rowOff>
    </xdr:from>
    <xdr:ext cx="762000" cy="259045"/>
    <xdr:sp macro="" textlink="">
      <xdr:nvSpPr>
        <xdr:cNvPr id="135" name="テキスト ボックス 134"/>
        <xdr:cNvSpPr txBox="1"/>
      </xdr:nvSpPr>
      <xdr:spPr>
        <a:xfrm>
          <a:off x="3225800" y="60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337536</xdr:rowOff>
    </xdr:from>
    <xdr:to>
      <xdr:col>2</xdr:col>
      <xdr:colOff>692150</xdr:colOff>
      <xdr:row>34</xdr:row>
      <xdr:rowOff>96236</xdr:rowOff>
    </xdr:to>
    <xdr:sp macro="" textlink="">
      <xdr:nvSpPr>
        <xdr:cNvPr id="136" name="円/楕円 135"/>
        <xdr:cNvSpPr/>
      </xdr:nvSpPr>
      <xdr:spPr bwMode="auto">
        <a:xfrm>
          <a:off x="2857500" y="626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106413</xdr:rowOff>
    </xdr:from>
    <xdr:ext cx="762000" cy="259045"/>
    <xdr:sp macro="" textlink="">
      <xdr:nvSpPr>
        <xdr:cNvPr id="137" name="テキスト ボックス 136"/>
        <xdr:cNvSpPr txBox="1"/>
      </xdr:nvSpPr>
      <xdr:spPr>
        <a:xfrm>
          <a:off x="2527300" y="6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93866</xdr:rowOff>
    </xdr:from>
    <xdr:to>
      <xdr:col>6</xdr:col>
      <xdr:colOff>511175</xdr:colOff>
      <xdr:row>33</xdr:row>
      <xdr:rowOff>136134</xdr:rowOff>
    </xdr:to>
    <xdr:cxnSp macro="">
      <xdr:nvCxnSpPr>
        <xdr:cNvPr id="59" name="直線コネクタ 58"/>
        <xdr:cNvCxnSpPr/>
      </xdr:nvCxnSpPr>
      <xdr:spPr>
        <a:xfrm flipV="1">
          <a:off x="3797300" y="5751716"/>
          <a:ext cx="8382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136134</xdr:rowOff>
    </xdr:from>
    <xdr:to>
      <xdr:col>5</xdr:col>
      <xdr:colOff>358775</xdr:colOff>
      <xdr:row>34</xdr:row>
      <xdr:rowOff>20691</xdr:rowOff>
    </xdr:to>
    <xdr:cxnSp macro="">
      <xdr:nvCxnSpPr>
        <xdr:cNvPr id="62" name="直線コネクタ 61"/>
        <xdr:cNvCxnSpPr/>
      </xdr:nvCxnSpPr>
      <xdr:spPr>
        <a:xfrm flipV="1">
          <a:off x="2908300" y="579398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96083</xdr:rowOff>
    </xdr:from>
    <xdr:to>
      <xdr:col>4</xdr:col>
      <xdr:colOff>155575</xdr:colOff>
      <xdr:row>34</xdr:row>
      <xdr:rowOff>20691</xdr:rowOff>
    </xdr:to>
    <xdr:cxnSp macro="">
      <xdr:nvCxnSpPr>
        <xdr:cNvPr id="65" name="直線コネクタ 64"/>
        <xdr:cNvCxnSpPr/>
      </xdr:nvCxnSpPr>
      <xdr:spPr>
        <a:xfrm>
          <a:off x="2019300" y="5753933"/>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13924</xdr:rowOff>
    </xdr:from>
    <xdr:to>
      <xdr:col>2</xdr:col>
      <xdr:colOff>638175</xdr:colOff>
      <xdr:row>33</xdr:row>
      <xdr:rowOff>96083</xdr:rowOff>
    </xdr:to>
    <xdr:cxnSp macro="">
      <xdr:nvCxnSpPr>
        <xdr:cNvPr id="68" name="直線コネクタ 67"/>
        <xdr:cNvCxnSpPr/>
      </xdr:nvCxnSpPr>
      <xdr:spPr>
        <a:xfrm>
          <a:off x="1130300" y="5671774"/>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43066</xdr:rowOff>
    </xdr:from>
    <xdr:to>
      <xdr:col>6</xdr:col>
      <xdr:colOff>561975</xdr:colOff>
      <xdr:row>33</xdr:row>
      <xdr:rowOff>144666</xdr:rowOff>
    </xdr:to>
    <xdr:sp macro="" textlink="">
      <xdr:nvSpPr>
        <xdr:cNvPr id="78" name="円/楕円 77"/>
        <xdr:cNvSpPr/>
      </xdr:nvSpPr>
      <xdr:spPr>
        <a:xfrm>
          <a:off x="4584700" y="57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65943</xdr:rowOff>
    </xdr:from>
    <xdr:ext cx="599010" cy="259045"/>
    <xdr:sp macro="" textlink="">
      <xdr:nvSpPr>
        <xdr:cNvPr id="79" name="人件費該当値テキスト"/>
        <xdr:cNvSpPr txBox="1"/>
      </xdr:nvSpPr>
      <xdr:spPr>
        <a:xfrm>
          <a:off x="4686300" y="555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119,505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85334</xdr:rowOff>
    </xdr:from>
    <xdr:to>
      <xdr:col>5</xdr:col>
      <xdr:colOff>409575</xdr:colOff>
      <xdr:row>34</xdr:row>
      <xdr:rowOff>15484</xdr:rowOff>
    </xdr:to>
    <xdr:sp macro="" textlink="">
      <xdr:nvSpPr>
        <xdr:cNvPr id="80" name="円/楕円 79"/>
        <xdr:cNvSpPr/>
      </xdr:nvSpPr>
      <xdr:spPr>
        <a:xfrm>
          <a:off x="3746500" y="57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32011</xdr:rowOff>
    </xdr:from>
    <xdr:ext cx="599010" cy="259045"/>
    <xdr:sp macro="" textlink="">
      <xdr:nvSpPr>
        <xdr:cNvPr id="81" name="テキスト ボックス 80"/>
        <xdr:cNvSpPr txBox="1"/>
      </xdr:nvSpPr>
      <xdr:spPr>
        <a:xfrm>
          <a:off x="3485094" y="551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141341</xdr:rowOff>
    </xdr:from>
    <xdr:to>
      <xdr:col>4</xdr:col>
      <xdr:colOff>206375</xdr:colOff>
      <xdr:row>34</xdr:row>
      <xdr:rowOff>71491</xdr:rowOff>
    </xdr:to>
    <xdr:sp macro="" textlink="">
      <xdr:nvSpPr>
        <xdr:cNvPr id="82" name="円/楕円 81"/>
        <xdr:cNvSpPr/>
      </xdr:nvSpPr>
      <xdr:spPr>
        <a:xfrm>
          <a:off x="2857500" y="57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88018</xdr:rowOff>
    </xdr:from>
    <xdr:ext cx="599010" cy="259045"/>
    <xdr:sp macro="" textlink="">
      <xdr:nvSpPr>
        <xdr:cNvPr id="83" name="テキスト ボックス 82"/>
        <xdr:cNvSpPr txBox="1"/>
      </xdr:nvSpPr>
      <xdr:spPr>
        <a:xfrm>
          <a:off x="2608794" y="557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45283</xdr:rowOff>
    </xdr:from>
    <xdr:to>
      <xdr:col>3</xdr:col>
      <xdr:colOff>3175</xdr:colOff>
      <xdr:row>33</xdr:row>
      <xdr:rowOff>146883</xdr:rowOff>
    </xdr:to>
    <xdr:sp macro="" textlink="">
      <xdr:nvSpPr>
        <xdr:cNvPr id="84" name="円/楕円 83"/>
        <xdr:cNvSpPr/>
      </xdr:nvSpPr>
      <xdr:spPr>
        <a:xfrm>
          <a:off x="1968500" y="57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163410</xdr:rowOff>
    </xdr:from>
    <xdr:ext cx="599010" cy="259045"/>
    <xdr:sp macro="" textlink="">
      <xdr:nvSpPr>
        <xdr:cNvPr id="85" name="テキスト ボックス 84"/>
        <xdr:cNvSpPr txBox="1"/>
      </xdr:nvSpPr>
      <xdr:spPr>
        <a:xfrm>
          <a:off x="1719794" y="547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134574</xdr:rowOff>
    </xdr:from>
    <xdr:to>
      <xdr:col>1</xdr:col>
      <xdr:colOff>485775</xdr:colOff>
      <xdr:row>33</xdr:row>
      <xdr:rowOff>64724</xdr:rowOff>
    </xdr:to>
    <xdr:sp macro="" textlink="">
      <xdr:nvSpPr>
        <xdr:cNvPr id="86" name="円/楕円 85"/>
        <xdr:cNvSpPr/>
      </xdr:nvSpPr>
      <xdr:spPr>
        <a:xfrm>
          <a:off x="1079500" y="56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81251</xdr:rowOff>
    </xdr:from>
    <xdr:ext cx="599010" cy="259045"/>
    <xdr:sp macro="" textlink="">
      <xdr:nvSpPr>
        <xdr:cNvPr id="87" name="テキスト ボックス 86"/>
        <xdr:cNvSpPr txBox="1"/>
      </xdr:nvSpPr>
      <xdr:spPr>
        <a:xfrm>
          <a:off x="830794" y="539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6380</xdr:rowOff>
    </xdr:from>
    <xdr:to>
      <xdr:col>6</xdr:col>
      <xdr:colOff>511175</xdr:colOff>
      <xdr:row>55</xdr:row>
      <xdr:rowOff>60239</xdr:rowOff>
    </xdr:to>
    <xdr:cxnSp macro="">
      <xdr:nvCxnSpPr>
        <xdr:cNvPr id="112" name="直線コネクタ 111"/>
        <xdr:cNvCxnSpPr/>
      </xdr:nvCxnSpPr>
      <xdr:spPr>
        <a:xfrm flipV="1">
          <a:off x="3797300" y="9436130"/>
          <a:ext cx="8382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60239</xdr:rowOff>
    </xdr:from>
    <xdr:to>
      <xdr:col>5</xdr:col>
      <xdr:colOff>358775</xdr:colOff>
      <xdr:row>55</xdr:row>
      <xdr:rowOff>63484</xdr:rowOff>
    </xdr:to>
    <xdr:cxnSp macro="">
      <xdr:nvCxnSpPr>
        <xdr:cNvPr id="115" name="直線コネクタ 114"/>
        <xdr:cNvCxnSpPr/>
      </xdr:nvCxnSpPr>
      <xdr:spPr>
        <a:xfrm flipV="1">
          <a:off x="2908300" y="9489989"/>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86758</xdr:rowOff>
    </xdr:from>
    <xdr:ext cx="469744" cy="259045"/>
    <xdr:sp macro="" textlink="">
      <xdr:nvSpPr>
        <xdr:cNvPr id="117" name="テキスト ボックス 116"/>
        <xdr:cNvSpPr txBox="1"/>
      </xdr:nvSpPr>
      <xdr:spPr>
        <a:xfrm>
          <a:off x="35497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63484</xdr:rowOff>
    </xdr:from>
    <xdr:to>
      <xdr:col>4</xdr:col>
      <xdr:colOff>155575</xdr:colOff>
      <xdr:row>55</xdr:row>
      <xdr:rowOff>82687</xdr:rowOff>
    </xdr:to>
    <xdr:cxnSp macro="">
      <xdr:nvCxnSpPr>
        <xdr:cNvPr id="118" name="直線コネクタ 117"/>
        <xdr:cNvCxnSpPr/>
      </xdr:nvCxnSpPr>
      <xdr:spPr>
        <a:xfrm flipV="1">
          <a:off x="2019300" y="949323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171111</xdr:rowOff>
    </xdr:from>
    <xdr:ext cx="534377" cy="259045"/>
    <xdr:sp macro="" textlink="">
      <xdr:nvSpPr>
        <xdr:cNvPr id="120" name="テキスト ボックス 119"/>
        <xdr:cNvSpPr txBox="1"/>
      </xdr:nvSpPr>
      <xdr:spPr>
        <a:xfrm>
          <a:off x="2641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125938</xdr:rowOff>
    </xdr:from>
    <xdr:to>
      <xdr:col>2</xdr:col>
      <xdr:colOff>638175</xdr:colOff>
      <xdr:row>55</xdr:row>
      <xdr:rowOff>82687</xdr:rowOff>
    </xdr:to>
    <xdr:cxnSp macro="">
      <xdr:nvCxnSpPr>
        <xdr:cNvPr id="121" name="直線コネクタ 120"/>
        <xdr:cNvCxnSpPr/>
      </xdr:nvCxnSpPr>
      <xdr:spPr>
        <a:xfrm>
          <a:off x="1130300" y="9384238"/>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6702</xdr:rowOff>
    </xdr:from>
    <xdr:ext cx="534377" cy="259045"/>
    <xdr:sp macro="" textlink="">
      <xdr:nvSpPr>
        <xdr:cNvPr id="123" name="テキスト ボックス 122"/>
        <xdr:cNvSpPr txBox="1"/>
      </xdr:nvSpPr>
      <xdr:spPr>
        <a:xfrm>
          <a:off x="1752111" y="96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26957</xdr:rowOff>
    </xdr:from>
    <xdr:ext cx="534377" cy="259045"/>
    <xdr:sp macro="" textlink="">
      <xdr:nvSpPr>
        <xdr:cNvPr id="125" name="テキスト ボックス 124"/>
        <xdr:cNvSpPr txBox="1"/>
      </xdr:nvSpPr>
      <xdr:spPr>
        <a:xfrm>
          <a:off x="863111" y="96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127030</xdr:rowOff>
    </xdr:from>
    <xdr:to>
      <xdr:col>6</xdr:col>
      <xdr:colOff>561975</xdr:colOff>
      <xdr:row>55</xdr:row>
      <xdr:rowOff>57180</xdr:rowOff>
    </xdr:to>
    <xdr:sp macro="" textlink="">
      <xdr:nvSpPr>
        <xdr:cNvPr id="131" name="円/楕円 130"/>
        <xdr:cNvSpPr/>
      </xdr:nvSpPr>
      <xdr:spPr>
        <a:xfrm>
          <a:off x="4584700" y="93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149907</xdr:rowOff>
    </xdr:from>
    <xdr:ext cx="534377" cy="259045"/>
    <xdr:sp macro="" textlink="">
      <xdr:nvSpPr>
        <xdr:cNvPr id="132" name="物件費該当値テキスト"/>
        <xdr:cNvSpPr txBox="1"/>
      </xdr:nvSpPr>
      <xdr:spPr>
        <a:xfrm>
          <a:off x="4686300" y="92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9439</xdr:rowOff>
    </xdr:from>
    <xdr:to>
      <xdr:col>5</xdr:col>
      <xdr:colOff>409575</xdr:colOff>
      <xdr:row>55</xdr:row>
      <xdr:rowOff>111039</xdr:rowOff>
    </xdr:to>
    <xdr:sp macro="" textlink="">
      <xdr:nvSpPr>
        <xdr:cNvPr id="133" name="円/楕円 132"/>
        <xdr:cNvSpPr/>
      </xdr:nvSpPr>
      <xdr:spPr>
        <a:xfrm>
          <a:off x="3746500" y="9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127566</xdr:rowOff>
    </xdr:from>
    <xdr:ext cx="534377" cy="259045"/>
    <xdr:sp macro="" textlink="">
      <xdr:nvSpPr>
        <xdr:cNvPr id="134" name="テキスト ボックス 133"/>
        <xdr:cNvSpPr txBox="1"/>
      </xdr:nvSpPr>
      <xdr:spPr>
        <a:xfrm>
          <a:off x="3517411" y="92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12684</xdr:rowOff>
    </xdr:from>
    <xdr:to>
      <xdr:col>4</xdr:col>
      <xdr:colOff>206375</xdr:colOff>
      <xdr:row>55</xdr:row>
      <xdr:rowOff>114284</xdr:rowOff>
    </xdr:to>
    <xdr:sp macro="" textlink="">
      <xdr:nvSpPr>
        <xdr:cNvPr id="135" name="円/楕円 134"/>
        <xdr:cNvSpPr/>
      </xdr:nvSpPr>
      <xdr:spPr>
        <a:xfrm>
          <a:off x="2857500" y="94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130811</xdr:rowOff>
    </xdr:from>
    <xdr:ext cx="534377" cy="259045"/>
    <xdr:sp macro="" textlink="">
      <xdr:nvSpPr>
        <xdr:cNvPr id="136" name="テキスト ボックス 135"/>
        <xdr:cNvSpPr txBox="1"/>
      </xdr:nvSpPr>
      <xdr:spPr>
        <a:xfrm>
          <a:off x="2641111" y="92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31887</xdr:rowOff>
    </xdr:from>
    <xdr:to>
      <xdr:col>3</xdr:col>
      <xdr:colOff>3175</xdr:colOff>
      <xdr:row>55</xdr:row>
      <xdr:rowOff>133487</xdr:rowOff>
    </xdr:to>
    <xdr:sp macro="" textlink="">
      <xdr:nvSpPr>
        <xdr:cNvPr id="137" name="円/楕円 136"/>
        <xdr:cNvSpPr/>
      </xdr:nvSpPr>
      <xdr:spPr>
        <a:xfrm>
          <a:off x="1968500" y="9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150014</xdr:rowOff>
    </xdr:from>
    <xdr:ext cx="534377" cy="259045"/>
    <xdr:sp macro="" textlink="">
      <xdr:nvSpPr>
        <xdr:cNvPr id="138" name="テキスト ボックス 137"/>
        <xdr:cNvSpPr txBox="1"/>
      </xdr:nvSpPr>
      <xdr:spPr>
        <a:xfrm>
          <a:off x="1752111" y="92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75138</xdr:rowOff>
    </xdr:from>
    <xdr:to>
      <xdr:col>1</xdr:col>
      <xdr:colOff>485775</xdr:colOff>
      <xdr:row>55</xdr:row>
      <xdr:rowOff>5288</xdr:rowOff>
    </xdr:to>
    <xdr:sp macro="" textlink="">
      <xdr:nvSpPr>
        <xdr:cNvPr id="139" name="円/楕円 138"/>
        <xdr:cNvSpPr/>
      </xdr:nvSpPr>
      <xdr:spPr>
        <a:xfrm>
          <a:off x="1079500" y="93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21815</xdr:rowOff>
    </xdr:from>
    <xdr:ext cx="534377" cy="259045"/>
    <xdr:sp macro="" textlink="">
      <xdr:nvSpPr>
        <xdr:cNvPr id="140" name="テキスト ボックス 139"/>
        <xdr:cNvSpPr txBox="1"/>
      </xdr:nvSpPr>
      <xdr:spPr>
        <a:xfrm>
          <a:off x="863111" y="910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144435</xdr:rowOff>
    </xdr:from>
    <xdr:to>
      <xdr:col>6</xdr:col>
      <xdr:colOff>511175</xdr:colOff>
      <xdr:row>77</xdr:row>
      <xdr:rowOff>5153</xdr:rowOff>
    </xdr:to>
    <xdr:cxnSp macro="">
      <xdr:nvCxnSpPr>
        <xdr:cNvPr id="169" name="直線コネクタ 168"/>
        <xdr:cNvCxnSpPr/>
      </xdr:nvCxnSpPr>
      <xdr:spPr>
        <a:xfrm>
          <a:off x="3797300" y="13174635"/>
          <a:ext cx="8382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144435</xdr:rowOff>
    </xdr:from>
    <xdr:to>
      <xdr:col>5</xdr:col>
      <xdr:colOff>358775</xdr:colOff>
      <xdr:row>77</xdr:row>
      <xdr:rowOff>40260</xdr:rowOff>
    </xdr:to>
    <xdr:cxnSp macro="">
      <xdr:nvCxnSpPr>
        <xdr:cNvPr id="172" name="直線コネクタ 171"/>
        <xdr:cNvCxnSpPr/>
      </xdr:nvCxnSpPr>
      <xdr:spPr>
        <a:xfrm flipV="1">
          <a:off x="2908300" y="13174635"/>
          <a:ext cx="889000" cy="6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159131</xdr:rowOff>
    </xdr:from>
    <xdr:to>
      <xdr:col>4</xdr:col>
      <xdr:colOff>155575</xdr:colOff>
      <xdr:row>77</xdr:row>
      <xdr:rowOff>40260</xdr:rowOff>
    </xdr:to>
    <xdr:cxnSp macro="">
      <xdr:nvCxnSpPr>
        <xdr:cNvPr id="175" name="直線コネクタ 174"/>
        <xdr:cNvCxnSpPr/>
      </xdr:nvCxnSpPr>
      <xdr:spPr>
        <a:xfrm>
          <a:off x="2019300" y="13189331"/>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136108</xdr:rowOff>
    </xdr:from>
    <xdr:to>
      <xdr:col>2</xdr:col>
      <xdr:colOff>638175</xdr:colOff>
      <xdr:row>76</xdr:row>
      <xdr:rowOff>159131</xdr:rowOff>
    </xdr:to>
    <xdr:cxnSp macro="">
      <xdr:nvCxnSpPr>
        <xdr:cNvPr id="178" name="直線コネクタ 177"/>
        <xdr:cNvCxnSpPr/>
      </xdr:nvCxnSpPr>
      <xdr:spPr>
        <a:xfrm>
          <a:off x="1130300" y="13166308"/>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125803</xdr:rowOff>
    </xdr:from>
    <xdr:to>
      <xdr:col>6</xdr:col>
      <xdr:colOff>561975</xdr:colOff>
      <xdr:row>77</xdr:row>
      <xdr:rowOff>55953</xdr:rowOff>
    </xdr:to>
    <xdr:sp macro="" textlink="">
      <xdr:nvSpPr>
        <xdr:cNvPr id="188" name="円/楕円 187"/>
        <xdr:cNvSpPr/>
      </xdr:nvSpPr>
      <xdr:spPr>
        <a:xfrm>
          <a:off x="4584700" y="131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148680</xdr:rowOff>
    </xdr:from>
    <xdr:ext cx="469744" cy="259045"/>
    <xdr:sp macro="" textlink="">
      <xdr:nvSpPr>
        <xdr:cNvPr id="189" name="維持補修費該当値テキスト"/>
        <xdr:cNvSpPr txBox="1"/>
      </xdr:nvSpPr>
      <xdr:spPr>
        <a:xfrm>
          <a:off x="4686300" y="130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93635</xdr:rowOff>
    </xdr:from>
    <xdr:to>
      <xdr:col>5</xdr:col>
      <xdr:colOff>409575</xdr:colOff>
      <xdr:row>77</xdr:row>
      <xdr:rowOff>23785</xdr:rowOff>
    </xdr:to>
    <xdr:sp macro="" textlink="">
      <xdr:nvSpPr>
        <xdr:cNvPr id="190" name="円/楕円 189"/>
        <xdr:cNvSpPr/>
      </xdr:nvSpPr>
      <xdr:spPr>
        <a:xfrm>
          <a:off x="3746500" y="131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40312</xdr:rowOff>
    </xdr:from>
    <xdr:ext cx="469744" cy="259045"/>
    <xdr:sp macro="" textlink="">
      <xdr:nvSpPr>
        <xdr:cNvPr id="191" name="テキスト ボックス 190"/>
        <xdr:cNvSpPr txBox="1"/>
      </xdr:nvSpPr>
      <xdr:spPr>
        <a:xfrm>
          <a:off x="3549727" y="128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160910</xdr:rowOff>
    </xdr:from>
    <xdr:to>
      <xdr:col>4</xdr:col>
      <xdr:colOff>206375</xdr:colOff>
      <xdr:row>77</xdr:row>
      <xdr:rowOff>91060</xdr:rowOff>
    </xdr:to>
    <xdr:sp macro="" textlink="">
      <xdr:nvSpPr>
        <xdr:cNvPr id="192" name="円/楕円 191"/>
        <xdr:cNvSpPr/>
      </xdr:nvSpPr>
      <xdr:spPr>
        <a:xfrm>
          <a:off x="2857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107586</xdr:rowOff>
    </xdr:from>
    <xdr:ext cx="469744" cy="259045"/>
    <xdr:sp macro="" textlink="">
      <xdr:nvSpPr>
        <xdr:cNvPr id="193" name="テキスト ボックス 192"/>
        <xdr:cNvSpPr txBox="1"/>
      </xdr:nvSpPr>
      <xdr:spPr>
        <a:xfrm>
          <a:off x="2673427" y="1296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108331</xdr:rowOff>
    </xdr:from>
    <xdr:to>
      <xdr:col>3</xdr:col>
      <xdr:colOff>3175</xdr:colOff>
      <xdr:row>77</xdr:row>
      <xdr:rowOff>38481</xdr:rowOff>
    </xdr:to>
    <xdr:sp macro="" textlink="">
      <xdr:nvSpPr>
        <xdr:cNvPr id="194" name="円/楕円 193"/>
        <xdr:cNvSpPr/>
      </xdr:nvSpPr>
      <xdr:spPr>
        <a:xfrm>
          <a:off x="1968500" y="13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55008</xdr:rowOff>
    </xdr:from>
    <xdr:ext cx="469744" cy="259045"/>
    <xdr:sp macro="" textlink="">
      <xdr:nvSpPr>
        <xdr:cNvPr id="195" name="テキスト ボックス 194"/>
        <xdr:cNvSpPr txBox="1"/>
      </xdr:nvSpPr>
      <xdr:spPr>
        <a:xfrm>
          <a:off x="1784427" y="129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85308</xdr:rowOff>
    </xdr:from>
    <xdr:to>
      <xdr:col>1</xdr:col>
      <xdr:colOff>485775</xdr:colOff>
      <xdr:row>77</xdr:row>
      <xdr:rowOff>15458</xdr:rowOff>
    </xdr:to>
    <xdr:sp macro="" textlink="">
      <xdr:nvSpPr>
        <xdr:cNvPr id="196" name="円/楕円 195"/>
        <xdr:cNvSpPr/>
      </xdr:nvSpPr>
      <xdr:spPr>
        <a:xfrm>
          <a:off x="1079500" y="131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31985</xdr:rowOff>
    </xdr:from>
    <xdr:ext cx="469744" cy="259045"/>
    <xdr:sp macro="" textlink="">
      <xdr:nvSpPr>
        <xdr:cNvPr id="197" name="テキスト ボックス 196"/>
        <xdr:cNvSpPr txBox="1"/>
      </xdr:nvSpPr>
      <xdr:spPr>
        <a:xfrm>
          <a:off x="895427" y="128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86959</xdr:rowOff>
    </xdr:from>
    <xdr:to>
      <xdr:col>6</xdr:col>
      <xdr:colOff>511175</xdr:colOff>
      <xdr:row>97</xdr:row>
      <xdr:rowOff>132189</xdr:rowOff>
    </xdr:to>
    <xdr:cxnSp macro="">
      <xdr:nvCxnSpPr>
        <xdr:cNvPr id="227" name="直線コネクタ 226"/>
        <xdr:cNvCxnSpPr/>
      </xdr:nvCxnSpPr>
      <xdr:spPr>
        <a:xfrm flipV="1">
          <a:off x="3797300" y="16717609"/>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132189</xdr:rowOff>
    </xdr:from>
    <xdr:to>
      <xdr:col>5</xdr:col>
      <xdr:colOff>358775</xdr:colOff>
      <xdr:row>98</xdr:row>
      <xdr:rowOff>2049</xdr:rowOff>
    </xdr:to>
    <xdr:cxnSp macro="">
      <xdr:nvCxnSpPr>
        <xdr:cNvPr id="230" name="直線コネクタ 229"/>
        <xdr:cNvCxnSpPr/>
      </xdr:nvCxnSpPr>
      <xdr:spPr>
        <a:xfrm flipV="1">
          <a:off x="2908300" y="16762839"/>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147374</xdr:rowOff>
    </xdr:from>
    <xdr:to>
      <xdr:col>4</xdr:col>
      <xdr:colOff>155575</xdr:colOff>
      <xdr:row>98</xdr:row>
      <xdr:rowOff>2049</xdr:rowOff>
    </xdr:to>
    <xdr:cxnSp macro="">
      <xdr:nvCxnSpPr>
        <xdr:cNvPr id="233" name="直線コネクタ 232"/>
        <xdr:cNvCxnSpPr/>
      </xdr:nvCxnSpPr>
      <xdr:spPr>
        <a:xfrm>
          <a:off x="2019300" y="1677802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38626</xdr:rowOff>
    </xdr:from>
    <xdr:to>
      <xdr:col>2</xdr:col>
      <xdr:colOff>638175</xdr:colOff>
      <xdr:row>97</xdr:row>
      <xdr:rowOff>147374</xdr:rowOff>
    </xdr:to>
    <xdr:cxnSp macro="">
      <xdr:nvCxnSpPr>
        <xdr:cNvPr id="236" name="直線コネクタ 235"/>
        <xdr:cNvCxnSpPr/>
      </xdr:nvCxnSpPr>
      <xdr:spPr>
        <a:xfrm>
          <a:off x="1130300" y="16669276"/>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36159</xdr:rowOff>
    </xdr:from>
    <xdr:to>
      <xdr:col>6</xdr:col>
      <xdr:colOff>561975</xdr:colOff>
      <xdr:row>97</xdr:row>
      <xdr:rowOff>137759</xdr:rowOff>
    </xdr:to>
    <xdr:sp macro="" textlink="">
      <xdr:nvSpPr>
        <xdr:cNvPr id="246" name="円/楕円 245"/>
        <xdr:cNvSpPr/>
      </xdr:nvSpPr>
      <xdr:spPr>
        <a:xfrm>
          <a:off x="4584700" y="16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14586</xdr:rowOff>
    </xdr:from>
    <xdr:ext cx="469744" cy="259045"/>
    <xdr:sp macro="" textlink="">
      <xdr:nvSpPr>
        <xdr:cNvPr id="247" name="扶助費該当値テキスト"/>
        <xdr:cNvSpPr txBox="1"/>
      </xdr:nvSpPr>
      <xdr:spPr>
        <a:xfrm>
          <a:off x="4686300" y="1664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81389</xdr:rowOff>
    </xdr:from>
    <xdr:to>
      <xdr:col>5</xdr:col>
      <xdr:colOff>409575</xdr:colOff>
      <xdr:row>98</xdr:row>
      <xdr:rowOff>11539</xdr:rowOff>
    </xdr:to>
    <xdr:sp macro="" textlink="">
      <xdr:nvSpPr>
        <xdr:cNvPr id="248" name="円/楕円 247"/>
        <xdr:cNvSpPr/>
      </xdr:nvSpPr>
      <xdr:spPr>
        <a:xfrm>
          <a:off x="3746500" y="167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2666</xdr:rowOff>
    </xdr:from>
    <xdr:ext cx="469744" cy="259045"/>
    <xdr:sp macro="" textlink="">
      <xdr:nvSpPr>
        <xdr:cNvPr id="249" name="テキスト ボックス 248"/>
        <xdr:cNvSpPr txBox="1"/>
      </xdr:nvSpPr>
      <xdr:spPr>
        <a:xfrm>
          <a:off x="3549727" y="1680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122699</xdr:rowOff>
    </xdr:from>
    <xdr:to>
      <xdr:col>4</xdr:col>
      <xdr:colOff>206375</xdr:colOff>
      <xdr:row>98</xdr:row>
      <xdr:rowOff>52849</xdr:rowOff>
    </xdr:to>
    <xdr:sp macro="" textlink="">
      <xdr:nvSpPr>
        <xdr:cNvPr id="250" name="円/楕円 249"/>
        <xdr:cNvSpPr/>
      </xdr:nvSpPr>
      <xdr:spPr>
        <a:xfrm>
          <a:off x="2857500" y="167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43976</xdr:rowOff>
    </xdr:from>
    <xdr:ext cx="469744" cy="259045"/>
    <xdr:sp macro="" textlink="">
      <xdr:nvSpPr>
        <xdr:cNvPr id="251" name="テキスト ボックス 250"/>
        <xdr:cNvSpPr txBox="1"/>
      </xdr:nvSpPr>
      <xdr:spPr>
        <a:xfrm>
          <a:off x="2673427" y="1684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96574</xdr:rowOff>
    </xdr:from>
    <xdr:to>
      <xdr:col>3</xdr:col>
      <xdr:colOff>3175</xdr:colOff>
      <xdr:row>98</xdr:row>
      <xdr:rowOff>26724</xdr:rowOff>
    </xdr:to>
    <xdr:sp macro="" textlink="">
      <xdr:nvSpPr>
        <xdr:cNvPr id="252" name="円/楕円 251"/>
        <xdr:cNvSpPr/>
      </xdr:nvSpPr>
      <xdr:spPr>
        <a:xfrm>
          <a:off x="1968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17851</xdr:rowOff>
    </xdr:from>
    <xdr:ext cx="469744" cy="259045"/>
    <xdr:sp macro="" textlink="">
      <xdr:nvSpPr>
        <xdr:cNvPr id="253" name="テキスト ボックス 252"/>
        <xdr:cNvSpPr txBox="1"/>
      </xdr:nvSpPr>
      <xdr:spPr>
        <a:xfrm>
          <a:off x="1784427" y="1681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159276</xdr:rowOff>
    </xdr:from>
    <xdr:to>
      <xdr:col>1</xdr:col>
      <xdr:colOff>485775</xdr:colOff>
      <xdr:row>97</xdr:row>
      <xdr:rowOff>89426</xdr:rowOff>
    </xdr:to>
    <xdr:sp macro="" textlink="">
      <xdr:nvSpPr>
        <xdr:cNvPr id="254" name="円/楕円 253"/>
        <xdr:cNvSpPr/>
      </xdr:nvSpPr>
      <xdr:spPr>
        <a:xfrm>
          <a:off x="1079500" y="166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80553</xdr:rowOff>
    </xdr:from>
    <xdr:ext cx="469744" cy="259045"/>
    <xdr:sp macro="" textlink="">
      <xdr:nvSpPr>
        <xdr:cNvPr id="255" name="テキスト ボックス 254"/>
        <xdr:cNvSpPr txBox="1"/>
      </xdr:nvSpPr>
      <xdr:spPr>
        <a:xfrm>
          <a:off x="895427" y="1671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72620</xdr:rowOff>
    </xdr:from>
    <xdr:to>
      <xdr:col>15</xdr:col>
      <xdr:colOff>180975</xdr:colOff>
      <xdr:row>36</xdr:row>
      <xdr:rowOff>122834</xdr:rowOff>
    </xdr:to>
    <xdr:cxnSp macro="">
      <xdr:nvCxnSpPr>
        <xdr:cNvPr id="280" name="直線コネクタ 279"/>
        <xdr:cNvCxnSpPr/>
      </xdr:nvCxnSpPr>
      <xdr:spPr>
        <a:xfrm flipV="1">
          <a:off x="9639300" y="6244820"/>
          <a:ext cx="838200" cy="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122834</xdr:rowOff>
    </xdr:from>
    <xdr:to>
      <xdr:col>14</xdr:col>
      <xdr:colOff>28575</xdr:colOff>
      <xdr:row>36</xdr:row>
      <xdr:rowOff>131909</xdr:rowOff>
    </xdr:to>
    <xdr:cxnSp macro="">
      <xdr:nvCxnSpPr>
        <xdr:cNvPr id="283" name="直線コネクタ 282"/>
        <xdr:cNvCxnSpPr/>
      </xdr:nvCxnSpPr>
      <xdr:spPr>
        <a:xfrm flipV="1">
          <a:off x="8750300" y="629503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131909</xdr:rowOff>
    </xdr:from>
    <xdr:to>
      <xdr:col>12</xdr:col>
      <xdr:colOff>511175</xdr:colOff>
      <xdr:row>36</xdr:row>
      <xdr:rowOff>138900</xdr:rowOff>
    </xdr:to>
    <xdr:cxnSp macro="">
      <xdr:nvCxnSpPr>
        <xdr:cNvPr id="286" name="直線コネクタ 285"/>
        <xdr:cNvCxnSpPr/>
      </xdr:nvCxnSpPr>
      <xdr:spPr>
        <a:xfrm flipV="1">
          <a:off x="7861300" y="6304109"/>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88" name="テキスト ボックス 287"/>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138900</xdr:rowOff>
    </xdr:from>
    <xdr:to>
      <xdr:col>11</xdr:col>
      <xdr:colOff>307975</xdr:colOff>
      <xdr:row>36</xdr:row>
      <xdr:rowOff>139124</xdr:rowOff>
    </xdr:to>
    <xdr:cxnSp macro="">
      <xdr:nvCxnSpPr>
        <xdr:cNvPr id="289" name="直線コネクタ 288"/>
        <xdr:cNvCxnSpPr/>
      </xdr:nvCxnSpPr>
      <xdr:spPr>
        <a:xfrm flipV="1">
          <a:off x="6972300" y="631110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1" name="テキスト ボックス 290"/>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21820</xdr:rowOff>
    </xdr:from>
    <xdr:to>
      <xdr:col>15</xdr:col>
      <xdr:colOff>231775</xdr:colOff>
      <xdr:row>36</xdr:row>
      <xdr:rowOff>123420</xdr:rowOff>
    </xdr:to>
    <xdr:sp macro="" textlink="">
      <xdr:nvSpPr>
        <xdr:cNvPr id="299" name="円/楕円 298"/>
        <xdr:cNvSpPr/>
      </xdr:nvSpPr>
      <xdr:spPr>
        <a:xfrm>
          <a:off x="10426700" y="6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157492</xdr:rowOff>
    </xdr:from>
    <xdr:ext cx="534377" cy="259045"/>
    <xdr:sp macro="" textlink="">
      <xdr:nvSpPr>
        <xdr:cNvPr id="300" name="補助費等該当値テキスト"/>
        <xdr:cNvSpPr txBox="1"/>
      </xdr:nvSpPr>
      <xdr:spPr>
        <a:xfrm>
          <a:off x="10528300" y="61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72034</xdr:rowOff>
    </xdr:from>
    <xdr:to>
      <xdr:col>14</xdr:col>
      <xdr:colOff>79375</xdr:colOff>
      <xdr:row>37</xdr:row>
      <xdr:rowOff>2184</xdr:rowOff>
    </xdr:to>
    <xdr:sp macro="" textlink="">
      <xdr:nvSpPr>
        <xdr:cNvPr id="301" name="円/楕円 300"/>
        <xdr:cNvSpPr/>
      </xdr:nvSpPr>
      <xdr:spPr>
        <a:xfrm>
          <a:off x="9588500" y="62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18711</xdr:rowOff>
    </xdr:from>
    <xdr:ext cx="534377" cy="259045"/>
    <xdr:sp macro="" textlink="">
      <xdr:nvSpPr>
        <xdr:cNvPr id="302" name="テキスト ボックス 301"/>
        <xdr:cNvSpPr txBox="1"/>
      </xdr:nvSpPr>
      <xdr:spPr>
        <a:xfrm>
          <a:off x="9359411" y="60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81109</xdr:rowOff>
    </xdr:from>
    <xdr:to>
      <xdr:col>12</xdr:col>
      <xdr:colOff>561975</xdr:colOff>
      <xdr:row>37</xdr:row>
      <xdr:rowOff>11259</xdr:rowOff>
    </xdr:to>
    <xdr:sp macro="" textlink="">
      <xdr:nvSpPr>
        <xdr:cNvPr id="303" name="円/楕円 302"/>
        <xdr:cNvSpPr/>
      </xdr:nvSpPr>
      <xdr:spPr>
        <a:xfrm>
          <a:off x="8699500" y="62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27786</xdr:rowOff>
    </xdr:from>
    <xdr:ext cx="534377" cy="259045"/>
    <xdr:sp macro="" textlink="">
      <xdr:nvSpPr>
        <xdr:cNvPr id="304" name="テキスト ボックス 303"/>
        <xdr:cNvSpPr txBox="1"/>
      </xdr:nvSpPr>
      <xdr:spPr>
        <a:xfrm>
          <a:off x="8483111" y="60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88100</xdr:rowOff>
    </xdr:from>
    <xdr:to>
      <xdr:col>11</xdr:col>
      <xdr:colOff>358775</xdr:colOff>
      <xdr:row>37</xdr:row>
      <xdr:rowOff>18250</xdr:rowOff>
    </xdr:to>
    <xdr:sp macro="" textlink="">
      <xdr:nvSpPr>
        <xdr:cNvPr id="305" name="円/楕円 304"/>
        <xdr:cNvSpPr/>
      </xdr:nvSpPr>
      <xdr:spPr>
        <a:xfrm>
          <a:off x="7810500" y="62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34777</xdr:rowOff>
    </xdr:from>
    <xdr:ext cx="534377" cy="259045"/>
    <xdr:sp macro="" textlink="">
      <xdr:nvSpPr>
        <xdr:cNvPr id="306" name="テキスト ボックス 305"/>
        <xdr:cNvSpPr txBox="1"/>
      </xdr:nvSpPr>
      <xdr:spPr>
        <a:xfrm>
          <a:off x="7594111" y="60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88324</xdr:rowOff>
    </xdr:from>
    <xdr:to>
      <xdr:col>10</xdr:col>
      <xdr:colOff>155575</xdr:colOff>
      <xdr:row>37</xdr:row>
      <xdr:rowOff>18474</xdr:rowOff>
    </xdr:to>
    <xdr:sp macro="" textlink="">
      <xdr:nvSpPr>
        <xdr:cNvPr id="307" name="円/楕円 306"/>
        <xdr:cNvSpPr/>
      </xdr:nvSpPr>
      <xdr:spPr>
        <a:xfrm>
          <a:off x="6921500" y="62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35001</xdr:rowOff>
    </xdr:from>
    <xdr:ext cx="534377" cy="259045"/>
    <xdr:sp macro="" textlink="">
      <xdr:nvSpPr>
        <xdr:cNvPr id="308" name="テキスト ボックス 307"/>
        <xdr:cNvSpPr txBox="1"/>
      </xdr:nvSpPr>
      <xdr:spPr>
        <a:xfrm>
          <a:off x="6705111" y="60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147951</xdr:rowOff>
    </xdr:from>
    <xdr:to>
      <xdr:col>15</xdr:col>
      <xdr:colOff>180975</xdr:colOff>
      <xdr:row>56</xdr:row>
      <xdr:rowOff>13371</xdr:rowOff>
    </xdr:to>
    <xdr:cxnSp macro="">
      <xdr:nvCxnSpPr>
        <xdr:cNvPr id="337" name="直線コネクタ 336"/>
        <xdr:cNvCxnSpPr/>
      </xdr:nvCxnSpPr>
      <xdr:spPr>
        <a:xfrm>
          <a:off x="9639300" y="9577701"/>
          <a:ext cx="8382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80994</xdr:rowOff>
    </xdr:from>
    <xdr:to>
      <xdr:col>14</xdr:col>
      <xdr:colOff>28575</xdr:colOff>
      <xdr:row>55</xdr:row>
      <xdr:rowOff>147951</xdr:rowOff>
    </xdr:to>
    <xdr:cxnSp macro="">
      <xdr:nvCxnSpPr>
        <xdr:cNvPr id="340" name="直線コネクタ 339"/>
        <xdr:cNvCxnSpPr/>
      </xdr:nvCxnSpPr>
      <xdr:spPr>
        <a:xfrm>
          <a:off x="8750300" y="9510744"/>
          <a:ext cx="889000" cy="6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75681</xdr:rowOff>
    </xdr:from>
    <xdr:to>
      <xdr:col>12</xdr:col>
      <xdr:colOff>511175</xdr:colOff>
      <xdr:row>55</xdr:row>
      <xdr:rowOff>80994</xdr:rowOff>
    </xdr:to>
    <xdr:cxnSp macro="">
      <xdr:nvCxnSpPr>
        <xdr:cNvPr id="343" name="直線コネクタ 342"/>
        <xdr:cNvCxnSpPr/>
      </xdr:nvCxnSpPr>
      <xdr:spPr>
        <a:xfrm>
          <a:off x="7861300" y="950543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75681</xdr:rowOff>
    </xdr:from>
    <xdr:to>
      <xdr:col>11</xdr:col>
      <xdr:colOff>307975</xdr:colOff>
      <xdr:row>55</xdr:row>
      <xdr:rowOff>86621</xdr:rowOff>
    </xdr:to>
    <xdr:cxnSp macro="">
      <xdr:nvCxnSpPr>
        <xdr:cNvPr id="346" name="直線コネクタ 345"/>
        <xdr:cNvCxnSpPr/>
      </xdr:nvCxnSpPr>
      <xdr:spPr>
        <a:xfrm flipV="1">
          <a:off x="6972300" y="9505431"/>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134021</xdr:rowOff>
    </xdr:from>
    <xdr:to>
      <xdr:col>15</xdr:col>
      <xdr:colOff>231775</xdr:colOff>
      <xdr:row>56</xdr:row>
      <xdr:rowOff>64171</xdr:rowOff>
    </xdr:to>
    <xdr:sp macro="" textlink="">
      <xdr:nvSpPr>
        <xdr:cNvPr id="356" name="円/楕円 355"/>
        <xdr:cNvSpPr/>
      </xdr:nvSpPr>
      <xdr:spPr>
        <a:xfrm>
          <a:off x="10426700" y="9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156898</xdr:rowOff>
    </xdr:from>
    <xdr:ext cx="534377" cy="259045"/>
    <xdr:sp macro="" textlink="">
      <xdr:nvSpPr>
        <xdr:cNvPr id="357" name="普通建設事業費該当値テキスト"/>
        <xdr:cNvSpPr txBox="1"/>
      </xdr:nvSpPr>
      <xdr:spPr>
        <a:xfrm>
          <a:off x="10528300" y="94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97151</xdr:rowOff>
    </xdr:from>
    <xdr:to>
      <xdr:col>14</xdr:col>
      <xdr:colOff>79375</xdr:colOff>
      <xdr:row>56</xdr:row>
      <xdr:rowOff>27301</xdr:rowOff>
    </xdr:to>
    <xdr:sp macro="" textlink="">
      <xdr:nvSpPr>
        <xdr:cNvPr id="358" name="円/楕円 357"/>
        <xdr:cNvSpPr/>
      </xdr:nvSpPr>
      <xdr:spPr>
        <a:xfrm>
          <a:off x="9588500" y="95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43828</xdr:rowOff>
    </xdr:from>
    <xdr:ext cx="534377" cy="259045"/>
    <xdr:sp macro="" textlink="">
      <xdr:nvSpPr>
        <xdr:cNvPr id="359" name="テキスト ボックス 358"/>
        <xdr:cNvSpPr txBox="1"/>
      </xdr:nvSpPr>
      <xdr:spPr>
        <a:xfrm>
          <a:off x="9359411" y="93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30194</xdr:rowOff>
    </xdr:from>
    <xdr:to>
      <xdr:col>12</xdr:col>
      <xdr:colOff>561975</xdr:colOff>
      <xdr:row>55</xdr:row>
      <xdr:rowOff>131794</xdr:rowOff>
    </xdr:to>
    <xdr:sp macro="" textlink="">
      <xdr:nvSpPr>
        <xdr:cNvPr id="360" name="円/楕円 359"/>
        <xdr:cNvSpPr/>
      </xdr:nvSpPr>
      <xdr:spPr>
        <a:xfrm>
          <a:off x="8699500" y="94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148321</xdr:rowOff>
    </xdr:from>
    <xdr:ext cx="534377" cy="259045"/>
    <xdr:sp macro="" textlink="">
      <xdr:nvSpPr>
        <xdr:cNvPr id="361" name="テキスト ボックス 360"/>
        <xdr:cNvSpPr txBox="1"/>
      </xdr:nvSpPr>
      <xdr:spPr>
        <a:xfrm>
          <a:off x="8483111" y="92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24881</xdr:rowOff>
    </xdr:from>
    <xdr:to>
      <xdr:col>11</xdr:col>
      <xdr:colOff>358775</xdr:colOff>
      <xdr:row>55</xdr:row>
      <xdr:rowOff>126481</xdr:rowOff>
    </xdr:to>
    <xdr:sp macro="" textlink="">
      <xdr:nvSpPr>
        <xdr:cNvPr id="362" name="円/楕円 361"/>
        <xdr:cNvSpPr/>
      </xdr:nvSpPr>
      <xdr:spPr>
        <a:xfrm>
          <a:off x="7810500" y="94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143008</xdr:rowOff>
    </xdr:from>
    <xdr:ext cx="534377" cy="259045"/>
    <xdr:sp macro="" textlink="">
      <xdr:nvSpPr>
        <xdr:cNvPr id="363" name="テキスト ボックス 362"/>
        <xdr:cNvSpPr txBox="1"/>
      </xdr:nvSpPr>
      <xdr:spPr>
        <a:xfrm>
          <a:off x="7594111" y="92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35821</xdr:rowOff>
    </xdr:from>
    <xdr:to>
      <xdr:col>10</xdr:col>
      <xdr:colOff>155575</xdr:colOff>
      <xdr:row>55</xdr:row>
      <xdr:rowOff>137421</xdr:rowOff>
    </xdr:to>
    <xdr:sp macro="" textlink="">
      <xdr:nvSpPr>
        <xdr:cNvPr id="364" name="円/楕円 363"/>
        <xdr:cNvSpPr/>
      </xdr:nvSpPr>
      <xdr:spPr>
        <a:xfrm>
          <a:off x="6921500" y="946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153948</xdr:rowOff>
    </xdr:from>
    <xdr:ext cx="534377" cy="259045"/>
    <xdr:sp macro="" textlink="">
      <xdr:nvSpPr>
        <xdr:cNvPr id="365" name="テキスト ボックス 364"/>
        <xdr:cNvSpPr txBox="1"/>
      </xdr:nvSpPr>
      <xdr:spPr>
        <a:xfrm>
          <a:off x="6705111" y="924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151397</xdr:rowOff>
    </xdr:from>
    <xdr:to>
      <xdr:col>15</xdr:col>
      <xdr:colOff>180975</xdr:colOff>
      <xdr:row>76</xdr:row>
      <xdr:rowOff>152940</xdr:rowOff>
    </xdr:to>
    <xdr:cxnSp macro="">
      <xdr:nvCxnSpPr>
        <xdr:cNvPr id="392" name="直線コネクタ 391"/>
        <xdr:cNvCxnSpPr/>
      </xdr:nvCxnSpPr>
      <xdr:spPr>
        <a:xfrm>
          <a:off x="9639300" y="13181597"/>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102140</xdr:rowOff>
    </xdr:from>
    <xdr:to>
      <xdr:col>15</xdr:col>
      <xdr:colOff>231775</xdr:colOff>
      <xdr:row>77</xdr:row>
      <xdr:rowOff>32290</xdr:rowOff>
    </xdr:to>
    <xdr:sp macro="" textlink="">
      <xdr:nvSpPr>
        <xdr:cNvPr id="402" name="円/楕円 401"/>
        <xdr:cNvSpPr/>
      </xdr:nvSpPr>
      <xdr:spPr>
        <a:xfrm>
          <a:off x="10426700" y="13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125017</xdr:rowOff>
    </xdr:from>
    <xdr:ext cx="534377" cy="259045"/>
    <xdr:sp macro="" textlink="">
      <xdr:nvSpPr>
        <xdr:cNvPr id="403" name="普通建設事業費 （ うち新規整備　）該当値テキスト"/>
        <xdr:cNvSpPr txBox="1"/>
      </xdr:nvSpPr>
      <xdr:spPr>
        <a:xfrm>
          <a:off x="10528300" y="12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100597</xdr:rowOff>
    </xdr:from>
    <xdr:to>
      <xdr:col>14</xdr:col>
      <xdr:colOff>79375</xdr:colOff>
      <xdr:row>77</xdr:row>
      <xdr:rowOff>30747</xdr:rowOff>
    </xdr:to>
    <xdr:sp macro="" textlink="">
      <xdr:nvSpPr>
        <xdr:cNvPr id="404" name="円/楕円 403"/>
        <xdr:cNvSpPr/>
      </xdr:nvSpPr>
      <xdr:spPr>
        <a:xfrm>
          <a:off x="9588500" y="131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47274</xdr:rowOff>
    </xdr:from>
    <xdr:ext cx="534377" cy="259045"/>
    <xdr:sp macro="" textlink="">
      <xdr:nvSpPr>
        <xdr:cNvPr id="405" name="テキスト ボックス 404"/>
        <xdr:cNvSpPr txBox="1"/>
      </xdr:nvSpPr>
      <xdr:spPr>
        <a:xfrm>
          <a:off x="9359411" y="129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120498</xdr:rowOff>
    </xdr:from>
    <xdr:to>
      <xdr:col>15</xdr:col>
      <xdr:colOff>180975</xdr:colOff>
      <xdr:row>96</xdr:row>
      <xdr:rowOff>142117</xdr:rowOff>
    </xdr:to>
    <xdr:cxnSp macro="">
      <xdr:nvCxnSpPr>
        <xdr:cNvPr id="434" name="直線コネクタ 433"/>
        <xdr:cNvCxnSpPr/>
      </xdr:nvCxnSpPr>
      <xdr:spPr>
        <a:xfrm>
          <a:off x="9639300" y="16579698"/>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91317</xdr:rowOff>
    </xdr:from>
    <xdr:to>
      <xdr:col>15</xdr:col>
      <xdr:colOff>231775</xdr:colOff>
      <xdr:row>97</xdr:row>
      <xdr:rowOff>21467</xdr:rowOff>
    </xdr:to>
    <xdr:sp macro="" textlink="">
      <xdr:nvSpPr>
        <xdr:cNvPr id="444" name="円/楕円 443"/>
        <xdr:cNvSpPr/>
      </xdr:nvSpPr>
      <xdr:spPr>
        <a:xfrm>
          <a:off x="10426700" y="165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114194</xdr:rowOff>
    </xdr:from>
    <xdr:ext cx="534377" cy="259045"/>
    <xdr:sp macro="" textlink="">
      <xdr:nvSpPr>
        <xdr:cNvPr id="445" name="普通建設事業費 （ うち更新整備　）該当値テキスト"/>
        <xdr:cNvSpPr txBox="1"/>
      </xdr:nvSpPr>
      <xdr:spPr>
        <a:xfrm>
          <a:off x="10528300" y="164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69698</xdr:rowOff>
    </xdr:from>
    <xdr:to>
      <xdr:col>14</xdr:col>
      <xdr:colOff>79375</xdr:colOff>
      <xdr:row>96</xdr:row>
      <xdr:rowOff>171298</xdr:rowOff>
    </xdr:to>
    <xdr:sp macro="" textlink="">
      <xdr:nvSpPr>
        <xdr:cNvPr id="446" name="円/楕円 445"/>
        <xdr:cNvSpPr/>
      </xdr:nvSpPr>
      <xdr:spPr>
        <a:xfrm>
          <a:off x="9588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16375</xdr:rowOff>
    </xdr:from>
    <xdr:ext cx="534377" cy="259045"/>
    <xdr:sp macro="" textlink="">
      <xdr:nvSpPr>
        <xdr:cNvPr id="447" name="テキスト ボックス 446"/>
        <xdr:cNvSpPr txBox="1"/>
      </xdr:nvSpPr>
      <xdr:spPr>
        <a:xfrm>
          <a:off x="9359411" y="1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29560</xdr:rowOff>
    </xdr:from>
    <xdr:to>
      <xdr:col>23</xdr:col>
      <xdr:colOff>517525</xdr:colOff>
      <xdr:row>38</xdr:row>
      <xdr:rowOff>58021</xdr:rowOff>
    </xdr:to>
    <xdr:cxnSp macro="">
      <xdr:nvCxnSpPr>
        <xdr:cNvPr id="472" name="直線コネクタ 471"/>
        <xdr:cNvCxnSpPr/>
      </xdr:nvCxnSpPr>
      <xdr:spPr>
        <a:xfrm>
          <a:off x="15481300" y="6544660"/>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12416</xdr:rowOff>
    </xdr:from>
    <xdr:to>
      <xdr:col>22</xdr:col>
      <xdr:colOff>365125</xdr:colOff>
      <xdr:row>38</xdr:row>
      <xdr:rowOff>29560</xdr:rowOff>
    </xdr:to>
    <xdr:cxnSp macro="">
      <xdr:nvCxnSpPr>
        <xdr:cNvPr id="475" name="直線コネクタ 474"/>
        <xdr:cNvCxnSpPr/>
      </xdr:nvCxnSpPr>
      <xdr:spPr>
        <a:xfrm>
          <a:off x="14592300" y="652751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123928</xdr:rowOff>
    </xdr:from>
    <xdr:ext cx="469744" cy="259045"/>
    <xdr:sp macro="" textlink="">
      <xdr:nvSpPr>
        <xdr:cNvPr id="477" name="テキスト ボックス 476"/>
        <xdr:cNvSpPr txBox="1"/>
      </xdr:nvSpPr>
      <xdr:spPr>
        <a:xfrm>
          <a:off x="15233727"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106599</xdr:rowOff>
    </xdr:from>
    <xdr:to>
      <xdr:col>21</xdr:col>
      <xdr:colOff>161925</xdr:colOff>
      <xdr:row>38</xdr:row>
      <xdr:rowOff>12416</xdr:rowOff>
    </xdr:to>
    <xdr:cxnSp macro="">
      <xdr:nvCxnSpPr>
        <xdr:cNvPr id="478" name="直線コネクタ 477"/>
        <xdr:cNvCxnSpPr/>
      </xdr:nvCxnSpPr>
      <xdr:spPr>
        <a:xfrm>
          <a:off x="13703300" y="645024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120385</xdr:rowOff>
    </xdr:from>
    <xdr:ext cx="469744" cy="259045"/>
    <xdr:sp macro="" textlink="">
      <xdr:nvSpPr>
        <xdr:cNvPr id="480" name="テキスト ボックス 479"/>
        <xdr:cNvSpPr txBox="1"/>
      </xdr:nvSpPr>
      <xdr:spPr>
        <a:xfrm>
          <a:off x="14357427" y="663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106599</xdr:rowOff>
    </xdr:from>
    <xdr:to>
      <xdr:col>19</xdr:col>
      <xdr:colOff>644525</xdr:colOff>
      <xdr:row>38</xdr:row>
      <xdr:rowOff>53838</xdr:rowOff>
    </xdr:to>
    <xdr:cxnSp macro="">
      <xdr:nvCxnSpPr>
        <xdr:cNvPr id="481" name="直線コネクタ 480"/>
        <xdr:cNvCxnSpPr/>
      </xdr:nvCxnSpPr>
      <xdr:spPr>
        <a:xfrm flipV="1">
          <a:off x="12814300" y="6450249"/>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114144</xdr:rowOff>
    </xdr:from>
    <xdr:ext cx="469744" cy="259045"/>
    <xdr:sp macro="" textlink="">
      <xdr:nvSpPr>
        <xdr:cNvPr id="483" name="テキスト ボックス 482"/>
        <xdr:cNvSpPr txBox="1"/>
      </xdr:nvSpPr>
      <xdr:spPr>
        <a:xfrm>
          <a:off x="13468427" y="662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5" name="テキスト ボックス 484"/>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7221</xdr:rowOff>
    </xdr:from>
    <xdr:to>
      <xdr:col>23</xdr:col>
      <xdr:colOff>568325</xdr:colOff>
      <xdr:row>38</xdr:row>
      <xdr:rowOff>108821</xdr:rowOff>
    </xdr:to>
    <xdr:sp macro="" textlink="">
      <xdr:nvSpPr>
        <xdr:cNvPr id="491" name="円/楕円 490"/>
        <xdr:cNvSpPr/>
      </xdr:nvSpPr>
      <xdr:spPr>
        <a:xfrm>
          <a:off x="16268700" y="65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152069</xdr:rowOff>
    </xdr:from>
    <xdr:ext cx="469744" cy="259045"/>
    <xdr:sp macro="" textlink="">
      <xdr:nvSpPr>
        <xdr:cNvPr id="492" name="災害復旧事業費該当値テキスト"/>
        <xdr:cNvSpPr txBox="1"/>
      </xdr:nvSpPr>
      <xdr:spPr>
        <a:xfrm>
          <a:off x="16370300" y="649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150211</xdr:rowOff>
    </xdr:from>
    <xdr:to>
      <xdr:col>22</xdr:col>
      <xdr:colOff>415925</xdr:colOff>
      <xdr:row>38</xdr:row>
      <xdr:rowOff>80361</xdr:rowOff>
    </xdr:to>
    <xdr:sp macro="" textlink="">
      <xdr:nvSpPr>
        <xdr:cNvPr id="493" name="円/楕円 492"/>
        <xdr:cNvSpPr/>
      </xdr:nvSpPr>
      <xdr:spPr>
        <a:xfrm>
          <a:off x="15430500" y="64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96888</xdr:rowOff>
    </xdr:from>
    <xdr:ext cx="469744" cy="259045"/>
    <xdr:sp macro="" textlink="">
      <xdr:nvSpPr>
        <xdr:cNvPr id="494" name="テキスト ボックス 493"/>
        <xdr:cNvSpPr txBox="1"/>
      </xdr:nvSpPr>
      <xdr:spPr>
        <a:xfrm>
          <a:off x="15233727" y="62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133066</xdr:rowOff>
    </xdr:from>
    <xdr:to>
      <xdr:col>21</xdr:col>
      <xdr:colOff>212725</xdr:colOff>
      <xdr:row>38</xdr:row>
      <xdr:rowOff>63216</xdr:rowOff>
    </xdr:to>
    <xdr:sp macro="" textlink="">
      <xdr:nvSpPr>
        <xdr:cNvPr id="495" name="円/楕円 494"/>
        <xdr:cNvSpPr/>
      </xdr:nvSpPr>
      <xdr:spPr>
        <a:xfrm>
          <a:off x="14541500" y="64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79743</xdr:rowOff>
    </xdr:from>
    <xdr:ext cx="469744" cy="259045"/>
    <xdr:sp macro="" textlink="">
      <xdr:nvSpPr>
        <xdr:cNvPr id="496" name="テキスト ボックス 495"/>
        <xdr:cNvSpPr txBox="1"/>
      </xdr:nvSpPr>
      <xdr:spPr>
        <a:xfrm>
          <a:off x="14357427" y="625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55799</xdr:rowOff>
    </xdr:from>
    <xdr:to>
      <xdr:col>20</xdr:col>
      <xdr:colOff>9525</xdr:colOff>
      <xdr:row>37</xdr:row>
      <xdr:rowOff>157399</xdr:rowOff>
    </xdr:to>
    <xdr:sp macro="" textlink="">
      <xdr:nvSpPr>
        <xdr:cNvPr id="497" name="円/楕円 496"/>
        <xdr:cNvSpPr/>
      </xdr:nvSpPr>
      <xdr:spPr>
        <a:xfrm>
          <a:off x="13652500" y="639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2476</xdr:rowOff>
    </xdr:from>
    <xdr:ext cx="469744" cy="259045"/>
    <xdr:sp macro="" textlink="">
      <xdr:nvSpPr>
        <xdr:cNvPr id="498" name="テキスト ボックス 497"/>
        <xdr:cNvSpPr txBox="1"/>
      </xdr:nvSpPr>
      <xdr:spPr>
        <a:xfrm>
          <a:off x="13468427" y="61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3038</xdr:rowOff>
    </xdr:from>
    <xdr:to>
      <xdr:col>18</xdr:col>
      <xdr:colOff>492125</xdr:colOff>
      <xdr:row>38</xdr:row>
      <xdr:rowOff>104638</xdr:rowOff>
    </xdr:to>
    <xdr:sp macro="" textlink="">
      <xdr:nvSpPr>
        <xdr:cNvPr id="499" name="円/楕円 498"/>
        <xdr:cNvSpPr/>
      </xdr:nvSpPr>
      <xdr:spPr>
        <a:xfrm>
          <a:off x="12763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121165</xdr:rowOff>
    </xdr:from>
    <xdr:ext cx="469744" cy="259045"/>
    <xdr:sp macro="" textlink="">
      <xdr:nvSpPr>
        <xdr:cNvPr id="500" name="テキスト ボックス 499"/>
        <xdr:cNvSpPr txBox="1"/>
      </xdr:nvSpPr>
      <xdr:spPr>
        <a:xfrm>
          <a:off x="12579427" y="629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123165</xdr:rowOff>
    </xdr:from>
    <xdr:to>
      <xdr:col>23</xdr:col>
      <xdr:colOff>517525</xdr:colOff>
      <xdr:row>72</xdr:row>
      <xdr:rowOff>60719</xdr:rowOff>
    </xdr:to>
    <xdr:cxnSp macro="">
      <xdr:nvCxnSpPr>
        <xdr:cNvPr id="575" name="直線コネクタ 574"/>
        <xdr:cNvCxnSpPr/>
      </xdr:nvCxnSpPr>
      <xdr:spPr>
        <a:xfrm flipV="1">
          <a:off x="15481300" y="12296115"/>
          <a:ext cx="8382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60719</xdr:rowOff>
    </xdr:from>
    <xdr:to>
      <xdr:col>22</xdr:col>
      <xdr:colOff>365125</xdr:colOff>
      <xdr:row>72</xdr:row>
      <xdr:rowOff>105676</xdr:rowOff>
    </xdr:to>
    <xdr:cxnSp macro="">
      <xdr:nvCxnSpPr>
        <xdr:cNvPr id="578" name="直線コネクタ 577"/>
        <xdr:cNvCxnSpPr/>
      </xdr:nvCxnSpPr>
      <xdr:spPr>
        <a:xfrm flipV="1">
          <a:off x="14592300" y="12405119"/>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105676</xdr:rowOff>
    </xdr:from>
    <xdr:to>
      <xdr:col>21</xdr:col>
      <xdr:colOff>161925</xdr:colOff>
      <xdr:row>73</xdr:row>
      <xdr:rowOff>48375</xdr:rowOff>
    </xdr:to>
    <xdr:cxnSp macro="">
      <xdr:nvCxnSpPr>
        <xdr:cNvPr id="581" name="直線コネクタ 580"/>
        <xdr:cNvCxnSpPr/>
      </xdr:nvCxnSpPr>
      <xdr:spPr>
        <a:xfrm flipV="1">
          <a:off x="13703300" y="12450076"/>
          <a:ext cx="889000" cy="1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48375</xdr:rowOff>
    </xdr:from>
    <xdr:to>
      <xdr:col>19</xdr:col>
      <xdr:colOff>644525</xdr:colOff>
      <xdr:row>73</xdr:row>
      <xdr:rowOff>100914</xdr:rowOff>
    </xdr:to>
    <xdr:cxnSp macro="">
      <xdr:nvCxnSpPr>
        <xdr:cNvPr id="584" name="直線コネクタ 583"/>
        <xdr:cNvCxnSpPr/>
      </xdr:nvCxnSpPr>
      <xdr:spPr>
        <a:xfrm flipV="1">
          <a:off x="12814300" y="12564225"/>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72365</xdr:rowOff>
    </xdr:from>
    <xdr:to>
      <xdr:col>23</xdr:col>
      <xdr:colOff>568325</xdr:colOff>
      <xdr:row>72</xdr:row>
      <xdr:rowOff>2515</xdr:rowOff>
    </xdr:to>
    <xdr:sp macro="" textlink="">
      <xdr:nvSpPr>
        <xdr:cNvPr id="594" name="円/楕円 593"/>
        <xdr:cNvSpPr/>
      </xdr:nvSpPr>
      <xdr:spPr>
        <a:xfrm>
          <a:off x="16268700" y="122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25392</xdr:rowOff>
    </xdr:from>
    <xdr:ext cx="534377" cy="259045"/>
    <xdr:sp macro="" textlink="">
      <xdr:nvSpPr>
        <xdr:cNvPr id="595" name="公債費該当値テキスト"/>
        <xdr:cNvSpPr txBox="1"/>
      </xdr:nvSpPr>
      <xdr:spPr>
        <a:xfrm>
          <a:off x="16370300" y="1219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9919</xdr:rowOff>
    </xdr:from>
    <xdr:to>
      <xdr:col>22</xdr:col>
      <xdr:colOff>415925</xdr:colOff>
      <xdr:row>72</xdr:row>
      <xdr:rowOff>111519</xdr:rowOff>
    </xdr:to>
    <xdr:sp macro="" textlink="">
      <xdr:nvSpPr>
        <xdr:cNvPr id="596" name="円/楕円 595"/>
        <xdr:cNvSpPr/>
      </xdr:nvSpPr>
      <xdr:spPr>
        <a:xfrm>
          <a:off x="15430500" y="123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128046</xdr:rowOff>
    </xdr:from>
    <xdr:ext cx="534377" cy="259045"/>
    <xdr:sp macro="" textlink="">
      <xdr:nvSpPr>
        <xdr:cNvPr id="597" name="テキスト ボックス 596"/>
        <xdr:cNvSpPr txBox="1"/>
      </xdr:nvSpPr>
      <xdr:spPr>
        <a:xfrm>
          <a:off x="15201411" y="1212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54876</xdr:rowOff>
    </xdr:from>
    <xdr:to>
      <xdr:col>21</xdr:col>
      <xdr:colOff>212725</xdr:colOff>
      <xdr:row>72</xdr:row>
      <xdr:rowOff>156476</xdr:rowOff>
    </xdr:to>
    <xdr:sp macro="" textlink="">
      <xdr:nvSpPr>
        <xdr:cNvPr id="598" name="円/楕円 597"/>
        <xdr:cNvSpPr/>
      </xdr:nvSpPr>
      <xdr:spPr>
        <a:xfrm>
          <a:off x="145415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1553</xdr:rowOff>
    </xdr:from>
    <xdr:ext cx="534377" cy="259045"/>
    <xdr:sp macro="" textlink="">
      <xdr:nvSpPr>
        <xdr:cNvPr id="599" name="テキスト ボックス 598"/>
        <xdr:cNvSpPr txBox="1"/>
      </xdr:nvSpPr>
      <xdr:spPr>
        <a:xfrm>
          <a:off x="14325111" y="12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169025</xdr:rowOff>
    </xdr:from>
    <xdr:to>
      <xdr:col>20</xdr:col>
      <xdr:colOff>9525</xdr:colOff>
      <xdr:row>73</xdr:row>
      <xdr:rowOff>99175</xdr:rowOff>
    </xdr:to>
    <xdr:sp macro="" textlink="">
      <xdr:nvSpPr>
        <xdr:cNvPr id="600" name="円/楕円 599"/>
        <xdr:cNvSpPr/>
      </xdr:nvSpPr>
      <xdr:spPr>
        <a:xfrm>
          <a:off x="13652500" y="12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115702</xdr:rowOff>
    </xdr:from>
    <xdr:ext cx="534377" cy="259045"/>
    <xdr:sp macro="" textlink="">
      <xdr:nvSpPr>
        <xdr:cNvPr id="601" name="テキスト ボックス 600"/>
        <xdr:cNvSpPr txBox="1"/>
      </xdr:nvSpPr>
      <xdr:spPr>
        <a:xfrm>
          <a:off x="13436111" y="122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50114</xdr:rowOff>
    </xdr:from>
    <xdr:to>
      <xdr:col>18</xdr:col>
      <xdr:colOff>492125</xdr:colOff>
      <xdr:row>73</xdr:row>
      <xdr:rowOff>151714</xdr:rowOff>
    </xdr:to>
    <xdr:sp macro="" textlink="">
      <xdr:nvSpPr>
        <xdr:cNvPr id="602" name="円/楕円 601"/>
        <xdr:cNvSpPr/>
      </xdr:nvSpPr>
      <xdr:spPr>
        <a:xfrm>
          <a:off x="12763500" y="125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168241</xdr:rowOff>
    </xdr:from>
    <xdr:ext cx="534377" cy="259045"/>
    <xdr:sp macro="" textlink="">
      <xdr:nvSpPr>
        <xdr:cNvPr id="603" name="テキスト ボックス 602"/>
        <xdr:cNvSpPr txBox="1"/>
      </xdr:nvSpPr>
      <xdr:spPr>
        <a:xfrm>
          <a:off x="12547111" y="123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7089</xdr:rowOff>
    </xdr:from>
    <xdr:to>
      <xdr:col>23</xdr:col>
      <xdr:colOff>517525</xdr:colOff>
      <xdr:row>99</xdr:row>
      <xdr:rowOff>15836</xdr:rowOff>
    </xdr:to>
    <xdr:cxnSp macro="">
      <xdr:nvCxnSpPr>
        <xdr:cNvPr id="630" name="直線コネクタ 629"/>
        <xdr:cNvCxnSpPr/>
      </xdr:nvCxnSpPr>
      <xdr:spPr>
        <a:xfrm>
          <a:off x="15481300" y="16980639"/>
          <a:ext cx="8382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129840</xdr:rowOff>
    </xdr:from>
    <xdr:to>
      <xdr:col>22</xdr:col>
      <xdr:colOff>365125</xdr:colOff>
      <xdr:row>99</xdr:row>
      <xdr:rowOff>7089</xdr:rowOff>
    </xdr:to>
    <xdr:cxnSp macro="">
      <xdr:nvCxnSpPr>
        <xdr:cNvPr id="633" name="直線コネクタ 632"/>
        <xdr:cNvCxnSpPr/>
      </xdr:nvCxnSpPr>
      <xdr:spPr>
        <a:xfrm>
          <a:off x="14592300" y="16931940"/>
          <a:ext cx="889000" cy="4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129840</xdr:rowOff>
    </xdr:from>
    <xdr:to>
      <xdr:col>21</xdr:col>
      <xdr:colOff>161925</xdr:colOff>
      <xdr:row>98</xdr:row>
      <xdr:rowOff>149095</xdr:rowOff>
    </xdr:to>
    <xdr:cxnSp macro="">
      <xdr:nvCxnSpPr>
        <xdr:cNvPr id="636" name="直線コネクタ 635"/>
        <xdr:cNvCxnSpPr/>
      </xdr:nvCxnSpPr>
      <xdr:spPr>
        <a:xfrm flipV="1">
          <a:off x="13703300" y="16931940"/>
          <a:ext cx="889000" cy="1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38" name="テキスト ボックス 637"/>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140843</xdr:rowOff>
    </xdr:from>
    <xdr:to>
      <xdr:col>19</xdr:col>
      <xdr:colOff>644525</xdr:colOff>
      <xdr:row>98</xdr:row>
      <xdr:rowOff>149095</xdr:rowOff>
    </xdr:to>
    <xdr:cxnSp macro="">
      <xdr:nvCxnSpPr>
        <xdr:cNvPr id="639" name="直線コネクタ 638"/>
        <xdr:cNvCxnSpPr/>
      </xdr:nvCxnSpPr>
      <xdr:spPr>
        <a:xfrm>
          <a:off x="12814300" y="16942943"/>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136486</xdr:rowOff>
    </xdr:from>
    <xdr:to>
      <xdr:col>23</xdr:col>
      <xdr:colOff>568325</xdr:colOff>
      <xdr:row>99</xdr:row>
      <xdr:rowOff>66636</xdr:rowOff>
    </xdr:to>
    <xdr:sp macro="" textlink="">
      <xdr:nvSpPr>
        <xdr:cNvPr id="649" name="円/楕円 648"/>
        <xdr:cNvSpPr/>
      </xdr:nvSpPr>
      <xdr:spPr>
        <a:xfrm>
          <a:off x="16268700" y="169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58205</xdr:rowOff>
    </xdr:from>
    <xdr:ext cx="469744" cy="259045"/>
    <xdr:sp macro="" textlink="">
      <xdr:nvSpPr>
        <xdr:cNvPr id="650" name="積立金該当値テキスト"/>
        <xdr:cNvSpPr txBox="1"/>
      </xdr:nvSpPr>
      <xdr:spPr>
        <a:xfrm>
          <a:off x="16370300" y="16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127739</xdr:rowOff>
    </xdr:from>
    <xdr:to>
      <xdr:col>22</xdr:col>
      <xdr:colOff>415925</xdr:colOff>
      <xdr:row>99</xdr:row>
      <xdr:rowOff>57889</xdr:rowOff>
    </xdr:to>
    <xdr:sp macro="" textlink="">
      <xdr:nvSpPr>
        <xdr:cNvPr id="651" name="円/楕円 650"/>
        <xdr:cNvSpPr/>
      </xdr:nvSpPr>
      <xdr:spPr>
        <a:xfrm>
          <a:off x="15430500" y="169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49016</xdr:rowOff>
    </xdr:from>
    <xdr:ext cx="469744" cy="259045"/>
    <xdr:sp macro="" textlink="">
      <xdr:nvSpPr>
        <xdr:cNvPr id="652" name="テキスト ボックス 651"/>
        <xdr:cNvSpPr txBox="1"/>
      </xdr:nvSpPr>
      <xdr:spPr>
        <a:xfrm>
          <a:off x="15233727" y="1702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79040</xdr:rowOff>
    </xdr:from>
    <xdr:to>
      <xdr:col>21</xdr:col>
      <xdr:colOff>212725</xdr:colOff>
      <xdr:row>99</xdr:row>
      <xdr:rowOff>9190</xdr:rowOff>
    </xdr:to>
    <xdr:sp macro="" textlink="">
      <xdr:nvSpPr>
        <xdr:cNvPr id="653" name="円/楕円 652"/>
        <xdr:cNvSpPr/>
      </xdr:nvSpPr>
      <xdr:spPr>
        <a:xfrm>
          <a:off x="145415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25717</xdr:rowOff>
    </xdr:from>
    <xdr:ext cx="534377" cy="259045"/>
    <xdr:sp macro="" textlink="">
      <xdr:nvSpPr>
        <xdr:cNvPr id="654" name="テキスト ボックス 653"/>
        <xdr:cNvSpPr txBox="1"/>
      </xdr:nvSpPr>
      <xdr:spPr>
        <a:xfrm>
          <a:off x="14325111" y="166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98295</xdr:rowOff>
    </xdr:from>
    <xdr:to>
      <xdr:col>20</xdr:col>
      <xdr:colOff>9525</xdr:colOff>
      <xdr:row>99</xdr:row>
      <xdr:rowOff>28445</xdr:rowOff>
    </xdr:to>
    <xdr:sp macro="" textlink="">
      <xdr:nvSpPr>
        <xdr:cNvPr id="655" name="円/楕円 654"/>
        <xdr:cNvSpPr/>
      </xdr:nvSpPr>
      <xdr:spPr>
        <a:xfrm>
          <a:off x="13652500" y="169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19572</xdr:rowOff>
    </xdr:from>
    <xdr:ext cx="469744" cy="259045"/>
    <xdr:sp macro="" textlink="">
      <xdr:nvSpPr>
        <xdr:cNvPr id="656" name="テキスト ボックス 655"/>
        <xdr:cNvSpPr txBox="1"/>
      </xdr:nvSpPr>
      <xdr:spPr>
        <a:xfrm>
          <a:off x="13468427" y="169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90043</xdr:rowOff>
    </xdr:from>
    <xdr:to>
      <xdr:col>18</xdr:col>
      <xdr:colOff>492125</xdr:colOff>
      <xdr:row>99</xdr:row>
      <xdr:rowOff>20193</xdr:rowOff>
    </xdr:to>
    <xdr:sp macro="" textlink="">
      <xdr:nvSpPr>
        <xdr:cNvPr id="657" name="円/楕円 656"/>
        <xdr:cNvSpPr/>
      </xdr:nvSpPr>
      <xdr:spPr>
        <a:xfrm>
          <a:off x="12763500" y="168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11320</xdr:rowOff>
    </xdr:from>
    <xdr:ext cx="469744" cy="259045"/>
    <xdr:sp macro="" textlink="">
      <xdr:nvSpPr>
        <xdr:cNvPr id="658" name="テキスト ボックス 657"/>
        <xdr:cNvSpPr txBox="1"/>
      </xdr:nvSpPr>
      <xdr:spPr>
        <a:xfrm>
          <a:off x="12579427" y="1698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95352</xdr:rowOff>
    </xdr:from>
    <xdr:to>
      <xdr:col>32</xdr:col>
      <xdr:colOff>186689</xdr:colOff>
      <xdr:row>38</xdr:row>
      <xdr:rowOff>139700</xdr:rowOff>
    </xdr:to>
    <xdr:cxnSp macro="">
      <xdr:nvCxnSpPr>
        <xdr:cNvPr id="678" name="直線コネクタ 677"/>
        <xdr:cNvCxnSpPr/>
      </xdr:nvCxnSpPr>
      <xdr:spPr>
        <a:xfrm flipV="1">
          <a:off x="22159595" y="6096102"/>
          <a:ext cx="1269" cy="5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42029</xdr:rowOff>
    </xdr:from>
    <xdr:ext cx="469744" cy="259045"/>
    <xdr:sp macro="" textlink="">
      <xdr:nvSpPr>
        <xdr:cNvPr id="681" name="投資及び出資金最大値テキスト"/>
        <xdr:cNvSpPr txBox="1"/>
      </xdr:nvSpPr>
      <xdr:spPr>
        <a:xfrm>
          <a:off x="22212300" y="58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35</xdr:row>
      <xdr:rowOff>95352</xdr:rowOff>
    </xdr:from>
    <xdr:to>
      <xdr:col>32</xdr:col>
      <xdr:colOff>276225</xdr:colOff>
      <xdr:row>35</xdr:row>
      <xdr:rowOff>95352</xdr:rowOff>
    </xdr:to>
    <xdr:cxnSp macro="">
      <xdr:nvCxnSpPr>
        <xdr:cNvPr id="682" name="直線コネクタ 681"/>
        <xdr:cNvCxnSpPr/>
      </xdr:nvCxnSpPr>
      <xdr:spPr>
        <a:xfrm>
          <a:off x="22072600" y="609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80721</xdr:rowOff>
    </xdr:from>
    <xdr:to>
      <xdr:col>32</xdr:col>
      <xdr:colOff>187325</xdr:colOff>
      <xdr:row>35</xdr:row>
      <xdr:rowOff>95352</xdr:rowOff>
    </xdr:to>
    <xdr:cxnSp macro="">
      <xdr:nvCxnSpPr>
        <xdr:cNvPr id="683" name="直線コネクタ 682"/>
        <xdr:cNvCxnSpPr/>
      </xdr:nvCxnSpPr>
      <xdr:spPr>
        <a:xfrm>
          <a:off x="21323300" y="6081471"/>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66870</xdr:rowOff>
    </xdr:from>
    <xdr:ext cx="378565" cy="259045"/>
    <xdr:sp macro="" textlink="">
      <xdr:nvSpPr>
        <xdr:cNvPr id="684" name="投資及び出資金平均値テキスト"/>
        <xdr:cNvSpPr txBox="1"/>
      </xdr:nvSpPr>
      <xdr:spPr>
        <a:xfrm>
          <a:off x="22212300" y="6410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685" name="フローチャート : 判断 684"/>
        <xdr:cNvSpPr/>
      </xdr:nvSpPr>
      <xdr:spPr>
        <a:xfrm>
          <a:off x="22110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67005</xdr:rowOff>
    </xdr:from>
    <xdr:to>
      <xdr:col>31</xdr:col>
      <xdr:colOff>34925</xdr:colOff>
      <xdr:row>35</xdr:row>
      <xdr:rowOff>80721</xdr:rowOff>
    </xdr:to>
    <xdr:cxnSp macro="">
      <xdr:nvCxnSpPr>
        <xdr:cNvPr id="686" name="直線コネクタ 685"/>
        <xdr:cNvCxnSpPr/>
      </xdr:nvCxnSpPr>
      <xdr:spPr>
        <a:xfrm>
          <a:off x="20434300" y="606775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47295</xdr:rowOff>
    </xdr:from>
    <xdr:to>
      <xdr:col>31</xdr:col>
      <xdr:colOff>85725</xdr:colOff>
      <xdr:row>37</xdr:row>
      <xdr:rowOff>148895</xdr:rowOff>
    </xdr:to>
    <xdr:sp macro="" textlink="">
      <xdr:nvSpPr>
        <xdr:cNvPr id="687" name="フローチャート : 判断 686"/>
        <xdr:cNvSpPr/>
      </xdr:nvSpPr>
      <xdr:spPr>
        <a:xfrm>
          <a:off x="21272500" y="63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140022</xdr:rowOff>
    </xdr:from>
    <xdr:ext cx="378565" cy="259045"/>
    <xdr:sp macro="" textlink="">
      <xdr:nvSpPr>
        <xdr:cNvPr id="688" name="テキスト ボックス 687"/>
        <xdr:cNvSpPr txBox="1"/>
      </xdr:nvSpPr>
      <xdr:spPr>
        <a:xfrm>
          <a:off x="21121317" y="648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42774</xdr:rowOff>
    </xdr:from>
    <xdr:to>
      <xdr:col>29</xdr:col>
      <xdr:colOff>517525</xdr:colOff>
      <xdr:row>35</xdr:row>
      <xdr:rowOff>67005</xdr:rowOff>
    </xdr:to>
    <xdr:cxnSp macro="">
      <xdr:nvCxnSpPr>
        <xdr:cNvPr id="689" name="直線コネクタ 688"/>
        <xdr:cNvCxnSpPr/>
      </xdr:nvCxnSpPr>
      <xdr:spPr>
        <a:xfrm>
          <a:off x="19545300" y="5872074"/>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7519</xdr:rowOff>
    </xdr:from>
    <xdr:to>
      <xdr:col>29</xdr:col>
      <xdr:colOff>568325</xdr:colOff>
      <xdr:row>37</xdr:row>
      <xdr:rowOff>109119</xdr:rowOff>
    </xdr:to>
    <xdr:sp macro="" textlink="">
      <xdr:nvSpPr>
        <xdr:cNvPr id="690" name="フローチャート : 判断 689"/>
        <xdr:cNvSpPr/>
      </xdr:nvSpPr>
      <xdr:spPr>
        <a:xfrm>
          <a:off x="20383500" y="63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100246</xdr:rowOff>
    </xdr:from>
    <xdr:ext cx="378565" cy="259045"/>
    <xdr:sp macro="" textlink="">
      <xdr:nvSpPr>
        <xdr:cNvPr id="691" name="テキスト ボックス 690"/>
        <xdr:cNvSpPr txBox="1"/>
      </xdr:nvSpPr>
      <xdr:spPr>
        <a:xfrm>
          <a:off x="20245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31343</xdr:rowOff>
    </xdr:from>
    <xdr:to>
      <xdr:col>28</xdr:col>
      <xdr:colOff>314325</xdr:colOff>
      <xdr:row>34</xdr:row>
      <xdr:rowOff>42774</xdr:rowOff>
    </xdr:to>
    <xdr:cxnSp macro="">
      <xdr:nvCxnSpPr>
        <xdr:cNvPr id="692" name="直線コネクタ 691"/>
        <xdr:cNvCxnSpPr/>
      </xdr:nvCxnSpPr>
      <xdr:spPr>
        <a:xfrm>
          <a:off x="18656300" y="5517743"/>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165252</xdr:rowOff>
    </xdr:from>
    <xdr:to>
      <xdr:col>28</xdr:col>
      <xdr:colOff>365125</xdr:colOff>
      <xdr:row>37</xdr:row>
      <xdr:rowOff>95402</xdr:rowOff>
    </xdr:to>
    <xdr:sp macro="" textlink="">
      <xdr:nvSpPr>
        <xdr:cNvPr id="693" name="フローチャート : 判断 692"/>
        <xdr:cNvSpPr/>
      </xdr:nvSpPr>
      <xdr:spPr>
        <a:xfrm>
          <a:off x="19494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86529</xdr:rowOff>
    </xdr:from>
    <xdr:ext cx="378565" cy="259045"/>
    <xdr:sp macro="" textlink="">
      <xdr:nvSpPr>
        <xdr:cNvPr id="694" name="テキスト ボックス 693"/>
        <xdr:cNvSpPr txBox="1"/>
      </xdr:nvSpPr>
      <xdr:spPr>
        <a:xfrm>
          <a:off x="19356017" y="6430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151536</xdr:rowOff>
    </xdr:from>
    <xdr:to>
      <xdr:col>27</xdr:col>
      <xdr:colOff>161925</xdr:colOff>
      <xdr:row>35</xdr:row>
      <xdr:rowOff>81686</xdr:rowOff>
    </xdr:to>
    <xdr:sp macro="" textlink="">
      <xdr:nvSpPr>
        <xdr:cNvPr id="695" name="フローチャート : 判断 694"/>
        <xdr:cNvSpPr/>
      </xdr:nvSpPr>
      <xdr:spPr>
        <a:xfrm>
          <a:off x="18605500" y="598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72813</xdr:rowOff>
    </xdr:from>
    <xdr:ext cx="469744" cy="259045"/>
    <xdr:sp macro="" textlink="">
      <xdr:nvSpPr>
        <xdr:cNvPr id="696" name="テキスト ボックス 695"/>
        <xdr:cNvSpPr txBox="1"/>
      </xdr:nvSpPr>
      <xdr:spPr>
        <a:xfrm>
          <a:off x="18421427" y="60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44552</xdr:rowOff>
    </xdr:from>
    <xdr:to>
      <xdr:col>32</xdr:col>
      <xdr:colOff>238125</xdr:colOff>
      <xdr:row>35</xdr:row>
      <xdr:rowOff>146152</xdr:rowOff>
    </xdr:to>
    <xdr:sp macro="" textlink="">
      <xdr:nvSpPr>
        <xdr:cNvPr id="702" name="円/楕円 701"/>
        <xdr:cNvSpPr/>
      </xdr:nvSpPr>
      <xdr:spPr>
        <a:xfrm>
          <a:off x="221107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169029</xdr:rowOff>
    </xdr:from>
    <xdr:ext cx="469744" cy="259045"/>
    <xdr:sp macro="" textlink="">
      <xdr:nvSpPr>
        <xdr:cNvPr id="703" name="投資及び出資金該当値テキスト"/>
        <xdr:cNvSpPr txBox="1"/>
      </xdr:nvSpPr>
      <xdr:spPr>
        <a:xfrm>
          <a:off x="22212300" y="59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29921</xdr:rowOff>
    </xdr:from>
    <xdr:to>
      <xdr:col>31</xdr:col>
      <xdr:colOff>85725</xdr:colOff>
      <xdr:row>35</xdr:row>
      <xdr:rowOff>131521</xdr:rowOff>
    </xdr:to>
    <xdr:sp macro="" textlink="">
      <xdr:nvSpPr>
        <xdr:cNvPr id="704" name="円/楕円 703"/>
        <xdr:cNvSpPr/>
      </xdr:nvSpPr>
      <xdr:spPr>
        <a:xfrm>
          <a:off x="21272500" y="60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148048</xdr:rowOff>
    </xdr:from>
    <xdr:ext cx="469744" cy="259045"/>
    <xdr:sp macro="" textlink="">
      <xdr:nvSpPr>
        <xdr:cNvPr id="705" name="テキスト ボックス 704"/>
        <xdr:cNvSpPr txBox="1"/>
      </xdr:nvSpPr>
      <xdr:spPr>
        <a:xfrm>
          <a:off x="21075727" y="58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16205</xdr:rowOff>
    </xdr:from>
    <xdr:to>
      <xdr:col>29</xdr:col>
      <xdr:colOff>568325</xdr:colOff>
      <xdr:row>35</xdr:row>
      <xdr:rowOff>117805</xdr:rowOff>
    </xdr:to>
    <xdr:sp macro="" textlink="">
      <xdr:nvSpPr>
        <xdr:cNvPr id="706" name="円/楕円 705"/>
        <xdr:cNvSpPr/>
      </xdr:nvSpPr>
      <xdr:spPr>
        <a:xfrm>
          <a:off x="20383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134332</xdr:rowOff>
    </xdr:from>
    <xdr:ext cx="469744" cy="259045"/>
    <xdr:sp macro="" textlink="">
      <xdr:nvSpPr>
        <xdr:cNvPr id="707" name="テキスト ボックス 706"/>
        <xdr:cNvSpPr txBox="1"/>
      </xdr:nvSpPr>
      <xdr:spPr>
        <a:xfrm>
          <a:off x="20199427"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163424</xdr:rowOff>
    </xdr:from>
    <xdr:to>
      <xdr:col>28</xdr:col>
      <xdr:colOff>365125</xdr:colOff>
      <xdr:row>34</xdr:row>
      <xdr:rowOff>93574</xdr:rowOff>
    </xdr:to>
    <xdr:sp macro="" textlink="">
      <xdr:nvSpPr>
        <xdr:cNvPr id="708" name="円/楕円 707"/>
        <xdr:cNvSpPr/>
      </xdr:nvSpPr>
      <xdr:spPr>
        <a:xfrm>
          <a:off x="194945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110101</xdr:rowOff>
    </xdr:from>
    <xdr:ext cx="469744" cy="259045"/>
    <xdr:sp macro="" textlink="">
      <xdr:nvSpPr>
        <xdr:cNvPr id="709" name="テキスト ボックス 708"/>
        <xdr:cNvSpPr txBox="1"/>
      </xdr:nvSpPr>
      <xdr:spPr>
        <a:xfrm>
          <a:off x="19310427" y="55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151993</xdr:rowOff>
    </xdr:from>
    <xdr:to>
      <xdr:col>27</xdr:col>
      <xdr:colOff>161925</xdr:colOff>
      <xdr:row>32</xdr:row>
      <xdr:rowOff>82143</xdr:rowOff>
    </xdr:to>
    <xdr:sp macro="" textlink="">
      <xdr:nvSpPr>
        <xdr:cNvPr id="710" name="円/楕円 709"/>
        <xdr:cNvSpPr/>
      </xdr:nvSpPr>
      <xdr:spPr>
        <a:xfrm>
          <a:off x="18605500" y="54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98670</xdr:rowOff>
    </xdr:from>
    <xdr:ext cx="469744" cy="259045"/>
    <xdr:sp macro="" textlink="">
      <xdr:nvSpPr>
        <xdr:cNvPr id="711" name="テキスト ボックス 710"/>
        <xdr:cNvSpPr txBox="1"/>
      </xdr:nvSpPr>
      <xdr:spPr>
        <a:xfrm>
          <a:off x="18421427" y="524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0" name="直線コネクタ 71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1" name="テキスト ボックス 72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2" name="直線コネクタ 72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3" name="テキスト ボックス 72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4" name="直線コネクタ 72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5" name="テキスト ボックス 72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6" name="直線コネクタ 72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7" name="テキスト ボックス 72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28" name="直線コネクタ 72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29" name="テキスト ボックス 72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1" name="直線コネクタ 730"/>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2"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3" name="直線コネクタ 732"/>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4"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5" name="直線コネクタ 734"/>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48603</xdr:rowOff>
    </xdr:from>
    <xdr:to>
      <xdr:col>32</xdr:col>
      <xdr:colOff>187325</xdr:colOff>
      <xdr:row>58</xdr:row>
      <xdr:rowOff>55621</xdr:rowOff>
    </xdr:to>
    <xdr:cxnSp macro="">
      <xdr:nvCxnSpPr>
        <xdr:cNvPr id="736" name="直線コネクタ 735"/>
        <xdr:cNvCxnSpPr/>
      </xdr:nvCxnSpPr>
      <xdr:spPr>
        <a:xfrm flipV="1">
          <a:off x="21323300" y="9992703"/>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37"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38" name="フローチャート : 判断 737"/>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37585</xdr:rowOff>
    </xdr:from>
    <xdr:to>
      <xdr:col>31</xdr:col>
      <xdr:colOff>34925</xdr:colOff>
      <xdr:row>58</xdr:row>
      <xdr:rowOff>55621</xdr:rowOff>
    </xdr:to>
    <xdr:cxnSp macro="">
      <xdr:nvCxnSpPr>
        <xdr:cNvPr id="739" name="直線コネクタ 738"/>
        <xdr:cNvCxnSpPr/>
      </xdr:nvCxnSpPr>
      <xdr:spPr>
        <a:xfrm>
          <a:off x="20434300" y="9981685"/>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0" name="フローチャート : 判断 739"/>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1" name="テキスト ボックス 740"/>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37585</xdr:rowOff>
    </xdr:from>
    <xdr:to>
      <xdr:col>29</xdr:col>
      <xdr:colOff>517525</xdr:colOff>
      <xdr:row>58</xdr:row>
      <xdr:rowOff>51620</xdr:rowOff>
    </xdr:to>
    <xdr:cxnSp macro="">
      <xdr:nvCxnSpPr>
        <xdr:cNvPr id="742" name="直線コネクタ 741"/>
        <xdr:cNvCxnSpPr/>
      </xdr:nvCxnSpPr>
      <xdr:spPr>
        <a:xfrm flipV="1">
          <a:off x="19545300" y="9981685"/>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3" name="フローチャート : 判断 742"/>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44" name="テキスト ボックス 743"/>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114165</xdr:rowOff>
    </xdr:from>
    <xdr:to>
      <xdr:col>28</xdr:col>
      <xdr:colOff>314325</xdr:colOff>
      <xdr:row>58</xdr:row>
      <xdr:rowOff>51620</xdr:rowOff>
    </xdr:to>
    <xdr:cxnSp macro="">
      <xdr:nvCxnSpPr>
        <xdr:cNvPr id="745" name="直線コネクタ 744"/>
        <xdr:cNvCxnSpPr/>
      </xdr:nvCxnSpPr>
      <xdr:spPr>
        <a:xfrm>
          <a:off x="18656300" y="9886815"/>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46" name="フローチャート : 判断 745"/>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47" name="テキスト ボックス 746"/>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48" name="フローチャート : 判断 747"/>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49" name="テキスト ボックス 748"/>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0" name="テキスト ボックス 74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1" name="テキスト ボックス 75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2" name="テキスト ボックス 75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3" name="テキスト ボックス 75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4" name="テキスト ボックス 75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169253</xdr:rowOff>
    </xdr:from>
    <xdr:to>
      <xdr:col>32</xdr:col>
      <xdr:colOff>238125</xdr:colOff>
      <xdr:row>58</xdr:row>
      <xdr:rowOff>99403</xdr:rowOff>
    </xdr:to>
    <xdr:sp macro="" textlink="">
      <xdr:nvSpPr>
        <xdr:cNvPr id="755" name="円/楕円 754"/>
        <xdr:cNvSpPr/>
      </xdr:nvSpPr>
      <xdr:spPr>
        <a:xfrm>
          <a:off x="221107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84180</xdr:rowOff>
    </xdr:from>
    <xdr:ext cx="469744" cy="259045"/>
    <xdr:sp macro="" textlink="">
      <xdr:nvSpPr>
        <xdr:cNvPr id="756" name="貸付金該当値テキスト"/>
        <xdr:cNvSpPr txBox="1"/>
      </xdr:nvSpPr>
      <xdr:spPr>
        <a:xfrm>
          <a:off x="22212300" y="985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4821</xdr:rowOff>
    </xdr:from>
    <xdr:to>
      <xdr:col>31</xdr:col>
      <xdr:colOff>85725</xdr:colOff>
      <xdr:row>58</xdr:row>
      <xdr:rowOff>106421</xdr:rowOff>
    </xdr:to>
    <xdr:sp macro="" textlink="">
      <xdr:nvSpPr>
        <xdr:cNvPr id="757" name="円/楕円 756"/>
        <xdr:cNvSpPr/>
      </xdr:nvSpPr>
      <xdr:spPr>
        <a:xfrm>
          <a:off x="21272500" y="99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97548</xdr:rowOff>
    </xdr:from>
    <xdr:ext cx="469744" cy="259045"/>
    <xdr:sp macro="" textlink="">
      <xdr:nvSpPr>
        <xdr:cNvPr id="758" name="テキスト ボックス 757"/>
        <xdr:cNvSpPr txBox="1"/>
      </xdr:nvSpPr>
      <xdr:spPr>
        <a:xfrm>
          <a:off x="21075727" y="100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158235</xdr:rowOff>
    </xdr:from>
    <xdr:to>
      <xdr:col>29</xdr:col>
      <xdr:colOff>568325</xdr:colOff>
      <xdr:row>58</xdr:row>
      <xdr:rowOff>88385</xdr:rowOff>
    </xdr:to>
    <xdr:sp macro="" textlink="">
      <xdr:nvSpPr>
        <xdr:cNvPr id="759" name="円/楕円 758"/>
        <xdr:cNvSpPr/>
      </xdr:nvSpPr>
      <xdr:spPr>
        <a:xfrm>
          <a:off x="20383500" y="99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79512</xdr:rowOff>
    </xdr:from>
    <xdr:ext cx="469744" cy="259045"/>
    <xdr:sp macro="" textlink="">
      <xdr:nvSpPr>
        <xdr:cNvPr id="760" name="テキスト ボックス 759"/>
        <xdr:cNvSpPr txBox="1"/>
      </xdr:nvSpPr>
      <xdr:spPr>
        <a:xfrm>
          <a:off x="20199427" y="1002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820</xdr:rowOff>
    </xdr:from>
    <xdr:to>
      <xdr:col>28</xdr:col>
      <xdr:colOff>365125</xdr:colOff>
      <xdr:row>58</xdr:row>
      <xdr:rowOff>102420</xdr:rowOff>
    </xdr:to>
    <xdr:sp macro="" textlink="">
      <xdr:nvSpPr>
        <xdr:cNvPr id="761" name="円/楕円 760"/>
        <xdr:cNvSpPr/>
      </xdr:nvSpPr>
      <xdr:spPr>
        <a:xfrm>
          <a:off x="19494500" y="99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93547</xdr:rowOff>
    </xdr:from>
    <xdr:ext cx="469744" cy="259045"/>
    <xdr:sp macro="" textlink="">
      <xdr:nvSpPr>
        <xdr:cNvPr id="762" name="テキスト ボックス 761"/>
        <xdr:cNvSpPr txBox="1"/>
      </xdr:nvSpPr>
      <xdr:spPr>
        <a:xfrm>
          <a:off x="19310427" y="100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63365</xdr:rowOff>
    </xdr:from>
    <xdr:to>
      <xdr:col>27</xdr:col>
      <xdr:colOff>161925</xdr:colOff>
      <xdr:row>57</xdr:row>
      <xdr:rowOff>164965</xdr:rowOff>
    </xdr:to>
    <xdr:sp macro="" textlink="">
      <xdr:nvSpPr>
        <xdr:cNvPr id="763" name="円/楕円 762"/>
        <xdr:cNvSpPr/>
      </xdr:nvSpPr>
      <xdr:spPr>
        <a:xfrm>
          <a:off x="18605500" y="98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156092</xdr:rowOff>
    </xdr:from>
    <xdr:ext cx="469744" cy="259045"/>
    <xdr:sp macro="" textlink="">
      <xdr:nvSpPr>
        <xdr:cNvPr id="764" name="テキスト ボックス 763"/>
        <xdr:cNvSpPr txBox="1"/>
      </xdr:nvSpPr>
      <xdr:spPr>
        <a:xfrm>
          <a:off x="18421427" y="99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5" name="正方形/長方形 76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6" name="正方形/長方形 76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7" name="正方形/長方形 76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68" name="正方形/長方形 76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69" name="正方形/長方形 76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0" name="正方形/長方形 76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1" name="テキスト ボックス 77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2" name="直線コネクタ 77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3" name="直線コネクタ 77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4" name="テキスト ボックス 77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5" name="直線コネクタ 77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6" name="テキスト ボックス 77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7" name="直線コネクタ 77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78" name="テキスト ボックス 77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79" name="直線コネクタ 77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0" name="テキスト ボックス 77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1" name="直線コネクタ 78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2" name="テキスト ボックス 78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3" name="直線コネクタ 7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4" name="テキスト ボックス 7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6" name="直線コネクタ 78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88" name="直線コネクタ 78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8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0" name="直線コネクタ 78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64</xdr:rowOff>
    </xdr:from>
    <xdr:to>
      <xdr:col>32</xdr:col>
      <xdr:colOff>187325</xdr:colOff>
      <xdr:row>78</xdr:row>
      <xdr:rowOff>7493</xdr:rowOff>
    </xdr:to>
    <xdr:cxnSp macro="">
      <xdr:nvCxnSpPr>
        <xdr:cNvPr id="791" name="直線コネクタ 790"/>
        <xdr:cNvCxnSpPr/>
      </xdr:nvCxnSpPr>
      <xdr:spPr>
        <a:xfrm>
          <a:off x="21323300" y="1337316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2"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3" name="フローチャート : 判断 79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64</xdr:rowOff>
    </xdr:from>
    <xdr:to>
      <xdr:col>31</xdr:col>
      <xdr:colOff>34925</xdr:colOff>
      <xdr:row>78</xdr:row>
      <xdr:rowOff>20065</xdr:rowOff>
    </xdr:to>
    <xdr:cxnSp macro="">
      <xdr:nvCxnSpPr>
        <xdr:cNvPr id="794" name="直線コネクタ 793"/>
        <xdr:cNvCxnSpPr/>
      </xdr:nvCxnSpPr>
      <xdr:spPr>
        <a:xfrm flipV="1">
          <a:off x="20434300" y="13373164"/>
          <a:ext cx="8890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5" name="フローチャート : 判断 794"/>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796" name="テキスト ボックス 795"/>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159131</xdr:rowOff>
    </xdr:from>
    <xdr:to>
      <xdr:col>29</xdr:col>
      <xdr:colOff>517525</xdr:colOff>
      <xdr:row>78</xdr:row>
      <xdr:rowOff>20065</xdr:rowOff>
    </xdr:to>
    <xdr:cxnSp macro="">
      <xdr:nvCxnSpPr>
        <xdr:cNvPr id="797" name="直線コネクタ 796"/>
        <xdr:cNvCxnSpPr/>
      </xdr:nvCxnSpPr>
      <xdr:spPr>
        <a:xfrm>
          <a:off x="19545300" y="1336078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798" name="フローチャート : 判断 797"/>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799" name="テキスト ボックス 798"/>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122746</xdr:rowOff>
    </xdr:from>
    <xdr:to>
      <xdr:col>28</xdr:col>
      <xdr:colOff>314325</xdr:colOff>
      <xdr:row>77</xdr:row>
      <xdr:rowOff>159131</xdr:rowOff>
    </xdr:to>
    <xdr:cxnSp macro="">
      <xdr:nvCxnSpPr>
        <xdr:cNvPr id="800" name="直線コネクタ 799"/>
        <xdr:cNvCxnSpPr/>
      </xdr:nvCxnSpPr>
      <xdr:spPr>
        <a:xfrm>
          <a:off x="18656300" y="1332439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1" name="フローチャート : 判断 800"/>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2" name="テキスト ボックス 801"/>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3" name="フローチャート : 判断 802"/>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4" name="テキスト ボックス 803"/>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5" name="テキスト ボックス 80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6" name="テキスト ボックス 80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7" name="テキスト ボックス 80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8" name="テキスト ボックス 80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09" name="テキスト ボックス 80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128143</xdr:rowOff>
    </xdr:from>
    <xdr:to>
      <xdr:col>32</xdr:col>
      <xdr:colOff>238125</xdr:colOff>
      <xdr:row>78</xdr:row>
      <xdr:rowOff>58293</xdr:rowOff>
    </xdr:to>
    <xdr:sp macro="" textlink="">
      <xdr:nvSpPr>
        <xdr:cNvPr id="810" name="円/楕円 809"/>
        <xdr:cNvSpPr/>
      </xdr:nvSpPr>
      <xdr:spPr>
        <a:xfrm>
          <a:off x="22110700" y="133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50944</xdr:rowOff>
    </xdr:from>
    <xdr:ext cx="469744" cy="259045"/>
    <xdr:sp macro="" textlink="">
      <xdr:nvSpPr>
        <xdr:cNvPr id="811" name="繰出金該当値テキスト"/>
        <xdr:cNvSpPr txBox="1"/>
      </xdr:nvSpPr>
      <xdr:spPr>
        <a:xfrm>
          <a:off x="22212300" y="1325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120714</xdr:rowOff>
    </xdr:from>
    <xdr:to>
      <xdr:col>31</xdr:col>
      <xdr:colOff>85725</xdr:colOff>
      <xdr:row>78</xdr:row>
      <xdr:rowOff>50864</xdr:rowOff>
    </xdr:to>
    <xdr:sp macro="" textlink="">
      <xdr:nvSpPr>
        <xdr:cNvPr id="812" name="円/楕円 811"/>
        <xdr:cNvSpPr/>
      </xdr:nvSpPr>
      <xdr:spPr>
        <a:xfrm>
          <a:off x="21272500" y="133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41991</xdr:rowOff>
    </xdr:from>
    <xdr:ext cx="469744" cy="259045"/>
    <xdr:sp macro="" textlink="">
      <xdr:nvSpPr>
        <xdr:cNvPr id="813" name="テキスト ボックス 812"/>
        <xdr:cNvSpPr txBox="1"/>
      </xdr:nvSpPr>
      <xdr:spPr>
        <a:xfrm>
          <a:off x="21075727" y="134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140715</xdr:rowOff>
    </xdr:from>
    <xdr:to>
      <xdr:col>29</xdr:col>
      <xdr:colOff>568325</xdr:colOff>
      <xdr:row>78</xdr:row>
      <xdr:rowOff>70865</xdr:rowOff>
    </xdr:to>
    <xdr:sp macro="" textlink="">
      <xdr:nvSpPr>
        <xdr:cNvPr id="814" name="円/楕円 813"/>
        <xdr:cNvSpPr/>
      </xdr:nvSpPr>
      <xdr:spPr>
        <a:xfrm>
          <a:off x="20383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61992</xdr:rowOff>
    </xdr:from>
    <xdr:ext cx="469744" cy="259045"/>
    <xdr:sp macro="" textlink="">
      <xdr:nvSpPr>
        <xdr:cNvPr id="815" name="テキスト ボックス 814"/>
        <xdr:cNvSpPr txBox="1"/>
      </xdr:nvSpPr>
      <xdr:spPr>
        <a:xfrm>
          <a:off x="20199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108331</xdr:rowOff>
    </xdr:from>
    <xdr:to>
      <xdr:col>28</xdr:col>
      <xdr:colOff>365125</xdr:colOff>
      <xdr:row>78</xdr:row>
      <xdr:rowOff>38481</xdr:rowOff>
    </xdr:to>
    <xdr:sp macro="" textlink="">
      <xdr:nvSpPr>
        <xdr:cNvPr id="816" name="円/楕円 815"/>
        <xdr:cNvSpPr/>
      </xdr:nvSpPr>
      <xdr:spPr>
        <a:xfrm>
          <a:off x="19494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29608</xdr:rowOff>
    </xdr:from>
    <xdr:ext cx="469744" cy="259045"/>
    <xdr:sp macro="" textlink="">
      <xdr:nvSpPr>
        <xdr:cNvPr id="817" name="テキスト ボックス 816"/>
        <xdr:cNvSpPr txBox="1"/>
      </xdr:nvSpPr>
      <xdr:spPr>
        <a:xfrm>
          <a:off x="19310427"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71946</xdr:rowOff>
    </xdr:from>
    <xdr:to>
      <xdr:col>27</xdr:col>
      <xdr:colOff>161925</xdr:colOff>
      <xdr:row>78</xdr:row>
      <xdr:rowOff>2096</xdr:rowOff>
    </xdr:to>
    <xdr:sp macro="" textlink="">
      <xdr:nvSpPr>
        <xdr:cNvPr id="818" name="円/楕円 817"/>
        <xdr:cNvSpPr/>
      </xdr:nvSpPr>
      <xdr:spPr>
        <a:xfrm>
          <a:off x="18605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164673</xdr:rowOff>
    </xdr:from>
    <xdr:ext cx="469744" cy="259045"/>
    <xdr:sp macro="" textlink="">
      <xdr:nvSpPr>
        <xdr:cNvPr id="819" name="テキスト ボックス 818"/>
        <xdr:cNvSpPr txBox="1"/>
      </xdr:nvSpPr>
      <xdr:spPr>
        <a:xfrm>
          <a:off x="18421427" y="133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0" name="正方形/長方形 81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1" name="正方形/長方形 82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2" name="正方形/長方形 82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3" name="正方形/長方形 82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4" name="正方形/長方形 82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5" name="正方形/長方形 82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6" name="テキスト ボックス 82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7" name="直線コネクタ 82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8" name="直線コネクタ 82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29" name="テキスト ボックス 82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0" name="直線コネクタ 82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1" name="テキスト ボックス 83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3" name="直線コネクタ 83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5" name="直線コネクタ 83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8" name="直線コネクタ 83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3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0" name="フローチャート : 判断 83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1" name="直線コネクタ 84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2" name="フローチャート : 判断 84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3" name="テキスト ボックス 84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4" name="直線コネクタ 84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5" name="フローチャート : 判断 84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6" name="テキスト ボックス 84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7" name="直線コネクタ 84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8" name="フローチャート : 判断 84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49" name="テキスト ボックス 84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0" name="フローチャート : 判断 84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1" name="テキスト ボックス 85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2" name="テキスト ボックス 85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3" name="テキスト ボックス 85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4" name="テキスト ボックス 85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5" name="テキスト ボックス 85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6" name="テキスト ボックス 85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円/楕円 85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59" name="円/楕円 85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0" name="テキスト ボックス 85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1" name="円/楕円 86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2" name="テキスト ボックス 86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3" name="円/楕円 86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4" name="テキスト ボックス 86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5" name="円/楕円 86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6" name="テキスト ボックス 86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7" name="正方形/長方形 86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8" name="正方形/長方形 86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69" name="テキスト ボックス 86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歳出決算総額は、住民一人当たり</a:t>
          </a:r>
          <a:r>
            <a:rPr kumimoji="1" lang="en-US" altLang="ja-JP" sz="1100" baseline="0">
              <a:latin typeface="ＭＳ Ｐゴシック"/>
            </a:rPr>
            <a:t>365</a:t>
          </a:r>
          <a:r>
            <a:rPr kumimoji="1" lang="ja-JP" altLang="en-US" sz="1100" baseline="0">
              <a:latin typeface="ＭＳ Ｐゴシック"/>
            </a:rPr>
            <a:t>千円となっています。なお、</a:t>
          </a:r>
          <a:r>
            <a:rPr kumimoji="1" lang="ja-JP" altLang="ja-JP" sz="1100">
              <a:solidFill>
                <a:schemeClr val="dk1"/>
              </a:solidFill>
              <a:effectLst/>
              <a:latin typeface="+mn-lt"/>
              <a:ea typeface="+mn-ea"/>
              <a:cs typeface="+mn-cs"/>
            </a:rPr>
            <a:t>本県は、グループ内の類似団体に比べ人口が少なく（</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府県中</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位神奈川県：</a:t>
          </a:r>
          <a:r>
            <a:rPr kumimoji="1" lang="en-US" altLang="ja-JP" sz="1100">
              <a:solidFill>
                <a:schemeClr val="dk1"/>
              </a:solidFill>
              <a:effectLst/>
              <a:latin typeface="+mn-lt"/>
              <a:ea typeface="+mn-ea"/>
              <a:cs typeface="+mn-cs"/>
            </a:rPr>
            <a:t>9,126,214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位三重県：</a:t>
          </a:r>
          <a:r>
            <a:rPr kumimoji="1" lang="en-US" altLang="ja-JP" sz="1100">
              <a:solidFill>
                <a:schemeClr val="dk1"/>
              </a:solidFill>
              <a:effectLst/>
              <a:latin typeface="+mn-lt"/>
              <a:ea typeface="+mn-ea"/>
              <a:cs typeface="+mn-cs"/>
            </a:rPr>
            <a:t>1,815,865</a:t>
          </a:r>
          <a:r>
            <a:rPr kumimoji="1" lang="ja-JP" altLang="ja-JP" sz="1100">
              <a:solidFill>
                <a:schemeClr val="dk1"/>
              </a:solidFill>
              <a:effectLst/>
              <a:latin typeface="+mn-lt"/>
              <a:ea typeface="+mn-ea"/>
              <a:cs typeface="+mn-cs"/>
            </a:rPr>
            <a:t>人）、政令指定都市もないため、</a:t>
          </a:r>
          <a:r>
            <a:rPr kumimoji="1" lang="ja-JP" altLang="en-US" sz="1100">
              <a:solidFill>
                <a:schemeClr val="dk1"/>
              </a:solidFill>
              <a:effectLst/>
              <a:latin typeface="+mn-lt"/>
              <a:ea typeface="+mn-ea"/>
              <a:cs typeface="+mn-cs"/>
            </a:rPr>
            <a:t>住民一人当たり換算の歳出は他県と比べて相対的に高くなる傾向にあります。</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人件費は、住民一人当たり</a:t>
          </a:r>
          <a:r>
            <a:rPr kumimoji="1" lang="en-US" altLang="ja-JP" sz="1100" baseline="0">
              <a:latin typeface="ＭＳ Ｐゴシック"/>
            </a:rPr>
            <a:t>120</a:t>
          </a:r>
          <a:r>
            <a:rPr kumimoji="1" lang="ja-JP" altLang="en-US" sz="1100" baseline="0">
              <a:latin typeface="ＭＳ Ｐゴシック"/>
            </a:rPr>
            <a:t>千円となっており、平成</a:t>
          </a:r>
          <a:r>
            <a:rPr kumimoji="1" lang="en-US" altLang="ja-JP" sz="1100" baseline="0">
              <a:latin typeface="ＭＳ Ｐゴシック"/>
            </a:rPr>
            <a:t>25</a:t>
          </a:r>
          <a:r>
            <a:rPr kumimoji="1" lang="ja-JP" altLang="en-US" sz="1100" baseline="0">
              <a:latin typeface="ＭＳ Ｐゴシック"/>
            </a:rPr>
            <a:t>年度までは減少しているものの、平成</a:t>
          </a:r>
          <a:r>
            <a:rPr kumimoji="1" lang="en-US" altLang="ja-JP" sz="1100" baseline="0">
              <a:latin typeface="ＭＳ Ｐゴシック"/>
            </a:rPr>
            <a:t>26</a:t>
          </a:r>
          <a:r>
            <a:rPr kumimoji="1" lang="ja-JP" altLang="en-US" sz="1100" baseline="0">
              <a:latin typeface="ＭＳ Ｐゴシック"/>
            </a:rPr>
            <a:t>年度以降は増加しています。これは平成</a:t>
          </a:r>
          <a:r>
            <a:rPr kumimoji="1" lang="en-US" altLang="ja-JP" sz="1100" baseline="0">
              <a:latin typeface="ＭＳ Ｐゴシック"/>
            </a:rPr>
            <a:t>25</a:t>
          </a:r>
          <a:r>
            <a:rPr kumimoji="1" lang="ja-JP" altLang="en-US" sz="1100" baseline="0">
              <a:latin typeface="ＭＳ Ｐゴシック"/>
            </a:rPr>
            <a:t>年度をもって本県独自の給与抑制措置が終了したこと、平成</a:t>
          </a:r>
          <a:r>
            <a:rPr kumimoji="1" lang="en-US" altLang="ja-JP" sz="1100" baseline="0">
              <a:latin typeface="ＭＳ Ｐゴシック"/>
            </a:rPr>
            <a:t>27</a:t>
          </a:r>
          <a:r>
            <a:rPr kumimoji="1" lang="ja-JP" altLang="en-US" sz="1100" baseline="0">
              <a:latin typeface="ＭＳ Ｐゴシック"/>
            </a:rPr>
            <a:t>年度に人事委員会勧告による給与改定により職員給与費の増加があったことによるものです。</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また、グループ内平均値を上回っていますが、これは、高齢層職員の割合が高い本県の職員構成によるものと考えられます。</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公債費は、住民一人当たり</a:t>
          </a:r>
          <a:r>
            <a:rPr kumimoji="1" lang="en-US" altLang="ja-JP" sz="1100" baseline="0">
              <a:latin typeface="ＭＳ Ｐゴシック"/>
            </a:rPr>
            <a:t>64</a:t>
          </a:r>
          <a:r>
            <a:rPr kumimoji="1" lang="ja-JP" altLang="en-US" sz="1100" baseline="0">
              <a:latin typeface="ＭＳ Ｐゴシック"/>
            </a:rPr>
            <a:t>千円となっており、過去５年の推移をみると上昇傾向にあり、グループ内平均値を上回っています。これは、南海トラフ地震等の大規模災害に備えた防災・減災対策など緊急に実施しなければならない取組や、リーマンショック以降の国の経済対策への対応等のために発行した県債の償還が順次開始され、償還額が増加傾向にあることが主な要因です。</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普通建設事業費は、住民一人当たり</a:t>
          </a:r>
          <a:r>
            <a:rPr kumimoji="1" lang="en-US" altLang="ja-JP" sz="1100" baseline="0">
              <a:latin typeface="ＭＳ Ｐゴシック"/>
            </a:rPr>
            <a:t>55</a:t>
          </a:r>
          <a:r>
            <a:rPr kumimoji="1" lang="ja-JP" altLang="en-US" sz="1100" baseline="0">
              <a:latin typeface="ＭＳ Ｐゴシック"/>
            </a:rPr>
            <a:t>千円となっており、平成</a:t>
          </a:r>
          <a:r>
            <a:rPr kumimoji="1" lang="en-US" altLang="ja-JP" sz="1100" baseline="0">
              <a:latin typeface="ＭＳ Ｐゴシック"/>
            </a:rPr>
            <a:t>25</a:t>
          </a:r>
          <a:r>
            <a:rPr kumimoji="1" lang="ja-JP" altLang="en-US" sz="1100" baseline="0">
              <a:latin typeface="ＭＳ Ｐゴシック"/>
            </a:rPr>
            <a:t>年度以降減少傾向にありますが、グル</a:t>
          </a:r>
          <a:r>
            <a:rPr kumimoji="1" lang="en-US" altLang="ja-JP" sz="1100" baseline="0">
              <a:latin typeface="ＭＳ Ｐゴシック"/>
            </a:rPr>
            <a:t>―</a:t>
          </a:r>
          <a:r>
            <a:rPr kumimoji="1" lang="ja-JP" altLang="en-US" sz="1100" baseline="0">
              <a:latin typeface="ＭＳ Ｐゴシック"/>
            </a:rPr>
            <a:t>プ内平均値を上回っています。この主な要因は、</a:t>
          </a:r>
          <a:r>
            <a:rPr kumimoji="1" lang="ja-JP" altLang="en-US" sz="1100" baseline="0">
              <a:solidFill>
                <a:schemeClr val="dk1"/>
              </a:solidFill>
              <a:effectLst/>
              <a:latin typeface="+mn-lt"/>
              <a:ea typeface="+mn-ea"/>
              <a:cs typeface="+mn-cs"/>
            </a:rPr>
            <a:t>必要な社会基盤整備が道半ばであることから公共事業等において継続的な投資を行っていることによるものです。</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今後も、第二次三重県行財政改革取組や各種経営計画等を踏まえ、事業の選択と集中を図るとともに、徹底した事務事業の見直しを行うなど、経常経費の削減に努めます。</a:t>
          </a:r>
          <a:endParaRPr kumimoji="1" lang="en-US" altLang="ja-JP" sz="11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1,850,028
1,808,398
5,774.40
693,635,003
674,998,016
3,489,767
432,905,419
1,390,607,321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8255</xdr:rowOff>
    </xdr:from>
    <xdr:to>
      <xdr:col>6</xdr:col>
      <xdr:colOff>510540</xdr:colOff>
      <xdr:row>38</xdr:row>
      <xdr:rowOff>52070</xdr:rowOff>
    </xdr:to>
    <xdr:cxnSp macro="">
      <xdr:nvCxnSpPr>
        <xdr:cNvPr id="56" name="直線コネクタ 55"/>
        <xdr:cNvCxnSpPr/>
      </xdr:nvCxnSpPr>
      <xdr:spPr>
        <a:xfrm flipV="1">
          <a:off x="4633595" y="5494655"/>
          <a:ext cx="127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55897</xdr:rowOff>
    </xdr:from>
    <xdr:ext cx="378565" cy="259045"/>
    <xdr:sp macro="" textlink="">
      <xdr:nvSpPr>
        <xdr:cNvPr id="57" name="議会費最小値テキスト"/>
        <xdr:cNvSpPr txBox="1"/>
      </xdr:nvSpPr>
      <xdr:spPr>
        <a:xfrm>
          <a:off x="4686300"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38</xdr:row>
      <xdr:rowOff>52070</xdr:rowOff>
    </xdr:from>
    <xdr:to>
      <xdr:col>6</xdr:col>
      <xdr:colOff>600075</xdr:colOff>
      <xdr:row>38</xdr:row>
      <xdr:rowOff>52070</xdr:rowOff>
    </xdr:to>
    <xdr:cxnSp macro="">
      <xdr:nvCxnSpPr>
        <xdr:cNvPr id="58" name="直線コネクタ 57"/>
        <xdr:cNvCxnSpPr/>
      </xdr:nvCxnSpPr>
      <xdr:spPr>
        <a:xfrm>
          <a:off x="4546600" y="65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126382</xdr:rowOff>
    </xdr:from>
    <xdr:ext cx="378565" cy="259045"/>
    <xdr:sp macro="" textlink="">
      <xdr:nvSpPr>
        <xdr:cNvPr id="59" name="議会費最大値テキスト"/>
        <xdr:cNvSpPr txBox="1"/>
      </xdr:nvSpPr>
      <xdr:spPr>
        <a:xfrm>
          <a:off x="4686300" y="526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32</xdr:row>
      <xdr:rowOff>8255</xdr:rowOff>
    </xdr:from>
    <xdr:to>
      <xdr:col>6</xdr:col>
      <xdr:colOff>600075</xdr:colOff>
      <xdr:row>32</xdr:row>
      <xdr:rowOff>8255</xdr:rowOff>
    </xdr:to>
    <xdr:cxnSp macro="">
      <xdr:nvCxnSpPr>
        <xdr:cNvPr id="60" name="直線コネクタ 59"/>
        <xdr:cNvCxnSpPr/>
      </xdr:nvCxnSpPr>
      <xdr:spPr>
        <a:xfrm>
          <a:off x="4546600" y="549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88265</xdr:rowOff>
    </xdr:from>
    <xdr:to>
      <xdr:col>6</xdr:col>
      <xdr:colOff>511175</xdr:colOff>
      <xdr:row>32</xdr:row>
      <xdr:rowOff>118745</xdr:rowOff>
    </xdr:to>
    <xdr:cxnSp macro="">
      <xdr:nvCxnSpPr>
        <xdr:cNvPr id="61" name="直線コネクタ 60"/>
        <xdr:cNvCxnSpPr/>
      </xdr:nvCxnSpPr>
      <xdr:spPr>
        <a:xfrm flipV="1">
          <a:off x="3797300" y="55746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82567</xdr:rowOff>
    </xdr:from>
    <xdr:ext cx="378565" cy="259045"/>
    <xdr:sp macro="" textlink="">
      <xdr:nvSpPr>
        <xdr:cNvPr id="62" name="議会費平均値テキスト"/>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104140</xdr:rowOff>
    </xdr:from>
    <xdr:to>
      <xdr:col>6</xdr:col>
      <xdr:colOff>561975</xdr:colOff>
      <xdr:row>36</xdr:row>
      <xdr:rowOff>34290</xdr:rowOff>
    </xdr:to>
    <xdr:sp macro="" textlink="">
      <xdr:nvSpPr>
        <xdr:cNvPr id="63" name="フローチャート :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118745</xdr:rowOff>
    </xdr:from>
    <xdr:to>
      <xdr:col>5</xdr:col>
      <xdr:colOff>358775</xdr:colOff>
      <xdr:row>32</xdr:row>
      <xdr:rowOff>141605</xdr:rowOff>
    </xdr:to>
    <xdr:cxnSp macro="">
      <xdr:nvCxnSpPr>
        <xdr:cNvPr id="64" name="直線コネクタ 63"/>
        <xdr:cNvCxnSpPr/>
      </xdr:nvCxnSpPr>
      <xdr:spPr>
        <a:xfrm flipV="1">
          <a:off x="2908300" y="5605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132715</xdr:rowOff>
    </xdr:from>
    <xdr:to>
      <xdr:col>5</xdr:col>
      <xdr:colOff>409575</xdr:colOff>
      <xdr:row>36</xdr:row>
      <xdr:rowOff>62865</xdr:rowOff>
    </xdr:to>
    <xdr:sp macro="" textlink="">
      <xdr:nvSpPr>
        <xdr:cNvPr id="65" name="フローチャート : 判断 64"/>
        <xdr:cNvSpPr/>
      </xdr:nvSpPr>
      <xdr:spPr>
        <a:xfrm>
          <a:off x="3746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53992</xdr:rowOff>
    </xdr:from>
    <xdr:ext cx="378565" cy="259045"/>
    <xdr:sp macro="" textlink="">
      <xdr:nvSpPr>
        <xdr:cNvPr id="66" name="テキスト ボックス 65"/>
        <xdr:cNvSpPr txBox="1"/>
      </xdr:nvSpPr>
      <xdr:spPr>
        <a:xfrm>
          <a:off x="35953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95885</xdr:rowOff>
    </xdr:from>
    <xdr:to>
      <xdr:col>4</xdr:col>
      <xdr:colOff>155575</xdr:colOff>
      <xdr:row>32</xdr:row>
      <xdr:rowOff>141605</xdr:rowOff>
    </xdr:to>
    <xdr:cxnSp macro="">
      <xdr:nvCxnSpPr>
        <xdr:cNvPr id="67" name="直線コネクタ 66"/>
        <xdr:cNvCxnSpPr/>
      </xdr:nvCxnSpPr>
      <xdr:spPr>
        <a:xfrm>
          <a:off x="2019300" y="55822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157480</xdr:rowOff>
    </xdr:from>
    <xdr:to>
      <xdr:col>4</xdr:col>
      <xdr:colOff>206375</xdr:colOff>
      <xdr:row>36</xdr:row>
      <xdr:rowOff>87630</xdr:rowOff>
    </xdr:to>
    <xdr:sp macro="" textlink="">
      <xdr:nvSpPr>
        <xdr:cNvPr id="68" name="フローチャート : 判断 67"/>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78757</xdr:rowOff>
    </xdr:from>
    <xdr:ext cx="378565" cy="259045"/>
    <xdr:sp macro="" textlink="">
      <xdr:nvSpPr>
        <xdr:cNvPr id="69" name="テキスト ボックス 68"/>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149225</xdr:rowOff>
    </xdr:from>
    <xdr:to>
      <xdr:col>2</xdr:col>
      <xdr:colOff>638175</xdr:colOff>
      <xdr:row>32</xdr:row>
      <xdr:rowOff>95885</xdr:rowOff>
    </xdr:to>
    <xdr:cxnSp macro="">
      <xdr:nvCxnSpPr>
        <xdr:cNvPr id="70" name="直線コネクタ 69"/>
        <xdr:cNvCxnSpPr/>
      </xdr:nvCxnSpPr>
      <xdr:spPr>
        <a:xfrm>
          <a:off x="1130300" y="546417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121285</xdr:rowOff>
    </xdr:from>
    <xdr:to>
      <xdr:col>3</xdr:col>
      <xdr:colOff>3175</xdr:colOff>
      <xdr:row>36</xdr:row>
      <xdr:rowOff>51435</xdr:rowOff>
    </xdr:to>
    <xdr:sp macro="" textlink="">
      <xdr:nvSpPr>
        <xdr:cNvPr id="71" name="フローチャート : 判断 70"/>
        <xdr:cNvSpPr/>
      </xdr:nvSpPr>
      <xdr:spPr>
        <a:xfrm>
          <a:off x="1968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42562</xdr:rowOff>
    </xdr:from>
    <xdr:ext cx="378565" cy="259045"/>
    <xdr:sp macro="" textlink="">
      <xdr:nvSpPr>
        <xdr:cNvPr id="72" name="テキスト ボックス 71"/>
        <xdr:cNvSpPr txBox="1"/>
      </xdr:nvSpPr>
      <xdr:spPr>
        <a:xfrm>
          <a:off x="1830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166387</xdr:rowOff>
    </xdr:from>
    <xdr:ext cx="378565" cy="259045"/>
    <xdr:sp macro="" textlink="">
      <xdr:nvSpPr>
        <xdr:cNvPr id="74" name="テキスト ボックス 73"/>
        <xdr:cNvSpPr txBox="1"/>
      </xdr:nvSpPr>
      <xdr:spPr>
        <a:xfrm>
          <a:off x="9410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37465</xdr:rowOff>
    </xdr:from>
    <xdr:to>
      <xdr:col>6</xdr:col>
      <xdr:colOff>561975</xdr:colOff>
      <xdr:row>32</xdr:row>
      <xdr:rowOff>139065</xdr:rowOff>
    </xdr:to>
    <xdr:sp macro="" textlink="">
      <xdr:nvSpPr>
        <xdr:cNvPr id="80" name="円/楕円 79"/>
        <xdr:cNvSpPr/>
      </xdr:nvSpPr>
      <xdr:spPr>
        <a:xfrm>
          <a:off x="45847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123842</xdr:rowOff>
    </xdr:from>
    <xdr:ext cx="378565" cy="259045"/>
    <xdr:sp macro="" textlink="">
      <xdr:nvSpPr>
        <xdr:cNvPr id="81" name="議会費該当値テキスト"/>
        <xdr:cNvSpPr txBox="1"/>
      </xdr:nvSpPr>
      <xdr:spPr>
        <a:xfrm>
          <a:off x="4686300" y="543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67945</xdr:rowOff>
    </xdr:from>
    <xdr:to>
      <xdr:col>5</xdr:col>
      <xdr:colOff>409575</xdr:colOff>
      <xdr:row>32</xdr:row>
      <xdr:rowOff>169545</xdr:rowOff>
    </xdr:to>
    <xdr:sp macro="" textlink="">
      <xdr:nvSpPr>
        <xdr:cNvPr id="82" name="円/楕円 81"/>
        <xdr:cNvSpPr/>
      </xdr:nvSpPr>
      <xdr:spPr>
        <a:xfrm>
          <a:off x="3746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14622</xdr:rowOff>
    </xdr:from>
    <xdr:ext cx="378565" cy="259045"/>
    <xdr:sp macro="" textlink="">
      <xdr:nvSpPr>
        <xdr:cNvPr id="83" name="テキスト ボックス 82"/>
        <xdr:cNvSpPr txBox="1"/>
      </xdr:nvSpPr>
      <xdr:spPr>
        <a:xfrm>
          <a:off x="3595317" y="532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90805</xdr:rowOff>
    </xdr:from>
    <xdr:to>
      <xdr:col>4</xdr:col>
      <xdr:colOff>206375</xdr:colOff>
      <xdr:row>33</xdr:row>
      <xdr:rowOff>20955</xdr:rowOff>
    </xdr:to>
    <xdr:sp macro="" textlink="">
      <xdr:nvSpPr>
        <xdr:cNvPr id="84" name="円/楕円 83"/>
        <xdr:cNvSpPr/>
      </xdr:nvSpPr>
      <xdr:spPr>
        <a:xfrm>
          <a:off x="2857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37482</xdr:rowOff>
    </xdr:from>
    <xdr:ext cx="378565" cy="259045"/>
    <xdr:sp macro="" textlink="">
      <xdr:nvSpPr>
        <xdr:cNvPr id="85" name="テキスト ボックス 84"/>
        <xdr:cNvSpPr txBox="1"/>
      </xdr:nvSpPr>
      <xdr:spPr>
        <a:xfrm>
          <a:off x="2719017" y="535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45085</xdr:rowOff>
    </xdr:from>
    <xdr:to>
      <xdr:col>3</xdr:col>
      <xdr:colOff>3175</xdr:colOff>
      <xdr:row>32</xdr:row>
      <xdr:rowOff>146685</xdr:rowOff>
    </xdr:to>
    <xdr:sp macro="" textlink="">
      <xdr:nvSpPr>
        <xdr:cNvPr id="86" name="円/楕円 85"/>
        <xdr:cNvSpPr/>
      </xdr:nvSpPr>
      <xdr:spPr>
        <a:xfrm>
          <a:off x="1968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30</xdr:row>
      <xdr:rowOff>163212</xdr:rowOff>
    </xdr:from>
    <xdr:ext cx="378565" cy="259045"/>
    <xdr:sp macro="" textlink="">
      <xdr:nvSpPr>
        <xdr:cNvPr id="87" name="テキスト ボックス 86"/>
        <xdr:cNvSpPr txBox="1"/>
      </xdr:nvSpPr>
      <xdr:spPr>
        <a:xfrm>
          <a:off x="1830017" y="530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98425</xdr:rowOff>
    </xdr:from>
    <xdr:to>
      <xdr:col>1</xdr:col>
      <xdr:colOff>485775</xdr:colOff>
      <xdr:row>32</xdr:row>
      <xdr:rowOff>28575</xdr:rowOff>
    </xdr:to>
    <xdr:sp macro="" textlink="">
      <xdr:nvSpPr>
        <xdr:cNvPr id="88" name="円/楕円 87"/>
        <xdr:cNvSpPr/>
      </xdr:nvSpPr>
      <xdr:spPr>
        <a:xfrm>
          <a:off x="1079500" y="54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30</xdr:row>
      <xdr:rowOff>45102</xdr:rowOff>
    </xdr:from>
    <xdr:ext cx="378565" cy="259045"/>
    <xdr:sp macro="" textlink="">
      <xdr:nvSpPr>
        <xdr:cNvPr id="89" name="テキスト ボックス 88"/>
        <xdr:cNvSpPr txBox="1"/>
      </xdr:nvSpPr>
      <xdr:spPr>
        <a:xfrm>
          <a:off x="941017" y="518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7" name="テキスト ボックス 106"/>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3" name="直線コネクタ 112"/>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4"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5" name="直線コネクタ 114"/>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6"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7" name="直線コネクタ 116"/>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143521</xdr:rowOff>
    </xdr:from>
    <xdr:to>
      <xdr:col>6</xdr:col>
      <xdr:colOff>511175</xdr:colOff>
      <xdr:row>57</xdr:row>
      <xdr:rowOff>147685</xdr:rowOff>
    </xdr:to>
    <xdr:cxnSp macro="">
      <xdr:nvCxnSpPr>
        <xdr:cNvPr id="118" name="直線コネクタ 117"/>
        <xdr:cNvCxnSpPr/>
      </xdr:nvCxnSpPr>
      <xdr:spPr>
        <a:xfrm flipV="1">
          <a:off x="3797300" y="9916171"/>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9"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20" name="フローチャート : 判断 119"/>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68344</xdr:rowOff>
    </xdr:from>
    <xdr:to>
      <xdr:col>5</xdr:col>
      <xdr:colOff>358775</xdr:colOff>
      <xdr:row>57</xdr:row>
      <xdr:rowOff>147685</xdr:rowOff>
    </xdr:to>
    <xdr:cxnSp macro="">
      <xdr:nvCxnSpPr>
        <xdr:cNvPr id="121" name="直線コネクタ 120"/>
        <xdr:cNvCxnSpPr/>
      </xdr:nvCxnSpPr>
      <xdr:spPr>
        <a:xfrm>
          <a:off x="2908300" y="9840994"/>
          <a:ext cx="889000" cy="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2" name="フローチャート : 判断 121"/>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3" name="テキスト ボックス 122"/>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49485</xdr:rowOff>
    </xdr:from>
    <xdr:to>
      <xdr:col>4</xdr:col>
      <xdr:colOff>155575</xdr:colOff>
      <xdr:row>57</xdr:row>
      <xdr:rowOff>68344</xdr:rowOff>
    </xdr:to>
    <xdr:cxnSp macro="">
      <xdr:nvCxnSpPr>
        <xdr:cNvPr id="124" name="直線コネクタ 123"/>
        <xdr:cNvCxnSpPr/>
      </xdr:nvCxnSpPr>
      <xdr:spPr>
        <a:xfrm>
          <a:off x="2019300" y="982213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5" name="フローチャート : 判断 124"/>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6" name="テキスト ボックス 125"/>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49485</xdr:rowOff>
    </xdr:from>
    <xdr:to>
      <xdr:col>2</xdr:col>
      <xdr:colOff>638175</xdr:colOff>
      <xdr:row>57</xdr:row>
      <xdr:rowOff>78615</xdr:rowOff>
    </xdr:to>
    <xdr:cxnSp macro="">
      <xdr:nvCxnSpPr>
        <xdr:cNvPr id="127" name="直線コネクタ 126"/>
        <xdr:cNvCxnSpPr/>
      </xdr:nvCxnSpPr>
      <xdr:spPr>
        <a:xfrm flipV="1">
          <a:off x="1130300" y="9822135"/>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8" name="フローチャート : 判断 127"/>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17035</xdr:rowOff>
    </xdr:from>
    <xdr:ext cx="534377" cy="259045"/>
    <xdr:sp macro="" textlink="">
      <xdr:nvSpPr>
        <xdr:cNvPr id="129" name="テキスト ボックス 128"/>
        <xdr:cNvSpPr txBox="1"/>
      </xdr:nvSpPr>
      <xdr:spPr>
        <a:xfrm>
          <a:off x="1752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30" name="フローチャート : 判断 129"/>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27665</xdr:rowOff>
    </xdr:from>
    <xdr:ext cx="534377" cy="259045"/>
    <xdr:sp macro="" textlink="">
      <xdr:nvSpPr>
        <xdr:cNvPr id="131" name="テキスト ボックス 130"/>
        <xdr:cNvSpPr txBox="1"/>
      </xdr:nvSpPr>
      <xdr:spPr>
        <a:xfrm>
          <a:off x="863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92721</xdr:rowOff>
    </xdr:from>
    <xdr:to>
      <xdr:col>6</xdr:col>
      <xdr:colOff>561975</xdr:colOff>
      <xdr:row>58</xdr:row>
      <xdr:rowOff>22871</xdr:rowOff>
    </xdr:to>
    <xdr:sp macro="" textlink="">
      <xdr:nvSpPr>
        <xdr:cNvPr id="137" name="円/楕円 136"/>
        <xdr:cNvSpPr/>
      </xdr:nvSpPr>
      <xdr:spPr>
        <a:xfrm>
          <a:off x="4584700" y="9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52098</xdr:rowOff>
    </xdr:from>
    <xdr:ext cx="534377" cy="259045"/>
    <xdr:sp macro="" textlink="">
      <xdr:nvSpPr>
        <xdr:cNvPr id="138" name="総務費該当値テキスト"/>
        <xdr:cNvSpPr txBox="1"/>
      </xdr:nvSpPr>
      <xdr:spPr>
        <a:xfrm>
          <a:off x="4686300" y="965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96885</xdr:rowOff>
    </xdr:from>
    <xdr:to>
      <xdr:col>5</xdr:col>
      <xdr:colOff>409575</xdr:colOff>
      <xdr:row>58</xdr:row>
      <xdr:rowOff>27035</xdr:rowOff>
    </xdr:to>
    <xdr:sp macro="" textlink="">
      <xdr:nvSpPr>
        <xdr:cNvPr id="139" name="円/楕円 138"/>
        <xdr:cNvSpPr/>
      </xdr:nvSpPr>
      <xdr:spPr>
        <a:xfrm>
          <a:off x="3746500" y="9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43562</xdr:rowOff>
    </xdr:from>
    <xdr:ext cx="534377" cy="259045"/>
    <xdr:sp macro="" textlink="">
      <xdr:nvSpPr>
        <xdr:cNvPr id="140" name="テキスト ボックス 139"/>
        <xdr:cNvSpPr txBox="1"/>
      </xdr:nvSpPr>
      <xdr:spPr>
        <a:xfrm>
          <a:off x="3517411" y="9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17544</xdr:rowOff>
    </xdr:from>
    <xdr:to>
      <xdr:col>4</xdr:col>
      <xdr:colOff>206375</xdr:colOff>
      <xdr:row>57</xdr:row>
      <xdr:rowOff>119144</xdr:rowOff>
    </xdr:to>
    <xdr:sp macro="" textlink="">
      <xdr:nvSpPr>
        <xdr:cNvPr id="141" name="円/楕円 140"/>
        <xdr:cNvSpPr/>
      </xdr:nvSpPr>
      <xdr:spPr>
        <a:xfrm>
          <a:off x="2857500" y="9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135671</xdr:rowOff>
    </xdr:from>
    <xdr:ext cx="534377" cy="259045"/>
    <xdr:sp macro="" textlink="">
      <xdr:nvSpPr>
        <xdr:cNvPr id="142" name="テキスト ボックス 141"/>
        <xdr:cNvSpPr txBox="1"/>
      </xdr:nvSpPr>
      <xdr:spPr>
        <a:xfrm>
          <a:off x="2641111" y="95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170135</xdr:rowOff>
    </xdr:from>
    <xdr:to>
      <xdr:col>3</xdr:col>
      <xdr:colOff>3175</xdr:colOff>
      <xdr:row>57</xdr:row>
      <xdr:rowOff>100285</xdr:rowOff>
    </xdr:to>
    <xdr:sp macro="" textlink="">
      <xdr:nvSpPr>
        <xdr:cNvPr id="143" name="円/楕円 142"/>
        <xdr:cNvSpPr/>
      </xdr:nvSpPr>
      <xdr:spPr>
        <a:xfrm>
          <a:off x="1968500" y="97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116812</xdr:rowOff>
    </xdr:from>
    <xdr:ext cx="534377" cy="259045"/>
    <xdr:sp macro="" textlink="">
      <xdr:nvSpPr>
        <xdr:cNvPr id="144" name="テキスト ボックス 143"/>
        <xdr:cNvSpPr txBox="1"/>
      </xdr:nvSpPr>
      <xdr:spPr>
        <a:xfrm>
          <a:off x="1752111" y="95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27815</xdr:rowOff>
    </xdr:from>
    <xdr:to>
      <xdr:col>1</xdr:col>
      <xdr:colOff>485775</xdr:colOff>
      <xdr:row>57</xdr:row>
      <xdr:rowOff>129415</xdr:rowOff>
    </xdr:to>
    <xdr:sp macro="" textlink="">
      <xdr:nvSpPr>
        <xdr:cNvPr id="145" name="円/楕円 144"/>
        <xdr:cNvSpPr/>
      </xdr:nvSpPr>
      <xdr:spPr>
        <a:xfrm>
          <a:off x="1079500" y="98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145942</xdr:rowOff>
    </xdr:from>
    <xdr:ext cx="534377" cy="259045"/>
    <xdr:sp macro="" textlink="">
      <xdr:nvSpPr>
        <xdr:cNvPr id="146" name="テキスト ボックス 145"/>
        <xdr:cNvSpPr txBox="1"/>
      </xdr:nvSpPr>
      <xdr:spPr>
        <a:xfrm>
          <a:off x="863111" y="95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8" name="直線コネクタ 167"/>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9"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70" name="直線コネクタ 169"/>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71"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2" name="直線コネクタ 171"/>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170115</xdr:rowOff>
    </xdr:from>
    <xdr:to>
      <xdr:col>6</xdr:col>
      <xdr:colOff>511175</xdr:colOff>
      <xdr:row>78</xdr:row>
      <xdr:rowOff>5778</xdr:rowOff>
    </xdr:to>
    <xdr:cxnSp macro="">
      <xdr:nvCxnSpPr>
        <xdr:cNvPr id="173" name="直線コネクタ 172"/>
        <xdr:cNvCxnSpPr/>
      </xdr:nvCxnSpPr>
      <xdr:spPr>
        <a:xfrm flipV="1">
          <a:off x="3797300" y="13371765"/>
          <a:ext cx="8382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4"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5" name="フローチャート : 判断 174"/>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5778</xdr:rowOff>
    </xdr:from>
    <xdr:to>
      <xdr:col>5</xdr:col>
      <xdr:colOff>358775</xdr:colOff>
      <xdr:row>78</xdr:row>
      <xdr:rowOff>7691</xdr:rowOff>
    </xdr:to>
    <xdr:cxnSp macro="">
      <xdr:nvCxnSpPr>
        <xdr:cNvPr id="176" name="直線コネクタ 175"/>
        <xdr:cNvCxnSpPr/>
      </xdr:nvCxnSpPr>
      <xdr:spPr>
        <a:xfrm flipV="1">
          <a:off x="2908300" y="13378878"/>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7" name="フローチャート : 判断 176"/>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8" name="テキスト ボックス 177"/>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7691</xdr:rowOff>
    </xdr:from>
    <xdr:to>
      <xdr:col>4</xdr:col>
      <xdr:colOff>155575</xdr:colOff>
      <xdr:row>78</xdr:row>
      <xdr:rowOff>11440</xdr:rowOff>
    </xdr:to>
    <xdr:cxnSp macro="">
      <xdr:nvCxnSpPr>
        <xdr:cNvPr id="179" name="直線コネクタ 178"/>
        <xdr:cNvCxnSpPr/>
      </xdr:nvCxnSpPr>
      <xdr:spPr>
        <a:xfrm flipV="1">
          <a:off x="2019300" y="1338079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80" name="フローチャート : 判断 179"/>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81" name="テキスト ボックス 180"/>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4217</xdr:rowOff>
    </xdr:from>
    <xdr:to>
      <xdr:col>2</xdr:col>
      <xdr:colOff>638175</xdr:colOff>
      <xdr:row>78</xdr:row>
      <xdr:rowOff>11440</xdr:rowOff>
    </xdr:to>
    <xdr:cxnSp macro="">
      <xdr:nvCxnSpPr>
        <xdr:cNvPr id="182" name="直線コネクタ 181"/>
        <xdr:cNvCxnSpPr/>
      </xdr:nvCxnSpPr>
      <xdr:spPr>
        <a:xfrm>
          <a:off x="1130300" y="13377317"/>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3" name="フローチャート : 判断 182"/>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4" name="テキスト ボックス 183"/>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5" name="フローチャート : 判断 184"/>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6" name="テキスト ボックス 185"/>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119315</xdr:rowOff>
    </xdr:from>
    <xdr:to>
      <xdr:col>6</xdr:col>
      <xdr:colOff>561975</xdr:colOff>
      <xdr:row>78</xdr:row>
      <xdr:rowOff>49465</xdr:rowOff>
    </xdr:to>
    <xdr:sp macro="" textlink="">
      <xdr:nvSpPr>
        <xdr:cNvPr id="192" name="円/楕円 191"/>
        <xdr:cNvSpPr/>
      </xdr:nvSpPr>
      <xdr:spPr>
        <a:xfrm>
          <a:off x="4584700" y="13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3"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126428</xdr:rowOff>
    </xdr:from>
    <xdr:to>
      <xdr:col>5</xdr:col>
      <xdr:colOff>409575</xdr:colOff>
      <xdr:row>78</xdr:row>
      <xdr:rowOff>56578</xdr:rowOff>
    </xdr:to>
    <xdr:sp macro="" textlink="">
      <xdr:nvSpPr>
        <xdr:cNvPr id="194" name="円/楕円 193"/>
        <xdr:cNvSpPr/>
      </xdr:nvSpPr>
      <xdr:spPr>
        <a:xfrm>
          <a:off x="3746500" y="133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73105</xdr:rowOff>
    </xdr:from>
    <xdr:ext cx="534377" cy="259045"/>
    <xdr:sp macro="" textlink="">
      <xdr:nvSpPr>
        <xdr:cNvPr id="195" name="テキスト ボックス 194"/>
        <xdr:cNvSpPr txBox="1"/>
      </xdr:nvSpPr>
      <xdr:spPr>
        <a:xfrm>
          <a:off x="3517411" y="131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128341</xdr:rowOff>
    </xdr:from>
    <xdr:to>
      <xdr:col>4</xdr:col>
      <xdr:colOff>206375</xdr:colOff>
      <xdr:row>78</xdr:row>
      <xdr:rowOff>58491</xdr:rowOff>
    </xdr:to>
    <xdr:sp macro="" textlink="">
      <xdr:nvSpPr>
        <xdr:cNvPr id="196" name="円/楕円 195"/>
        <xdr:cNvSpPr/>
      </xdr:nvSpPr>
      <xdr:spPr>
        <a:xfrm>
          <a:off x="2857500" y="133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75018</xdr:rowOff>
    </xdr:from>
    <xdr:ext cx="534377" cy="259045"/>
    <xdr:sp macro="" textlink="">
      <xdr:nvSpPr>
        <xdr:cNvPr id="197" name="テキスト ボックス 196"/>
        <xdr:cNvSpPr txBox="1"/>
      </xdr:nvSpPr>
      <xdr:spPr>
        <a:xfrm>
          <a:off x="2641111" y="13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132090</xdr:rowOff>
    </xdr:from>
    <xdr:to>
      <xdr:col>3</xdr:col>
      <xdr:colOff>3175</xdr:colOff>
      <xdr:row>78</xdr:row>
      <xdr:rowOff>62240</xdr:rowOff>
    </xdr:to>
    <xdr:sp macro="" textlink="">
      <xdr:nvSpPr>
        <xdr:cNvPr id="198" name="円/楕円 197"/>
        <xdr:cNvSpPr/>
      </xdr:nvSpPr>
      <xdr:spPr>
        <a:xfrm>
          <a:off x="1968500" y="133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78767</xdr:rowOff>
    </xdr:from>
    <xdr:ext cx="534377" cy="259045"/>
    <xdr:sp macro="" textlink="">
      <xdr:nvSpPr>
        <xdr:cNvPr id="199" name="テキスト ボックス 198"/>
        <xdr:cNvSpPr txBox="1"/>
      </xdr:nvSpPr>
      <xdr:spPr>
        <a:xfrm>
          <a:off x="1752111" y="131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124867</xdr:rowOff>
    </xdr:from>
    <xdr:to>
      <xdr:col>1</xdr:col>
      <xdr:colOff>485775</xdr:colOff>
      <xdr:row>78</xdr:row>
      <xdr:rowOff>55017</xdr:rowOff>
    </xdr:to>
    <xdr:sp macro="" textlink="">
      <xdr:nvSpPr>
        <xdr:cNvPr id="200" name="円/楕円 199"/>
        <xdr:cNvSpPr/>
      </xdr:nvSpPr>
      <xdr:spPr>
        <a:xfrm>
          <a:off x="1079500" y="133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71544</xdr:rowOff>
    </xdr:from>
    <xdr:ext cx="534377" cy="259045"/>
    <xdr:sp macro="" textlink="">
      <xdr:nvSpPr>
        <xdr:cNvPr id="201" name="テキスト ボックス 200"/>
        <xdr:cNvSpPr txBox="1"/>
      </xdr:nvSpPr>
      <xdr:spPr>
        <a:xfrm>
          <a:off x="863111" y="131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3" name="直線コネクタ 222"/>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4"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5" name="直線コネクタ 224"/>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6"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7" name="直線コネクタ 226"/>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44069</xdr:rowOff>
    </xdr:from>
    <xdr:to>
      <xdr:col>6</xdr:col>
      <xdr:colOff>511175</xdr:colOff>
      <xdr:row>96</xdr:row>
      <xdr:rowOff>65787</xdr:rowOff>
    </xdr:to>
    <xdr:cxnSp macro="">
      <xdr:nvCxnSpPr>
        <xdr:cNvPr id="228" name="直線コネクタ 227"/>
        <xdr:cNvCxnSpPr/>
      </xdr:nvCxnSpPr>
      <xdr:spPr>
        <a:xfrm flipV="1">
          <a:off x="3797300" y="16503269"/>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73462</xdr:rowOff>
    </xdr:from>
    <xdr:ext cx="534377" cy="259045"/>
    <xdr:sp macro="" textlink="">
      <xdr:nvSpPr>
        <xdr:cNvPr id="229" name="衛生費平均値テキスト"/>
        <xdr:cNvSpPr txBox="1"/>
      </xdr:nvSpPr>
      <xdr:spPr>
        <a:xfrm>
          <a:off x="4686300" y="165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30" name="フローチャート : 判断 229"/>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65787</xdr:rowOff>
    </xdr:from>
    <xdr:to>
      <xdr:col>5</xdr:col>
      <xdr:colOff>358775</xdr:colOff>
      <xdr:row>96</xdr:row>
      <xdr:rowOff>91542</xdr:rowOff>
    </xdr:to>
    <xdr:cxnSp macro="">
      <xdr:nvCxnSpPr>
        <xdr:cNvPr id="231" name="直線コネクタ 230"/>
        <xdr:cNvCxnSpPr/>
      </xdr:nvCxnSpPr>
      <xdr:spPr>
        <a:xfrm flipV="1">
          <a:off x="2908300" y="1652498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2" name="フローチャート : 判断 231"/>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3" name="テキスト ボックス 232"/>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45822</xdr:rowOff>
    </xdr:from>
    <xdr:to>
      <xdr:col>4</xdr:col>
      <xdr:colOff>155575</xdr:colOff>
      <xdr:row>96</xdr:row>
      <xdr:rowOff>91542</xdr:rowOff>
    </xdr:to>
    <xdr:cxnSp macro="">
      <xdr:nvCxnSpPr>
        <xdr:cNvPr id="234" name="直線コネクタ 233"/>
        <xdr:cNvCxnSpPr/>
      </xdr:nvCxnSpPr>
      <xdr:spPr>
        <a:xfrm>
          <a:off x="2019300" y="16505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5" name="フローチャート : 判断 234"/>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60850</xdr:rowOff>
    </xdr:from>
    <xdr:ext cx="469744" cy="259045"/>
    <xdr:sp macro="" textlink="">
      <xdr:nvSpPr>
        <xdr:cNvPr id="236" name="テキスト ボックス 235"/>
        <xdr:cNvSpPr txBox="1"/>
      </xdr:nvSpPr>
      <xdr:spPr>
        <a:xfrm>
          <a:off x="2673427"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78436</xdr:rowOff>
    </xdr:from>
    <xdr:to>
      <xdr:col>2</xdr:col>
      <xdr:colOff>638175</xdr:colOff>
      <xdr:row>96</xdr:row>
      <xdr:rowOff>45822</xdr:rowOff>
    </xdr:to>
    <xdr:cxnSp macro="">
      <xdr:nvCxnSpPr>
        <xdr:cNvPr id="237" name="直線コネクタ 236"/>
        <xdr:cNvCxnSpPr/>
      </xdr:nvCxnSpPr>
      <xdr:spPr>
        <a:xfrm>
          <a:off x="1130300" y="16194736"/>
          <a:ext cx="889000" cy="3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8" name="フローチャート : 判断 237"/>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58945</xdr:rowOff>
    </xdr:from>
    <xdr:ext cx="469744" cy="259045"/>
    <xdr:sp macro="" textlink="">
      <xdr:nvSpPr>
        <xdr:cNvPr id="239" name="テキスト ボックス 238"/>
        <xdr:cNvSpPr txBox="1"/>
      </xdr:nvSpPr>
      <xdr:spPr>
        <a:xfrm>
          <a:off x="1784427" y="166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40" name="フローチャート : 判断 239"/>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119257</xdr:rowOff>
    </xdr:from>
    <xdr:ext cx="534377" cy="259045"/>
    <xdr:sp macro="" textlink="">
      <xdr:nvSpPr>
        <xdr:cNvPr id="241" name="テキスト ボックス 240"/>
        <xdr:cNvSpPr txBox="1"/>
      </xdr:nvSpPr>
      <xdr:spPr>
        <a:xfrm>
          <a:off x="863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164719</xdr:rowOff>
    </xdr:from>
    <xdr:to>
      <xdr:col>6</xdr:col>
      <xdr:colOff>561975</xdr:colOff>
      <xdr:row>96</xdr:row>
      <xdr:rowOff>94869</xdr:rowOff>
    </xdr:to>
    <xdr:sp macro="" textlink="">
      <xdr:nvSpPr>
        <xdr:cNvPr id="247" name="円/楕円 246"/>
        <xdr:cNvSpPr/>
      </xdr:nvSpPr>
      <xdr:spPr>
        <a:xfrm>
          <a:off x="4584700" y="164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16146</xdr:rowOff>
    </xdr:from>
    <xdr:ext cx="534377" cy="259045"/>
    <xdr:sp macro="" textlink="">
      <xdr:nvSpPr>
        <xdr:cNvPr id="248" name="衛生費該当値テキスト"/>
        <xdr:cNvSpPr txBox="1"/>
      </xdr:nvSpPr>
      <xdr:spPr>
        <a:xfrm>
          <a:off x="4686300" y="163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14987</xdr:rowOff>
    </xdr:from>
    <xdr:to>
      <xdr:col>5</xdr:col>
      <xdr:colOff>409575</xdr:colOff>
      <xdr:row>96</xdr:row>
      <xdr:rowOff>116587</xdr:rowOff>
    </xdr:to>
    <xdr:sp macro="" textlink="">
      <xdr:nvSpPr>
        <xdr:cNvPr id="249" name="円/楕円 248"/>
        <xdr:cNvSpPr/>
      </xdr:nvSpPr>
      <xdr:spPr>
        <a:xfrm>
          <a:off x="3746500" y="164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133114</xdr:rowOff>
    </xdr:from>
    <xdr:ext cx="534377" cy="259045"/>
    <xdr:sp macro="" textlink="">
      <xdr:nvSpPr>
        <xdr:cNvPr id="250" name="テキスト ボックス 249"/>
        <xdr:cNvSpPr txBox="1"/>
      </xdr:nvSpPr>
      <xdr:spPr>
        <a:xfrm>
          <a:off x="35174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40742</xdr:rowOff>
    </xdr:from>
    <xdr:to>
      <xdr:col>4</xdr:col>
      <xdr:colOff>206375</xdr:colOff>
      <xdr:row>96</xdr:row>
      <xdr:rowOff>142342</xdr:rowOff>
    </xdr:to>
    <xdr:sp macro="" textlink="">
      <xdr:nvSpPr>
        <xdr:cNvPr id="251" name="円/楕円 250"/>
        <xdr:cNvSpPr/>
      </xdr:nvSpPr>
      <xdr:spPr>
        <a:xfrm>
          <a:off x="2857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158869</xdr:rowOff>
    </xdr:from>
    <xdr:ext cx="534377" cy="259045"/>
    <xdr:sp macro="" textlink="">
      <xdr:nvSpPr>
        <xdr:cNvPr id="252" name="テキスト ボックス 251"/>
        <xdr:cNvSpPr txBox="1"/>
      </xdr:nvSpPr>
      <xdr:spPr>
        <a:xfrm>
          <a:off x="2641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166472</xdr:rowOff>
    </xdr:from>
    <xdr:to>
      <xdr:col>3</xdr:col>
      <xdr:colOff>3175</xdr:colOff>
      <xdr:row>96</xdr:row>
      <xdr:rowOff>96622</xdr:rowOff>
    </xdr:to>
    <xdr:sp macro="" textlink="">
      <xdr:nvSpPr>
        <xdr:cNvPr id="253" name="円/楕円 252"/>
        <xdr:cNvSpPr/>
      </xdr:nvSpPr>
      <xdr:spPr>
        <a:xfrm>
          <a:off x="1968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113149</xdr:rowOff>
    </xdr:from>
    <xdr:ext cx="534377" cy="259045"/>
    <xdr:sp macro="" textlink="">
      <xdr:nvSpPr>
        <xdr:cNvPr id="254" name="テキスト ボックス 253"/>
        <xdr:cNvSpPr txBox="1"/>
      </xdr:nvSpPr>
      <xdr:spPr>
        <a:xfrm>
          <a:off x="1752111"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27636</xdr:rowOff>
    </xdr:from>
    <xdr:to>
      <xdr:col>1</xdr:col>
      <xdr:colOff>485775</xdr:colOff>
      <xdr:row>94</xdr:row>
      <xdr:rowOff>129236</xdr:rowOff>
    </xdr:to>
    <xdr:sp macro="" textlink="">
      <xdr:nvSpPr>
        <xdr:cNvPr id="255" name="円/楕円 254"/>
        <xdr:cNvSpPr/>
      </xdr:nvSpPr>
      <xdr:spPr>
        <a:xfrm>
          <a:off x="1079500" y="161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145763</xdr:rowOff>
    </xdr:from>
    <xdr:ext cx="534377" cy="259045"/>
    <xdr:sp macro="" textlink="">
      <xdr:nvSpPr>
        <xdr:cNvPr id="256" name="テキスト ボックス 255"/>
        <xdr:cNvSpPr txBox="1"/>
      </xdr:nvSpPr>
      <xdr:spPr>
        <a:xfrm>
          <a:off x="863111" y="159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80" name="直線コネクタ 279"/>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81"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2" name="直線コネクタ 281"/>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3"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4" name="直線コネクタ 283"/>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14297</xdr:rowOff>
    </xdr:from>
    <xdr:to>
      <xdr:col>15</xdr:col>
      <xdr:colOff>180975</xdr:colOff>
      <xdr:row>38</xdr:row>
      <xdr:rowOff>57622</xdr:rowOff>
    </xdr:to>
    <xdr:cxnSp macro="">
      <xdr:nvCxnSpPr>
        <xdr:cNvPr id="285" name="直線コネクタ 284"/>
        <xdr:cNvCxnSpPr/>
      </xdr:nvCxnSpPr>
      <xdr:spPr>
        <a:xfrm>
          <a:off x="9639300" y="6529397"/>
          <a:ext cx="8382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6"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7" name="フローチャート : 判断 286"/>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46845</xdr:rowOff>
    </xdr:from>
    <xdr:to>
      <xdr:col>14</xdr:col>
      <xdr:colOff>28575</xdr:colOff>
      <xdr:row>38</xdr:row>
      <xdr:rowOff>14297</xdr:rowOff>
    </xdr:to>
    <xdr:cxnSp macro="">
      <xdr:nvCxnSpPr>
        <xdr:cNvPr id="288" name="直線コネクタ 287"/>
        <xdr:cNvCxnSpPr/>
      </xdr:nvCxnSpPr>
      <xdr:spPr>
        <a:xfrm>
          <a:off x="8750300" y="6390495"/>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9" name="フローチャート : 判断 288"/>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83873</xdr:rowOff>
    </xdr:from>
    <xdr:ext cx="469744" cy="259045"/>
    <xdr:sp macro="" textlink="">
      <xdr:nvSpPr>
        <xdr:cNvPr id="290" name="テキスト ボックス 289"/>
        <xdr:cNvSpPr txBox="1"/>
      </xdr:nvSpPr>
      <xdr:spPr>
        <a:xfrm>
          <a:off x="9391727" y="65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9834</xdr:rowOff>
    </xdr:from>
    <xdr:to>
      <xdr:col>12</xdr:col>
      <xdr:colOff>511175</xdr:colOff>
      <xdr:row>37</xdr:row>
      <xdr:rowOff>46845</xdr:rowOff>
    </xdr:to>
    <xdr:cxnSp macro="">
      <xdr:nvCxnSpPr>
        <xdr:cNvPr id="291" name="直線コネクタ 290"/>
        <xdr:cNvCxnSpPr/>
      </xdr:nvCxnSpPr>
      <xdr:spPr>
        <a:xfrm>
          <a:off x="7861300" y="6353484"/>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2" name="フローチャート : 判断 291"/>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3" name="テキスト ボックス 292"/>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119779</xdr:rowOff>
    </xdr:from>
    <xdr:to>
      <xdr:col>11</xdr:col>
      <xdr:colOff>307975</xdr:colOff>
      <xdr:row>37</xdr:row>
      <xdr:rowOff>9834</xdr:rowOff>
    </xdr:to>
    <xdr:cxnSp macro="">
      <xdr:nvCxnSpPr>
        <xdr:cNvPr id="294" name="直線コネクタ 293"/>
        <xdr:cNvCxnSpPr/>
      </xdr:nvCxnSpPr>
      <xdr:spPr>
        <a:xfrm>
          <a:off x="6972300" y="6291979"/>
          <a:ext cx="8890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5" name="フローチャート : 判断 294"/>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6" name="テキスト ボックス 295"/>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7" name="フローチャート : 判断 296"/>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8" name="テキスト ボックス 297"/>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6822</xdr:rowOff>
    </xdr:from>
    <xdr:to>
      <xdr:col>15</xdr:col>
      <xdr:colOff>231775</xdr:colOff>
      <xdr:row>38</xdr:row>
      <xdr:rowOff>108422</xdr:rowOff>
    </xdr:to>
    <xdr:sp macro="" textlink="">
      <xdr:nvSpPr>
        <xdr:cNvPr id="304" name="円/楕円 303"/>
        <xdr:cNvSpPr/>
      </xdr:nvSpPr>
      <xdr:spPr>
        <a:xfrm>
          <a:off x="10426700" y="65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142765</xdr:rowOff>
    </xdr:from>
    <xdr:ext cx="469744" cy="259045"/>
    <xdr:sp macro="" textlink="">
      <xdr:nvSpPr>
        <xdr:cNvPr id="305" name="労働費該当値テキスト"/>
        <xdr:cNvSpPr txBox="1"/>
      </xdr:nvSpPr>
      <xdr:spPr>
        <a:xfrm>
          <a:off x="10528300"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134946</xdr:rowOff>
    </xdr:from>
    <xdr:to>
      <xdr:col>14</xdr:col>
      <xdr:colOff>79375</xdr:colOff>
      <xdr:row>38</xdr:row>
      <xdr:rowOff>65097</xdr:rowOff>
    </xdr:to>
    <xdr:sp macro="" textlink="">
      <xdr:nvSpPr>
        <xdr:cNvPr id="306" name="円/楕円 305"/>
        <xdr:cNvSpPr/>
      </xdr:nvSpPr>
      <xdr:spPr>
        <a:xfrm>
          <a:off x="9588500" y="64785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81623</xdr:rowOff>
    </xdr:from>
    <xdr:ext cx="469744" cy="259045"/>
    <xdr:sp macro="" textlink="">
      <xdr:nvSpPr>
        <xdr:cNvPr id="307" name="テキスト ボックス 306"/>
        <xdr:cNvSpPr txBox="1"/>
      </xdr:nvSpPr>
      <xdr:spPr>
        <a:xfrm>
          <a:off x="9391727" y="625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167495</xdr:rowOff>
    </xdr:from>
    <xdr:to>
      <xdr:col>12</xdr:col>
      <xdr:colOff>561975</xdr:colOff>
      <xdr:row>37</xdr:row>
      <xdr:rowOff>97645</xdr:rowOff>
    </xdr:to>
    <xdr:sp macro="" textlink="">
      <xdr:nvSpPr>
        <xdr:cNvPr id="308" name="円/楕円 307"/>
        <xdr:cNvSpPr/>
      </xdr:nvSpPr>
      <xdr:spPr>
        <a:xfrm>
          <a:off x="8699500" y="63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114172</xdr:rowOff>
    </xdr:from>
    <xdr:ext cx="469744" cy="259045"/>
    <xdr:sp macro="" textlink="">
      <xdr:nvSpPr>
        <xdr:cNvPr id="309" name="テキスト ボックス 308"/>
        <xdr:cNvSpPr txBox="1"/>
      </xdr:nvSpPr>
      <xdr:spPr>
        <a:xfrm>
          <a:off x="8515427" y="61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130484</xdr:rowOff>
    </xdr:from>
    <xdr:to>
      <xdr:col>11</xdr:col>
      <xdr:colOff>358775</xdr:colOff>
      <xdr:row>37</xdr:row>
      <xdr:rowOff>60634</xdr:rowOff>
    </xdr:to>
    <xdr:sp macro="" textlink="">
      <xdr:nvSpPr>
        <xdr:cNvPr id="310" name="円/楕円 309"/>
        <xdr:cNvSpPr/>
      </xdr:nvSpPr>
      <xdr:spPr>
        <a:xfrm>
          <a:off x="7810500" y="63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51761</xdr:rowOff>
    </xdr:from>
    <xdr:ext cx="469744" cy="259045"/>
    <xdr:sp macro="" textlink="">
      <xdr:nvSpPr>
        <xdr:cNvPr id="311" name="テキスト ボックス 310"/>
        <xdr:cNvSpPr txBox="1"/>
      </xdr:nvSpPr>
      <xdr:spPr>
        <a:xfrm>
          <a:off x="7626427" y="63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68979</xdr:rowOff>
    </xdr:from>
    <xdr:to>
      <xdr:col>10</xdr:col>
      <xdr:colOff>155575</xdr:colOff>
      <xdr:row>36</xdr:row>
      <xdr:rowOff>170579</xdr:rowOff>
    </xdr:to>
    <xdr:sp macro="" textlink="">
      <xdr:nvSpPr>
        <xdr:cNvPr id="312" name="円/楕円 311"/>
        <xdr:cNvSpPr/>
      </xdr:nvSpPr>
      <xdr:spPr>
        <a:xfrm>
          <a:off x="6921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161706</xdr:rowOff>
    </xdr:from>
    <xdr:ext cx="469744" cy="259045"/>
    <xdr:sp macro="" textlink="">
      <xdr:nvSpPr>
        <xdr:cNvPr id="313" name="テキスト ボックス 312"/>
        <xdr:cNvSpPr txBox="1"/>
      </xdr:nvSpPr>
      <xdr:spPr>
        <a:xfrm>
          <a:off x="6737427"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3" name="直線コネクタ 332"/>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4"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5" name="直線コネクタ 334"/>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6"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7" name="直線コネクタ 336"/>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45037</xdr:rowOff>
    </xdr:from>
    <xdr:to>
      <xdr:col>15</xdr:col>
      <xdr:colOff>180975</xdr:colOff>
      <xdr:row>56</xdr:row>
      <xdr:rowOff>77955</xdr:rowOff>
    </xdr:to>
    <xdr:cxnSp macro="">
      <xdr:nvCxnSpPr>
        <xdr:cNvPr id="338" name="直線コネクタ 337"/>
        <xdr:cNvCxnSpPr/>
      </xdr:nvCxnSpPr>
      <xdr:spPr>
        <a:xfrm>
          <a:off x="9639300" y="9646237"/>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9"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40" name="フローチャート : 判断 339"/>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77109</xdr:rowOff>
    </xdr:from>
    <xdr:to>
      <xdr:col>14</xdr:col>
      <xdr:colOff>28575</xdr:colOff>
      <xdr:row>56</xdr:row>
      <xdr:rowOff>45037</xdr:rowOff>
    </xdr:to>
    <xdr:cxnSp macro="">
      <xdr:nvCxnSpPr>
        <xdr:cNvPr id="341" name="直線コネクタ 340"/>
        <xdr:cNvCxnSpPr/>
      </xdr:nvCxnSpPr>
      <xdr:spPr>
        <a:xfrm>
          <a:off x="8750300" y="9506859"/>
          <a:ext cx="889000" cy="1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2" name="フローチャート : 判断 341"/>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3" name="テキスト ボックス 342"/>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77109</xdr:rowOff>
    </xdr:from>
    <xdr:to>
      <xdr:col>12</xdr:col>
      <xdr:colOff>511175</xdr:colOff>
      <xdr:row>56</xdr:row>
      <xdr:rowOff>32989</xdr:rowOff>
    </xdr:to>
    <xdr:cxnSp macro="">
      <xdr:nvCxnSpPr>
        <xdr:cNvPr id="344" name="直線コネクタ 343"/>
        <xdr:cNvCxnSpPr/>
      </xdr:nvCxnSpPr>
      <xdr:spPr>
        <a:xfrm flipV="1">
          <a:off x="7861300" y="9506859"/>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5" name="フローチャート : 判断 344"/>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6" name="テキスト ボックス 345"/>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137345</xdr:rowOff>
    </xdr:from>
    <xdr:to>
      <xdr:col>11</xdr:col>
      <xdr:colOff>307975</xdr:colOff>
      <xdr:row>56</xdr:row>
      <xdr:rowOff>32989</xdr:rowOff>
    </xdr:to>
    <xdr:cxnSp macro="">
      <xdr:nvCxnSpPr>
        <xdr:cNvPr id="347" name="直線コネクタ 346"/>
        <xdr:cNvCxnSpPr/>
      </xdr:nvCxnSpPr>
      <xdr:spPr>
        <a:xfrm>
          <a:off x="6972300" y="956709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8" name="フローチャート : 判断 347"/>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9" name="テキスト ボックス 348"/>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50" name="フローチャート : 判断 349"/>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51" name="テキスト ボックス 350"/>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27155</xdr:rowOff>
    </xdr:from>
    <xdr:to>
      <xdr:col>15</xdr:col>
      <xdr:colOff>231775</xdr:colOff>
      <xdr:row>56</xdr:row>
      <xdr:rowOff>128755</xdr:rowOff>
    </xdr:to>
    <xdr:sp macro="" textlink="">
      <xdr:nvSpPr>
        <xdr:cNvPr id="357" name="円/楕円 356"/>
        <xdr:cNvSpPr/>
      </xdr:nvSpPr>
      <xdr:spPr>
        <a:xfrm>
          <a:off x="104267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50032</xdr:rowOff>
    </xdr:from>
    <xdr:ext cx="534377" cy="259045"/>
    <xdr:sp macro="" textlink="">
      <xdr:nvSpPr>
        <xdr:cNvPr id="358" name="農林水産業費該当値テキスト"/>
        <xdr:cNvSpPr txBox="1"/>
      </xdr:nvSpPr>
      <xdr:spPr>
        <a:xfrm>
          <a:off x="10528300"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165687</xdr:rowOff>
    </xdr:from>
    <xdr:to>
      <xdr:col>14</xdr:col>
      <xdr:colOff>79375</xdr:colOff>
      <xdr:row>56</xdr:row>
      <xdr:rowOff>95837</xdr:rowOff>
    </xdr:to>
    <xdr:sp macro="" textlink="">
      <xdr:nvSpPr>
        <xdr:cNvPr id="359" name="円/楕円 358"/>
        <xdr:cNvSpPr/>
      </xdr:nvSpPr>
      <xdr:spPr>
        <a:xfrm>
          <a:off x="9588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112364</xdr:rowOff>
    </xdr:from>
    <xdr:ext cx="534377" cy="259045"/>
    <xdr:sp macro="" textlink="">
      <xdr:nvSpPr>
        <xdr:cNvPr id="360" name="テキスト ボックス 359"/>
        <xdr:cNvSpPr txBox="1"/>
      </xdr:nvSpPr>
      <xdr:spPr>
        <a:xfrm>
          <a:off x="9359411" y="93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26309</xdr:rowOff>
    </xdr:from>
    <xdr:to>
      <xdr:col>12</xdr:col>
      <xdr:colOff>561975</xdr:colOff>
      <xdr:row>55</xdr:row>
      <xdr:rowOff>127909</xdr:rowOff>
    </xdr:to>
    <xdr:sp macro="" textlink="">
      <xdr:nvSpPr>
        <xdr:cNvPr id="361" name="円/楕円 360"/>
        <xdr:cNvSpPr/>
      </xdr:nvSpPr>
      <xdr:spPr>
        <a:xfrm>
          <a:off x="8699500" y="94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144436</xdr:rowOff>
    </xdr:from>
    <xdr:ext cx="534377" cy="259045"/>
    <xdr:sp macro="" textlink="">
      <xdr:nvSpPr>
        <xdr:cNvPr id="362" name="テキスト ボックス 361"/>
        <xdr:cNvSpPr txBox="1"/>
      </xdr:nvSpPr>
      <xdr:spPr>
        <a:xfrm>
          <a:off x="8483111" y="92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153639</xdr:rowOff>
    </xdr:from>
    <xdr:to>
      <xdr:col>11</xdr:col>
      <xdr:colOff>358775</xdr:colOff>
      <xdr:row>56</xdr:row>
      <xdr:rowOff>83789</xdr:rowOff>
    </xdr:to>
    <xdr:sp macro="" textlink="">
      <xdr:nvSpPr>
        <xdr:cNvPr id="363" name="円/楕円 362"/>
        <xdr:cNvSpPr/>
      </xdr:nvSpPr>
      <xdr:spPr>
        <a:xfrm>
          <a:off x="7810500" y="95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100316</xdr:rowOff>
    </xdr:from>
    <xdr:ext cx="534377" cy="259045"/>
    <xdr:sp macro="" textlink="">
      <xdr:nvSpPr>
        <xdr:cNvPr id="364" name="テキスト ボックス 363"/>
        <xdr:cNvSpPr txBox="1"/>
      </xdr:nvSpPr>
      <xdr:spPr>
        <a:xfrm>
          <a:off x="7594111" y="93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86545</xdr:rowOff>
    </xdr:from>
    <xdr:to>
      <xdr:col>10</xdr:col>
      <xdr:colOff>155575</xdr:colOff>
      <xdr:row>56</xdr:row>
      <xdr:rowOff>16695</xdr:rowOff>
    </xdr:to>
    <xdr:sp macro="" textlink="">
      <xdr:nvSpPr>
        <xdr:cNvPr id="365" name="円/楕円 364"/>
        <xdr:cNvSpPr/>
      </xdr:nvSpPr>
      <xdr:spPr>
        <a:xfrm>
          <a:off x="6921500" y="95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33222</xdr:rowOff>
    </xdr:from>
    <xdr:ext cx="534377" cy="259045"/>
    <xdr:sp macro="" textlink="">
      <xdr:nvSpPr>
        <xdr:cNvPr id="366" name="テキスト ボックス 365"/>
        <xdr:cNvSpPr txBox="1"/>
      </xdr:nvSpPr>
      <xdr:spPr>
        <a:xfrm>
          <a:off x="6705111" y="92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8" name="直線コネクタ 387"/>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9"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90" name="直線コネクタ 389"/>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91"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2" name="直線コネクタ 391"/>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87731</xdr:rowOff>
    </xdr:from>
    <xdr:to>
      <xdr:col>15</xdr:col>
      <xdr:colOff>180975</xdr:colOff>
      <xdr:row>78</xdr:row>
      <xdr:rowOff>95238</xdr:rowOff>
    </xdr:to>
    <xdr:cxnSp macro="">
      <xdr:nvCxnSpPr>
        <xdr:cNvPr id="393" name="直線コネクタ 392"/>
        <xdr:cNvCxnSpPr/>
      </xdr:nvCxnSpPr>
      <xdr:spPr>
        <a:xfrm flipV="1">
          <a:off x="9639300" y="13460831"/>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4"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5" name="フローチャート : 判断 394"/>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95238</xdr:rowOff>
    </xdr:from>
    <xdr:to>
      <xdr:col>14</xdr:col>
      <xdr:colOff>28575</xdr:colOff>
      <xdr:row>78</xdr:row>
      <xdr:rowOff>106153</xdr:rowOff>
    </xdr:to>
    <xdr:cxnSp macro="">
      <xdr:nvCxnSpPr>
        <xdr:cNvPr id="396" name="直線コネクタ 395"/>
        <xdr:cNvCxnSpPr/>
      </xdr:nvCxnSpPr>
      <xdr:spPr>
        <a:xfrm flipV="1">
          <a:off x="8750300" y="1346833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7" name="フローチャート : 判断 396"/>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8" name="テキスト ボックス 397"/>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94095</xdr:rowOff>
    </xdr:from>
    <xdr:to>
      <xdr:col>12</xdr:col>
      <xdr:colOff>511175</xdr:colOff>
      <xdr:row>78</xdr:row>
      <xdr:rowOff>106153</xdr:rowOff>
    </xdr:to>
    <xdr:cxnSp macro="">
      <xdr:nvCxnSpPr>
        <xdr:cNvPr id="399" name="直線コネクタ 398"/>
        <xdr:cNvCxnSpPr/>
      </xdr:nvCxnSpPr>
      <xdr:spPr>
        <a:xfrm>
          <a:off x="7861300" y="13467195"/>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400" name="フローチャート : 判断 399"/>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401" name="テキスト ボックス 400"/>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92475</xdr:rowOff>
    </xdr:from>
    <xdr:to>
      <xdr:col>11</xdr:col>
      <xdr:colOff>307975</xdr:colOff>
      <xdr:row>78</xdr:row>
      <xdr:rowOff>94095</xdr:rowOff>
    </xdr:to>
    <xdr:cxnSp macro="">
      <xdr:nvCxnSpPr>
        <xdr:cNvPr id="402" name="直線コネクタ 401"/>
        <xdr:cNvCxnSpPr/>
      </xdr:nvCxnSpPr>
      <xdr:spPr>
        <a:xfrm>
          <a:off x="6972300" y="1346557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3" name="フローチャート : 判断 402"/>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4" name="テキスト ボックス 403"/>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5" name="フローチャート : 判断 404"/>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6" name="テキスト ボックス 405"/>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36931</xdr:rowOff>
    </xdr:from>
    <xdr:to>
      <xdr:col>15</xdr:col>
      <xdr:colOff>231775</xdr:colOff>
      <xdr:row>78</xdr:row>
      <xdr:rowOff>138531</xdr:rowOff>
    </xdr:to>
    <xdr:sp macro="" textlink="">
      <xdr:nvSpPr>
        <xdr:cNvPr id="412" name="円/楕円 411"/>
        <xdr:cNvSpPr/>
      </xdr:nvSpPr>
      <xdr:spPr>
        <a:xfrm>
          <a:off x="104267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123308</xdr:rowOff>
    </xdr:from>
    <xdr:ext cx="469744" cy="259045"/>
    <xdr:sp macro="" textlink="">
      <xdr:nvSpPr>
        <xdr:cNvPr id="413" name="商工費該当値テキスト"/>
        <xdr:cNvSpPr txBox="1"/>
      </xdr:nvSpPr>
      <xdr:spPr>
        <a:xfrm>
          <a:off x="10528300" y="133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44438</xdr:rowOff>
    </xdr:from>
    <xdr:to>
      <xdr:col>14</xdr:col>
      <xdr:colOff>79375</xdr:colOff>
      <xdr:row>78</xdr:row>
      <xdr:rowOff>146038</xdr:rowOff>
    </xdr:to>
    <xdr:sp macro="" textlink="">
      <xdr:nvSpPr>
        <xdr:cNvPr id="414" name="円/楕円 413"/>
        <xdr:cNvSpPr/>
      </xdr:nvSpPr>
      <xdr:spPr>
        <a:xfrm>
          <a:off x="9588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137165</xdr:rowOff>
    </xdr:from>
    <xdr:ext cx="469744" cy="259045"/>
    <xdr:sp macro="" textlink="">
      <xdr:nvSpPr>
        <xdr:cNvPr id="415" name="テキスト ボックス 414"/>
        <xdr:cNvSpPr txBox="1"/>
      </xdr:nvSpPr>
      <xdr:spPr>
        <a:xfrm>
          <a:off x="9391727"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55353</xdr:rowOff>
    </xdr:from>
    <xdr:to>
      <xdr:col>12</xdr:col>
      <xdr:colOff>561975</xdr:colOff>
      <xdr:row>78</xdr:row>
      <xdr:rowOff>156953</xdr:rowOff>
    </xdr:to>
    <xdr:sp macro="" textlink="">
      <xdr:nvSpPr>
        <xdr:cNvPr id="416" name="円/楕円 415"/>
        <xdr:cNvSpPr/>
      </xdr:nvSpPr>
      <xdr:spPr>
        <a:xfrm>
          <a:off x="8699500" y="134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148080</xdr:rowOff>
    </xdr:from>
    <xdr:ext cx="469744" cy="259045"/>
    <xdr:sp macro="" textlink="">
      <xdr:nvSpPr>
        <xdr:cNvPr id="417" name="テキスト ボックス 416"/>
        <xdr:cNvSpPr txBox="1"/>
      </xdr:nvSpPr>
      <xdr:spPr>
        <a:xfrm>
          <a:off x="8515427" y="135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43295</xdr:rowOff>
    </xdr:from>
    <xdr:to>
      <xdr:col>11</xdr:col>
      <xdr:colOff>358775</xdr:colOff>
      <xdr:row>78</xdr:row>
      <xdr:rowOff>144895</xdr:rowOff>
    </xdr:to>
    <xdr:sp macro="" textlink="">
      <xdr:nvSpPr>
        <xdr:cNvPr id="418" name="円/楕円 417"/>
        <xdr:cNvSpPr/>
      </xdr:nvSpPr>
      <xdr:spPr>
        <a:xfrm>
          <a:off x="7810500" y="134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136022</xdr:rowOff>
    </xdr:from>
    <xdr:ext cx="469744" cy="259045"/>
    <xdr:sp macro="" textlink="">
      <xdr:nvSpPr>
        <xdr:cNvPr id="419" name="テキスト ボックス 418"/>
        <xdr:cNvSpPr txBox="1"/>
      </xdr:nvSpPr>
      <xdr:spPr>
        <a:xfrm>
          <a:off x="7626427" y="135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41675</xdr:rowOff>
    </xdr:from>
    <xdr:to>
      <xdr:col>10</xdr:col>
      <xdr:colOff>155575</xdr:colOff>
      <xdr:row>78</xdr:row>
      <xdr:rowOff>143275</xdr:rowOff>
    </xdr:to>
    <xdr:sp macro="" textlink="">
      <xdr:nvSpPr>
        <xdr:cNvPr id="420" name="円/楕円 419"/>
        <xdr:cNvSpPr/>
      </xdr:nvSpPr>
      <xdr:spPr>
        <a:xfrm>
          <a:off x="6921500" y="134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134402</xdr:rowOff>
    </xdr:from>
    <xdr:ext cx="469744" cy="259045"/>
    <xdr:sp macro="" textlink="">
      <xdr:nvSpPr>
        <xdr:cNvPr id="421" name="テキスト ボックス 420"/>
        <xdr:cNvSpPr txBox="1"/>
      </xdr:nvSpPr>
      <xdr:spPr>
        <a:xfrm>
          <a:off x="6737427" y="1350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5" name="直線コネクタ 444"/>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6"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7" name="直線コネクタ 446"/>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8"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9" name="直線コネクタ 448"/>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22298</xdr:rowOff>
    </xdr:from>
    <xdr:to>
      <xdr:col>15</xdr:col>
      <xdr:colOff>180975</xdr:colOff>
      <xdr:row>95</xdr:row>
      <xdr:rowOff>53828</xdr:rowOff>
    </xdr:to>
    <xdr:cxnSp macro="">
      <xdr:nvCxnSpPr>
        <xdr:cNvPr id="450" name="直線コネクタ 449"/>
        <xdr:cNvCxnSpPr/>
      </xdr:nvCxnSpPr>
      <xdr:spPr>
        <a:xfrm>
          <a:off x="9639300" y="16310048"/>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51"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2" name="フローチャート : 判断 451"/>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162216</xdr:rowOff>
    </xdr:from>
    <xdr:to>
      <xdr:col>14</xdr:col>
      <xdr:colOff>28575</xdr:colOff>
      <xdr:row>95</xdr:row>
      <xdr:rowOff>22298</xdr:rowOff>
    </xdr:to>
    <xdr:cxnSp macro="">
      <xdr:nvCxnSpPr>
        <xdr:cNvPr id="453" name="直線コネクタ 452"/>
        <xdr:cNvCxnSpPr/>
      </xdr:nvCxnSpPr>
      <xdr:spPr>
        <a:xfrm>
          <a:off x="8750300" y="16278516"/>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4" name="フローチャート : 判断 453"/>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5" name="テキスト ボックス 454"/>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136810</xdr:rowOff>
    </xdr:from>
    <xdr:to>
      <xdr:col>12</xdr:col>
      <xdr:colOff>511175</xdr:colOff>
      <xdr:row>94</xdr:row>
      <xdr:rowOff>162216</xdr:rowOff>
    </xdr:to>
    <xdr:cxnSp macro="">
      <xdr:nvCxnSpPr>
        <xdr:cNvPr id="456" name="直線コネクタ 455"/>
        <xdr:cNvCxnSpPr/>
      </xdr:nvCxnSpPr>
      <xdr:spPr>
        <a:xfrm>
          <a:off x="7861300" y="16253110"/>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7" name="フローチャート : 判断 456"/>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8" name="テキスト ボックス 457"/>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136810</xdr:rowOff>
    </xdr:from>
    <xdr:to>
      <xdr:col>11</xdr:col>
      <xdr:colOff>307975</xdr:colOff>
      <xdr:row>95</xdr:row>
      <xdr:rowOff>14737</xdr:rowOff>
    </xdr:to>
    <xdr:cxnSp macro="">
      <xdr:nvCxnSpPr>
        <xdr:cNvPr id="459" name="直線コネクタ 458"/>
        <xdr:cNvCxnSpPr/>
      </xdr:nvCxnSpPr>
      <xdr:spPr>
        <a:xfrm flipV="1">
          <a:off x="6972300" y="1625311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60" name="フローチャート : 判断 459"/>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61" name="テキスト ボックス 460"/>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2" name="フローチャート : 判断 461"/>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3" name="テキスト ボックス 462"/>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3028</xdr:rowOff>
    </xdr:from>
    <xdr:to>
      <xdr:col>15</xdr:col>
      <xdr:colOff>231775</xdr:colOff>
      <xdr:row>95</xdr:row>
      <xdr:rowOff>104628</xdr:rowOff>
    </xdr:to>
    <xdr:sp macro="" textlink="">
      <xdr:nvSpPr>
        <xdr:cNvPr id="469" name="円/楕円 468"/>
        <xdr:cNvSpPr/>
      </xdr:nvSpPr>
      <xdr:spPr>
        <a:xfrm>
          <a:off x="104267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25905</xdr:rowOff>
    </xdr:from>
    <xdr:ext cx="534377" cy="259045"/>
    <xdr:sp macro="" textlink="">
      <xdr:nvSpPr>
        <xdr:cNvPr id="470" name="土木費該当値テキスト"/>
        <xdr:cNvSpPr txBox="1"/>
      </xdr:nvSpPr>
      <xdr:spPr>
        <a:xfrm>
          <a:off x="10528300" y="16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142948</xdr:rowOff>
    </xdr:from>
    <xdr:to>
      <xdr:col>14</xdr:col>
      <xdr:colOff>79375</xdr:colOff>
      <xdr:row>95</xdr:row>
      <xdr:rowOff>73098</xdr:rowOff>
    </xdr:to>
    <xdr:sp macro="" textlink="">
      <xdr:nvSpPr>
        <xdr:cNvPr id="471" name="円/楕円 470"/>
        <xdr:cNvSpPr/>
      </xdr:nvSpPr>
      <xdr:spPr>
        <a:xfrm>
          <a:off x="9588500" y="16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89625</xdr:rowOff>
    </xdr:from>
    <xdr:ext cx="534377" cy="259045"/>
    <xdr:sp macro="" textlink="">
      <xdr:nvSpPr>
        <xdr:cNvPr id="472" name="テキスト ボックス 471"/>
        <xdr:cNvSpPr txBox="1"/>
      </xdr:nvSpPr>
      <xdr:spPr>
        <a:xfrm>
          <a:off x="9359411" y="160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111416</xdr:rowOff>
    </xdr:from>
    <xdr:to>
      <xdr:col>12</xdr:col>
      <xdr:colOff>561975</xdr:colOff>
      <xdr:row>95</xdr:row>
      <xdr:rowOff>41566</xdr:rowOff>
    </xdr:to>
    <xdr:sp macro="" textlink="">
      <xdr:nvSpPr>
        <xdr:cNvPr id="473" name="円/楕円 472"/>
        <xdr:cNvSpPr/>
      </xdr:nvSpPr>
      <xdr:spPr>
        <a:xfrm>
          <a:off x="8699500" y="162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58093</xdr:rowOff>
    </xdr:from>
    <xdr:ext cx="534377" cy="259045"/>
    <xdr:sp macro="" textlink="">
      <xdr:nvSpPr>
        <xdr:cNvPr id="474" name="テキスト ボックス 473"/>
        <xdr:cNvSpPr txBox="1"/>
      </xdr:nvSpPr>
      <xdr:spPr>
        <a:xfrm>
          <a:off x="8483111" y="160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86010</xdr:rowOff>
    </xdr:from>
    <xdr:to>
      <xdr:col>11</xdr:col>
      <xdr:colOff>358775</xdr:colOff>
      <xdr:row>95</xdr:row>
      <xdr:rowOff>16160</xdr:rowOff>
    </xdr:to>
    <xdr:sp macro="" textlink="">
      <xdr:nvSpPr>
        <xdr:cNvPr id="475" name="円/楕円 474"/>
        <xdr:cNvSpPr/>
      </xdr:nvSpPr>
      <xdr:spPr>
        <a:xfrm>
          <a:off x="7810500" y="16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32687</xdr:rowOff>
    </xdr:from>
    <xdr:ext cx="534377" cy="259045"/>
    <xdr:sp macro="" textlink="">
      <xdr:nvSpPr>
        <xdr:cNvPr id="476" name="テキスト ボックス 475"/>
        <xdr:cNvSpPr txBox="1"/>
      </xdr:nvSpPr>
      <xdr:spPr>
        <a:xfrm>
          <a:off x="7594111" y="15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135387</xdr:rowOff>
    </xdr:from>
    <xdr:to>
      <xdr:col>10</xdr:col>
      <xdr:colOff>155575</xdr:colOff>
      <xdr:row>95</xdr:row>
      <xdr:rowOff>65537</xdr:rowOff>
    </xdr:to>
    <xdr:sp macro="" textlink="">
      <xdr:nvSpPr>
        <xdr:cNvPr id="477" name="円/楕円 476"/>
        <xdr:cNvSpPr/>
      </xdr:nvSpPr>
      <xdr:spPr>
        <a:xfrm>
          <a:off x="6921500" y="16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82064</xdr:rowOff>
    </xdr:from>
    <xdr:ext cx="534377" cy="259045"/>
    <xdr:sp macro="" textlink="">
      <xdr:nvSpPr>
        <xdr:cNvPr id="478" name="テキスト ボックス 477"/>
        <xdr:cNvSpPr txBox="1"/>
      </xdr:nvSpPr>
      <xdr:spPr>
        <a:xfrm>
          <a:off x="6705111" y="160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501" name="直線コネクタ 500"/>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2"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3" name="直線コネクタ 502"/>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4"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5" name="直線コネクタ 504"/>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126365</xdr:rowOff>
    </xdr:from>
    <xdr:to>
      <xdr:col>23</xdr:col>
      <xdr:colOff>517525</xdr:colOff>
      <xdr:row>38</xdr:row>
      <xdr:rowOff>26416</xdr:rowOff>
    </xdr:to>
    <xdr:cxnSp macro="">
      <xdr:nvCxnSpPr>
        <xdr:cNvPr id="506" name="直線コネクタ 505"/>
        <xdr:cNvCxnSpPr/>
      </xdr:nvCxnSpPr>
      <xdr:spPr>
        <a:xfrm flipV="1">
          <a:off x="15481300" y="6470015"/>
          <a:ext cx="8382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7"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8" name="フローチャート : 判断 507"/>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26416</xdr:rowOff>
    </xdr:from>
    <xdr:to>
      <xdr:col>22</xdr:col>
      <xdr:colOff>365125</xdr:colOff>
      <xdr:row>38</xdr:row>
      <xdr:rowOff>78359</xdr:rowOff>
    </xdr:to>
    <xdr:cxnSp macro="">
      <xdr:nvCxnSpPr>
        <xdr:cNvPr id="509" name="直線コネクタ 508"/>
        <xdr:cNvCxnSpPr/>
      </xdr:nvCxnSpPr>
      <xdr:spPr>
        <a:xfrm flipV="1">
          <a:off x="14592300" y="6541516"/>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10" name="フローチャート : 判断 509"/>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11" name="テキスト ボックス 510"/>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149987</xdr:rowOff>
    </xdr:from>
    <xdr:to>
      <xdr:col>21</xdr:col>
      <xdr:colOff>161925</xdr:colOff>
      <xdr:row>38</xdr:row>
      <xdr:rowOff>78359</xdr:rowOff>
    </xdr:to>
    <xdr:cxnSp macro="">
      <xdr:nvCxnSpPr>
        <xdr:cNvPr id="512" name="直線コネクタ 511"/>
        <xdr:cNvCxnSpPr/>
      </xdr:nvCxnSpPr>
      <xdr:spPr>
        <a:xfrm>
          <a:off x="13703300" y="6493637"/>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3" name="フローチャート : 判断 512"/>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4" name="テキスト ボックス 513"/>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62865</xdr:rowOff>
    </xdr:from>
    <xdr:to>
      <xdr:col>19</xdr:col>
      <xdr:colOff>644525</xdr:colOff>
      <xdr:row>37</xdr:row>
      <xdr:rowOff>149987</xdr:rowOff>
    </xdr:to>
    <xdr:cxnSp macro="">
      <xdr:nvCxnSpPr>
        <xdr:cNvPr id="515" name="直線コネクタ 514"/>
        <xdr:cNvCxnSpPr/>
      </xdr:nvCxnSpPr>
      <xdr:spPr>
        <a:xfrm>
          <a:off x="12814300" y="6406515"/>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6" name="フローチャート : 判断 515"/>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7" name="テキスト ボックス 516"/>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8" name="フローチャート : 判断 517"/>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9" name="テキスト ボックス 518"/>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75565</xdr:rowOff>
    </xdr:from>
    <xdr:to>
      <xdr:col>23</xdr:col>
      <xdr:colOff>568325</xdr:colOff>
      <xdr:row>38</xdr:row>
      <xdr:rowOff>5715</xdr:rowOff>
    </xdr:to>
    <xdr:sp macro="" textlink="">
      <xdr:nvSpPr>
        <xdr:cNvPr id="525" name="円/楕円 524"/>
        <xdr:cNvSpPr/>
      </xdr:nvSpPr>
      <xdr:spPr>
        <a:xfrm>
          <a:off x="162687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53992</xdr:rowOff>
    </xdr:from>
    <xdr:ext cx="534377" cy="259045"/>
    <xdr:sp macro="" textlink="">
      <xdr:nvSpPr>
        <xdr:cNvPr id="526" name="警察費該当値テキスト"/>
        <xdr:cNvSpPr txBox="1"/>
      </xdr:nvSpPr>
      <xdr:spPr>
        <a:xfrm>
          <a:off x="16370300" y="63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147066</xdr:rowOff>
    </xdr:from>
    <xdr:to>
      <xdr:col>22</xdr:col>
      <xdr:colOff>415925</xdr:colOff>
      <xdr:row>38</xdr:row>
      <xdr:rowOff>77215</xdr:rowOff>
    </xdr:to>
    <xdr:sp macro="" textlink="">
      <xdr:nvSpPr>
        <xdr:cNvPr id="527" name="円/楕円 526"/>
        <xdr:cNvSpPr/>
      </xdr:nvSpPr>
      <xdr:spPr>
        <a:xfrm>
          <a:off x="154305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68343</xdr:rowOff>
    </xdr:from>
    <xdr:ext cx="534377" cy="259045"/>
    <xdr:sp macro="" textlink="">
      <xdr:nvSpPr>
        <xdr:cNvPr id="528" name="テキスト ボックス 527"/>
        <xdr:cNvSpPr txBox="1"/>
      </xdr:nvSpPr>
      <xdr:spPr>
        <a:xfrm>
          <a:off x="15201411" y="65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27559</xdr:rowOff>
    </xdr:from>
    <xdr:to>
      <xdr:col>21</xdr:col>
      <xdr:colOff>212725</xdr:colOff>
      <xdr:row>38</xdr:row>
      <xdr:rowOff>129159</xdr:rowOff>
    </xdr:to>
    <xdr:sp macro="" textlink="">
      <xdr:nvSpPr>
        <xdr:cNvPr id="529" name="円/楕円 528"/>
        <xdr:cNvSpPr/>
      </xdr:nvSpPr>
      <xdr:spPr>
        <a:xfrm>
          <a:off x="14541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120286</xdr:rowOff>
    </xdr:from>
    <xdr:ext cx="534377" cy="259045"/>
    <xdr:sp macro="" textlink="">
      <xdr:nvSpPr>
        <xdr:cNvPr id="530" name="テキスト ボックス 529"/>
        <xdr:cNvSpPr txBox="1"/>
      </xdr:nvSpPr>
      <xdr:spPr>
        <a:xfrm>
          <a:off x="14325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99187</xdr:rowOff>
    </xdr:from>
    <xdr:to>
      <xdr:col>20</xdr:col>
      <xdr:colOff>9525</xdr:colOff>
      <xdr:row>38</xdr:row>
      <xdr:rowOff>29337</xdr:rowOff>
    </xdr:to>
    <xdr:sp macro="" textlink="">
      <xdr:nvSpPr>
        <xdr:cNvPr id="531" name="円/楕円 530"/>
        <xdr:cNvSpPr/>
      </xdr:nvSpPr>
      <xdr:spPr>
        <a:xfrm>
          <a:off x="13652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20464</xdr:rowOff>
    </xdr:from>
    <xdr:ext cx="534377" cy="259045"/>
    <xdr:sp macro="" textlink="">
      <xdr:nvSpPr>
        <xdr:cNvPr id="532" name="テキスト ボックス 531"/>
        <xdr:cNvSpPr txBox="1"/>
      </xdr:nvSpPr>
      <xdr:spPr>
        <a:xfrm>
          <a:off x="13436111" y="65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12065</xdr:rowOff>
    </xdr:from>
    <xdr:to>
      <xdr:col>18</xdr:col>
      <xdr:colOff>492125</xdr:colOff>
      <xdr:row>37</xdr:row>
      <xdr:rowOff>113665</xdr:rowOff>
    </xdr:to>
    <xdr:sp macro="" textlink="">
      <xdr:nvSpPr>
        <xdr:cNvPr id="533" name="円/楕円 532"/>
        <xdr:cNvSpPr/>
      </xdr:nvSpPr>
      <xdr:spPr>
        <a:xfrm>
          <a:off x="12763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104792</xdr:rowOff>
    </xdr:from>
    <xdr:ext cx="534377" cy="259045"/>
    <xdr:sp macro="" textlink="">
      <xdr:nvSpPr>
        <xdr:cNvPr id="534" name="テキスト ボックス 533"/>
        <xdr:cNvSpPr txBox="1"/>
      </xdr:nvSpPr>
      <xdr:spPr>
        <a:xfrm>
          <a:off x="12547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5" name="テキスト ボックス 54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7" name="テキスト ボックス 54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9" name="テキスト ボックス 54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1" name="テキスト ボックス 55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5" name="直線コネクタ 554"/>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6"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7" name="直線コネクタ 556"/>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8"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9" name="直線コネクタ 558"/>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39116</xdr:rowOff>
    </xdr:from>
    <xdr:to>
      <xdr:col>23</xdr:col>
      <xdr:colOff>517525</xdr:colOff>
      <xdr:row>54</xdr:row>
      <xdr:rowOff>96495</xdr:rowOff>
    </xdr:to>
    <xdr:cxnSp macro="">
      <xdr:nvCxnSpPr>
        <xdr:cNvPr id="560" name="直線コネクタ 559"/>
        <xdr:cNvCxnSpPr/>
      </xdr:nvCxnSpPr>
      <xdr:spPr>
        <a:xfrm flipV="1">
          <a:off x="15481300" y="9297416"/>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61"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2" name="フローチャート : 判断 561"/>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96495</xdr:rowOff>
    </xdr:from>
    <xdr:to>
      <xdr:col>22</xdr:col>
      <xdr:colOff>365125</xdr:colOff>
      <xdr:row>54</xdr:row>
      <xdr:rowOff>160480</xdr:rowOff>
    </xdr:to>
    <xdr:cxnSp macro="">
      <xdr:nvCxnSpPr>
        <xdr:cNvPr id="563" name="直線コネクタ 562"/>
        <xdr:cNvCxnSpPr/>
      </xdr:nvCxnSpPr>
      <xdr:spPr>
        <a:xfrm flipV="1">
          <a:off x="14592300" y="9354795"/>
          <a:ext cx="889000" cy="6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4" name="フローチャート : 判断 563"/>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5" name="テキスト ボックス 564"/>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93545</xdr:rowOff>
    </xdr:from>
    <xdr:to>
      <xdr:col>21</xdr:col>
      <xdr:colOff>161925</xdr:colOff>
      <xdr:row>54</xdr:row>
      <xdr:rowOff>160480</xdr:rowOff>
    </xdr:to>
    <xdr:cxnSp macro="">
      <xdr:nvCxnSpPr>
        <xdr:cNvPr id="566" name="直線コネクタ 565"/>
        <xdr:cNvCxnSpPr/>
      </xdr:nvCxnSpPr>
      <xdr:spPr>
        <a:xfrm>
          <a:off x="13703300" y="9351845"/>
          <a:ext cx="8890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7" name="フローチャート : 判断 566"/>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8" name="テキスト ボックス 567"/>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18931</xdr:rowOff>
    </xdr:from>
    <xdr:to>
      <xdr:col>19</xdr:col>
      <xdr:colOff>644525</xdr:colOff>
      <xdr:row>54</xdr:row>
      <xdr:rowOff>93545</xdr:rowOff>
    </xdr:to>
    <xdr:cxnSp macro="">
      <xdr:nvCxnSpPr>
        <xdr:cNvPr id="569" name="直線コネクタ 568"/>
        <xdr:cNvCxnSpPr/>
      </xdr:nvCxnSpPr>
      <xdr:spPr>
        <a:xfrm>
          <a:off x="12814300" y="9277231"/>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70" name="フローチャート : 判断 569"/>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71" name="テキスト ボックス 570"/>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2" name="フローチャート : 判断 571"/>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3" name="テキスト ボックス 572"/>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159766</xdr:rowOff>
    </xdr:from>
    <xdr:to>
      <xdr:col>23</xdr:col>
      <xdr:colOff>568325</xdr:colOff>
      <xdr:row>54</xdr:row>
      <xdr:rowOff>89916</xdr:rowOff>
    </xdr:to>
    <xdr:sp macro="" textlink="">
      <xdr:nvSpPr>
        <xdr:cNvPr id="579" name="円/楕円 578"/>
        <xdr:cNvSpPr/>
      </xdr:nvSpPr>
      <xdr:spPr>
        <a:xfrm>
          <a:off x="16268700" y="92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11193</xdr:rowOff>
    </xdr:from>
    <xdr:ext cx="534377" cy="259045"/>
    <xdr:sp macro="" textlink="">
      <xdr:nvSpPr>
        <xdr:cNvPr id="580" name="教育費該当値テキスト"/>
        <xdr:cNvSpPr txBox="1"/>
      </xdr:nvSpPr>
      <xdr:spPr>
        <a:xfrm>
          <a:off x="16370300" y="90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45695</xdr:rowOff>
    </xdr:from>
    <xdr:to>
      <xdr:col>22</xdr:col>
      <xdr:colOff>415925</xdr:colOff>
      <xdr:row>54</xdr:row>
      <xdr:rowOff>147295</xdr:rowOff>
    </xdr:to>
    <xdr:sp macro="" textlink="">
      <xdr:nvSpPr>
        <xdr:cNvPr id="581" name="円/楕円 580"/>
        <xdr:cNvSpPr/>
      </xdr:nvSpPr>
      <xdr:spPr>
        <a:xfrm>
          <a:off x="15430500" y="93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163822</xdr:rowOff>
    </xdr:from>
    <xdr:ext cx="534377" cy="259045"/>
    <xdr:sp macro="" textlink="">
      <xdr:nvSpPr>
        <xdr:cNvPr id="582" name="テキスト ボックス 581"/>
        <xdr:cNvSpPr txBox="1"/>
      </xdr:nvSpPr>
      <xdr:spPr>
        <a:xfrm>
          <a:off x="15201411" y="9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109680</xdr:rowOff>
    </xdr:from>
    <xdr:to>
      <xdr:col>21</xdr:col>
      <xdr:colOff>212725</xdr:colOff>
      <xdr:row>55</xdr:row>
      <xdr:rowOff>39830</xdr:rowOff>
    </xdr:to>
    <xdr:sp macro="" textlink="">
      <xdr:nvSpPr>
        <xdr:cNvPr id="583" name="円/楕円 582"/>
        <xdr:cNvSpPr/>
      </xdr:nvSpPr>
      <xdr:spPr>
        <a:xfrm>
          <a:off x="14541500" y="93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56357</xdr:rowOff>
    </xdr:from>
    <xdr:ext cx="534377" cy="259045"/>
    <xdr:sp macro="" textlink="">
      <xdr:nvSpPr>
        <xdr:cNvPr id="584" name="テキスト ボックス 583"/>
        <xdr:cNvSpPr txBox="1"/>
      </xdr:nvSpPr>
      <xdr:spPr>
        <a:xfrm>
          <a:off x="14325111" y="91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42745</xdr:rowOff>
    </xdr:from>
    <xdr:to>
      <xdr:col>20</xdr:col>
      <xdr:colOff>9525</xdr:colOff>
      <xdr:row>54</xdr:row>
      <xdr:rowOff>144345</xdr:rowOff>
    </xdr:to>
    <xdr:sp macro="" textlink="">
      <xdr:nvSpPr>
        <xdr:cNvPr id="585" name="円/楕円 584"/>
        <xdr:cNvSpPr/>
      </xdr:nvSpPr>
      <xdr:spPr>
        <a:xfrm>
          <a:off x="13652500" y="93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160872</xdr:rowOff>
    </xdr:from>
    <xdr:ext cx="534377" cy="259045"/>
    <xdr:sp macro="" textlink="">
      <xdr:nvSpPr>
        <xdr:cNvPr id="586" name="テキスト ボックス 585"/>
        <xdr:cNvSpPr txBox="1"/>
      </xdr:nvSpPr>
      <xdr:spPr>
        <a:xfrm>
          <a:off x="13436111" y="907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139581</xdr:rowOff>
    </xdr:from>
    <xdr:to>
      <xdr:col>18</xdr:col>
      <xdr:colOff>492125</xdr:colOff>
      <xdr:row>54</xdr:row>
      <xdr:rowOff>69731</xdr:rowOff>
    </xdr:to>
    <xdr:sp macro="" textlink="">
      <xdr:nvSpPr>
        <xdr:cNvPr id="587" name="円/楕円 586"/>
        <xdr:cNvSpPr/>
      </xdr:nvSpPr>
      <xdr:spPr>
        <a:xfrm>
          <a:off x="12763500" y="92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86258</xdr:rowOff>
    </xdr:from>
    <xdr:ext cx="534377" cy="259045"/>
    <xdr:sp macro="" textlink="">
      <xdr:nvSpPr>
        <xdr:cNvPr id="588" name="テキスト ボックス 587"/>
        <xdr:cNvSpPr txBox="1"/>
      </xdr:nvSpPr>
      <xdr:spPr>
        <a:xfrm>
          <a:off x="12547111" y="90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8" name="直線コネクタ 607"/>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9"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10" name="直線コネクタ 609"/>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11"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2" name="直線コネクタ 611"/>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29561</xdr:rowOff>
    </xdr:from>
    <xdr:to>
      <xdr:col>23</xdr:col>
      <xdr:colOff>517525</xdr:colOff>
      <xdr:row>78</xdr:row>
      <xdr:rowOff>58021</xdr:rowOff>
    </xdr:to>
    <xdr:cxnSp macro="">
      <xdr:nvCxnSpPr>
        <xdr:cNvPr id="613" name="直線コネクタ 612"/>
        <xdr:cNvCxnSpPr/>
      </xdr:nvCxnSpPr>
      <xdr:spPr>
        <a:xfrm>
          <a:off x="15481300" y="13402661"/>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4"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5" name="フローチャート : 判断 614"/>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12415</xdr:rowOff>
    </xdr:from>
    <xdr:to>
      <xdr:col>22</xdr:col>
      <xdr:colOff>365125</xdr:colOff>
      <xdr:row>78</xdr:row>
      <xdr:rowOff>29561</xdr:rowOff>
    </xdr:to>
    <xdr:cxnSp macro="">
      <xdr:nvCxnSpPr>
        <xdr:cNvPr id="616" name="直線コネクタ 615"/>
        <xdr:cNvCxnSpPr/>
      </xdr:nvCxnSpPr>
      <xdr:spPr>
        <a:xfrm>
          <a:off x="14592300" y="13385515"/>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7" name="フローチャート : 判断 616"/>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123905</xdr:rowOff>
    </xdr:from>
    <xdr:ext cx="469744" cy="259045"/>
    <xdr:sp macro="" textlink="">
      <xdr:nvSpPr>
        <xdr:cNvPr id="618" name="テキスト ボックス 617"/>
        <xdr:cNvSpPr txBox="1"/>
      </xdr:nvSpPr>
      <xdr:spPr>
        <a:xfrm>
          <a:off x="15233727"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106598</xdr:rowOff>
    </xdr:from>
    <xdr:to>
      <xdr:col>21</xdr:col>
      <xdr:colOff>161925</xdr:colOff>
      <xdr:row>78</xdr:row>
      <xdr:rowOff>12415</xdr:rowOff>
    </xdr:to>
    <xdr:cxnSp macro="">
      <xdr:nvCxnSpPr>
        <xdr:cNvPr id="619" name="直線コネクタ 618"/>
        <xdr:cNvCxnSpPr/>
      </xdr:nvCxnSpPr>
      <xdr:spPr>
        <a:xfrm>
          <a:off x="13703300" y="13308248"/>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20" name="フローチャート : 判断 619"/>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120363</xdr:rowOff>
    </xdr:from>
    <xdr:ext cx="469744" cy="259045"/>
    <xdr:sp macro="" textlink="">
      <xdr:nvSpPr>
        <xdr:cNvPr id="621" name="テキスト ボックス 620"/>
        <xdr:cNvSpPr txBox="1"/>
      </xdr:nvSpPr>
      <xdr:spPr>
        <a:xfrm>
          <a:off x="14357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106598</xdr:rowOff>
    </xdr:from>
    <xdr:to>
      <xdr:col>19</xdr:col>
      <xdr:colOff>644525</xdr:colOff>
      <xdr:row>78</xdr:row>
      <xdr:rowOff>53839</xdr:rowOff>
    </xdr:to>
    <xdr:cxnSp macro="">
      <xdr:nvCxnSpPr>
        <xdr:cNvPr id="622" name="直線コネクタ 621"/>
        <xdr:cNvCxnSpPr/>
      </xdr:nvCxnSpPr>
      <xdr:spPr>
        <a:xfrm flipV="1">
          <a:off x="12814300" y="13308248"/>
          <a:ext cx="889000" cy="1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3" name="フローチャート : 判断 622"/>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114144</xdr:rowOff>
    </xdr:from>
    <xdr:ext cx="469744" cy="259045"/>
    <xdr:sp macro="" textlink="">
      <xdr:nvSpPr>
        <xdr:cNvPr id="624" name="テキスト ボックス 623"/>
        <xdr:cNvSpPr txBox="1"/>
      </xdr:nvSpPr>
      <xdr:spPr>
        <a:xfrm>
          <a:off x="13468427"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5" name="フローチャート : 判断 624"/>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6" name="テキスト ボックス 625"/>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7221</xdr:rowOff>
    </xdr:from>
    <xdr:to>
      <xdr:col>23</xdr:col>
      <xdr:colOff>568325</xdr:colOff>
      <xdr:row>78</xdr:row>
      <xdr:rowOff>108821</xdr:rowOff>
    </xdr:to>
    <xdr:sp macro="" textlink="">
      <xdr:nvSpPr>
        <xdr:cNvPr id="632" name="円/楕円 631"/>
        <xdr:cNvSpPr/>
      </xdr:nvSpPr>
      <xdr:spPr>
        <a:xfrm>
          <a:off x="16268700" y="133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152069</xdr:rowOff>
    </xdr:from>
    <xdr:ext cx="469744" cy="259045"/>
    <xdr:sp macro="" textlink="">
      <xdr:nvSpPr>
        <xdr:cNvPr id="633" name="災害復旧費該当値テキスト"/>
        <xdr:cNvSpPr txBox="1"/>
      </xdr:nvSpPr>
      <xdr:spPr>
        <a:xfrm>
          <a:off x="16370300" y="1335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150211</xdr:rowOff>
    </xdr:from>
    <xdr:to>
      <xdr:col>22</xdr:col>
      <xdr:colOff>415925</xdr:colOff>
      <xdr:row>78</xdr:row>
      <xdr:rowOff>80361</xdr:rowOff>
    </xdr:to>
    <xdr:sp macro="" textlink="">
      <xdr:nvSpPr>
        <xdr:cNvPr id="634" name="円/楕円 633"/>
        <xdr:cNvSpPr/>
      </xdr:nvSpPr>
      <xdr:spPr>
        <a:xfrm>
          <a:off x="154305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96888</xdr:rowOff>
    </xdr:from>
    <xdr:ext cx="469744" cy="259045"/>
    <xdr:sp macro="" textlink="">
      <xdr:nvSpPr>
        <xdr:cNvPr id="635" name="テキスト ボックス 634"/>
        <xdr:cNvSpPr txBox="1"/>
      </xdr:nvSpPr>
      <xdr:spPr>
        <a:xfrm>
          <a:off x="15233727" y="131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133065</xdr:rowOff>
    </xdr:from>
    <xdr:to>
      <xdr:col>21</xdr:col>
      <xdr:colOff>212725</xdr:colOff>
      <xdr:row>78</xdr:row>
      <xdr:rowOff>63215</xdr:rowOff>
    </xdr:to>
    <xdr:sp macro="" textlink="">
      <xdr:nvSpPr>
        <xdr:cNvPr id="636" name="円/楕円 635"/>
        <xdr:cNvSpPr/>
      </xdr:nvSpPr>
      <xdr:spPr>
        <a:xfrm>
          <a:off x="14541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79742</xdr:rowOff>
    </xdr:from>
    <xdr:ext cx="469744" cy="259045"/>
    <xdr:sp macro="" textlink="">
      <xdr:nvSpPr>
        <xdr:cNvPr id="637" name="テキスト ボックス 636"/>
        <xdr:cNvSpPr txBox="1"/>
      </xdr:nvSpPr>
      <xdr:spPr>
        <a:xfrm>
          <a:off x="14357427" y="1310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55798</xdr:rowOff>
    </xdr:from>
    <xdr:to>
      <xdr:col>20</xdr:col>
      <xdr:colOff>9525</xdr:colOff>
      <xdr:row>77</xdr:row>
      <xdr:rowOff>157398</xdr:rowOff>
    </xdr:to>
    <xdr:sp macro="" textlink="">
      <xdr:nvSpPr>
        <xdr:cNvPr id="638" name="円/楕円 637"/>
        <xdr:cNvSpPr/>
      </xdr:nvSpPr>
      <xdr:spPr>
        <a:xfrm>
          <a:off x="13652500" y="13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2475</xdr:rowOff>
    </xdr:from>
    <xdr:ext cx="469744" cy="259045"/>
    <xdr:sp macro="" textlink="">
      <xdr:nvSpPr>
        <xdr:cNvPr id="639" name="テキスト ボックス 638"/>
        <xdr:cNvSpPr txBox="1"/>
      </xdr:nvSpPr>
      <xdr:spPr>
        <a:xfrm>
          <a:off x="13468427" y="1303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3039</xdr:rowOff>
    </xdr:from>
    <xdr:to>
      <xdr:col>18</xdr:col>
      <xdr:colOff>492125</xdr:colOff>
      <xdr:row>78</xdr:row>
      <xdr:rowOff>104639</xdr:rowOff>
    </xdr:to>
    <xdr:sp macro="" textlink="">
      <xdr:nvSpPr>
        <xdr:cNvPr id="640" name="円/楕円 639"/>
        <xdr:cNvSpPr/>
      </xdr:nvSpPr>
      <xdr:spPr>
        <a:xfrm>
          <a:off x="12763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121166</xdr:rowOff>
    </xdr:from>
    <xdr:ext cx="469744" cy="259045"/>
    <xdr:sp macro="" textlink="">
      <xdr:nvSpPr>
        <xdr:cNvPr id="641" name="テキスト ボックス 640"/>
        <xdr:cNvSpPr txBox="1"/>
      </xdr:nvSpPr>
      <xdr:spPr>
        <a:xfrm>
          <a:off x="12579427" y="13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0" name="テキスト ボックス 64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4" name="直線コネクタ 663"/>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5"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6" name="直線コネクタ 665"/>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7"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8" name="直線コネクタ 667"/>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119735</xdr:rowOff>
    </xdr:from>
    <xdr:to>
      <xdr:col>23</xdr:col>
      <xdr:colOff>517525</xdr:colOff>
      <xdr:row>92</xdr:row>
      <xdr:rowOff>57252</xdr:rowOff>
    </xdr:to>
    <xdr:cxnSp macro="">
      <xdr:nvCxnSpPr>
        <xdr:cNvPr id="669" name="直線コネクタ 668"/>
        <xdr:cNvCxnSpPr/>
      </xdr:nvCxnSpPr>
      <xdr:spPr>
        <a:xfrm flipV="1">
          <a:off x="15481300" y="15721685"/>
          <a:ext cx="838200" cy="10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70"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71" name="フローチャート : 判断 670"/>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57252</xdr:rowOff>
    </xdr:from>
    <xdr:to>
      <xdr:col>22</xdr:col>
      <xdr:colOff>365125</xdr:colOff>
      <xdr:row>92</xdr:row>
      <xdr:rowOff>100648</xdr:rowOff>
    </xdr:to>
    <xdr:cxnSp macro="">
      <xdr:nvCxnSpPr>
        <xdr:cNvPr id="672" name="直線コネクタ 671"/>
        <xdr:cNvCxnSpPr/>
      </xdr:nvCxnSpPr>
      <xdr:spPr>
        <a:xfrm flipV="1">
          <a:off x="14592300" y="15830652"/>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3" name="フローチャート : 判断 672"/>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4" name="テキスト ボックス 673"/>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100648</xdr:rowOff>
    </xdr:from>
    <xdr:to>
      <xdr:col>21</xdr:col>
      <xdr:colOff>161925</xdr:colOff>
      <xdr:row>93</xdr:row>
      <xdr:rowOff>45593</xdr:rowOff>
    </xdr:to>
    <xdr:cxnSp macro="">
      <xdr:nvCxnSpPr>
        <xdr:cNvPr id="675" name="直線コネクタ 674"/>
        <xdr:cNvCxnSpPr/>
      </xdr:nvCxnSpPr>
      <xdr:spPr>
        <a:xfrm flipV="1">
          <a:off x="13703300" y="15874048"/>
          <a:ext cx="8890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6" name="フローチャート : 判断 675"/>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7" name="テキスト ボックス 676"/>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45593</xdr:rowOff>
    </xdr:from>
    <xdr:to>
      <xdr:col>19</xdr:col>
      <xdr:colOff>644525</xdr:colOff>
      <xdr:row>93</xdr:row>
      <xdr:rowOff>98171</xdr:rowOff>
    </xdr:to>
    <xdr:cxnSp macro="">
      <xdr:nvCxnSpPr>
        <xdr:cNvPr id="678" name="直線コネクタ 677"/>
        <xdr:cNvCxnSpPr/>
      </xdr:nvCxnSpPr>
      <xdr:spPr>
        <a:xfrm flipV="1">
          <a:off x="12814300" y="1599044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9" name="フローチャート : 判断 678"/>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80" name="テキスト ボックス 679"/>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81" name="フローチャート : 判断 680"/>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2" name="テキスト ボックス 681"/>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68935</xdr:rowOff>
    </xdr:from>
    <xdr:to>
      <xdr:col>23</xdr:col>
      <xdr:colOff>568325</xdr:colOff>
      <xdr:row>91</xdr:row>
      <xdr:rowOff>170535</xdr:rowOff>
    </xdr:to>
    <xdr:sp macro="" textlink="">
      <xdr:nvSpPr>
        <xdr:cNvPr id="688" name="円/楕円 687"/>
        <xdr:cNvSpPr/>
      </xdr:nvSpPr>
      <xdr:spPr>
        <a:xfrm>
          <a:off x="16268700" y="156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21962</xdr:rowOff>
    </xdr:from>
    <xdr:ext cx="534377" cy="259045"/>
    <xdr:sp macro="" textlink="">
      <xdr:nvSpPr>
        <xdr:cNvPr id="689" name="公債費該当値テキスト"/>
        <xdr:cNvSpPr txBox="1"/>
      </xdr:nvSpPr>
      <xdr:spPr>
        <a:xfrm>
          <a:off x="16370300" y="156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64,024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6452</xdr:rowOff>
    </xdr:from>
    <xdr:to>
      <xdr:col>22</xdr:col>
      <xdr:colOff>415925</xdr:colOff>
      <xdr:row>92</xdr:row>
      <xdr:rowOff>108052</xdr:rowOff>
    </xdr:to>
    <xdr:sp macro="" textlink="">
      <xdr:nvSpPr>
        <xdr:cNvPr id="690" name="円/楕円 689"/>
        <xdr:cNvSpPr/>
      </xdr:nvSpPr>
      <xdr:spPr>
        <a:xfrm>
          <a:off x="15430500" y="15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124579</xdr:rowOff>
    </xdr:from>
    <xdr:ext cx="534377" cy="259045"/>
    <xdr:sp macro="" textlink="">
      <xdr:nvSpPr>
        <xdr:cNvPr id="691" name="テキスト ボックス 690"/>
        <xdr:cNvSpPr txBox="1"/>
      </xdr:nvSpPr>
      <xdr:spPr>
        <a:xfrm>
          <a:off x="15201411" y="15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49848</xdr:rowOff>
    </xdr:from>
    <xdr:to>
      <xdr:col>21</xdr:col>
      <xdr:colOff>212725</xdr:colOff>
      <xdr:row>92</xdr:row>
      <xdr:rowOff>151448</xdr:rowOff>
    </xdr:to>
    <xdr:sp macro="" textlink="">
      <xdr:nvSpPr>
        <xdr:cNvPr id="692" name="円/楕円 691"/>
        <xdr:cNvSpPr/>
      </xdr:nvSpPr>
      <xdr:spPr>
        <a:xfrm>
          <a:off x="14541500" y="158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167975</xdr:rowOff>
    </xdr:from>
    <xdr:ext cx="534377" cy="259045"/>
    <xdr:sp macro="" textlink="">
      <xdr:nvSpPr>
        <xdr:cNvPr id="693" name="テキスト ボックス 692"/>
        <xdr:cNvSpPr txBox="1"/>
      </xdr:nvSpPr>
      <xdr:spPr>
        <a:xfrm>
          <a:off x="14325111" y="155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166243</xdr:rowOff>
    </xdr:from>
    <xdr:to>
      <xdr:col>20</xdr:col>
      <xdr:colOff>9525</xdr:colOff>
      <xdr:row>93</xdr:row>
      <xdr:rowOff>96393</xdr:rowOff>
    </xdr:to>
    <xdr:sp macro="" textlink="">
      <xdr:nvSpPr>
        <xdr:cNvPr id="694" name="円/楕円 693"/>
        <xdr:cNvSpPr/>
      </xdr:nvSpPr>
      <xdr:spPr>
        <a:xfrm>
          <a:off x="13652500" y="15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112920</xdr:rowOff>
    </xdr:from>
    <xdr:ext cx="534377" cy="259045"/>
    <xdr:sp macro="" textlink="">
      <xdr:nvSpPr>
        <xdr:cNvPr id="695" name="テキスト ボックス 694"/>
        <xdr:cNvSpPr txBox="1"/>
      </xdr:nvSpPr>
      <xdr:spPr>
        <a:xfrm>
          <a:off x="13436111" y="157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47371</xdr:rowOff>
    </xdr:from>
    <xdr:to>
      <xdr:col>18</xdr:col>
      <xdr:colOff>492125</xdr:colOff>
      <xdr:row>93</xdr:row>
      <xdr:rowOff>148971</xdr:rowOff>
    </xdr:to>
    <xdr:sp macro="" textlink="">
      <xdr:nvSpPr>
        <xdr:cNvPr id="696" name="円/楕円 695"/>
        <xdr:cNvSpPr/>
      </xdr:nvSpPr>
      <xdr:spPr>
        <a:xfrm>
          <a:off x="12763500" y="159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165498</xdr:rowOff>
    </xdr:from>
    <xdr:ext cx="534377" cy="259045"/>
    <xdr:sp macro="" textlink="">
      <xdr:nvSpPr>
        <xdr:cNvPr id="697" name="テキスト ボックス 696"/>
        <xdr:cNvSpPr txBox="1"/>
      </xdr:nvSpPr>
      <xdr:spPr>
        <a:xfrm>
          <a:off x="12547111" y="157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9" name="テキスト ボックス 708"/>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11" name="テキスト ボックス 710"/>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3" name="テキスト ボックス 712"/>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5" name="テキスト ボックス 71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7" name="直線コネクタ 716"/>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8"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20"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21" name="直線コネクタ 720"/>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93980</xdr:rowOff>
    </xdr:from>
    <xdr:to>
      <xdr:col>32</xdr:col>
      <xdr:colOff>187325</xdr:colOff>
      <xdr:row>38</xdr:row>
      <xdr:rowOff>116840</xdr:rowOff>
    </xdr:to>
    <xdr:cxnSp macro="">
      <xdr:nvCxnSpPr>
        <xdr:cNvPr id="722" name="直線コネクタ 721"/>
        <xdr:cNvCxnSpPr/>
      </xdr:nvCxnSpPr>
      <xdr:spPr>
        <a:xfrm>
          <a:off x="21323300" y="6609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146067</xdr:rowOff>
    </xdr:from>
    <xdr:ext cx="249299" cy="259045"/>
    <xdr:sp macro="" textlink="">
      <xdr:nvSpPr>
        <xdr:cNvPr id="723" name="諸支出金平均値テキスト"/>
        <xdr:cNvSpPr txBox="1"/>
      </xdr:nvSpPr>
      <xdr:spPr>
        <a:xfrm>
          <a:off x="22212300" y="6661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4" name="フローチャート : 判断 72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93980</xdr:rowOff>
    </xdr:from>
    <xdr:to>
      <xdr:col>31</xdr:col>
      <xdr:colOff>34925</xdr:colOff>
      <xdr:row>38</xdr:row>
      <xdr:rowOff>93980</xdr:rowOff>
    </xdr:to>
    <xdr:cxnSp macro="">
      <xdr:nvCxnSpPr>
        <xdr:cNvPr id="725" name="直線コネクタ 724"/>
        <xdr:cNvCxnSpPr/>
      </xdr:nvCxnSpPr>
      <xdr:spPr>
        <a:xfrm>
          <a:off x="20434300" y="660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6" name="フローチャート : 判断 725"/>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7" name="テキスト ボックス 726"/>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71120</xdr:rowOff>
    </xdr:from>
    <xdr:to>
      <xdr:col>29</xdr:col>
      <xdr:colOff>517525</xdr:colOff>
      <xdr:row>38</xdr:row>
      <xdr:rowOff>93980</xdr:rowOff>
    </xdr:to>
    <xdr:cxnSp macro="">
      <xdr:nvCxnSpPr>
        <xdr:cNvPr id="728" name="直線コネクタ 727"/>
        <xdr:cNvCxnSpPr/>
      </xdr:nvCxnSpPr>
      <xdr:spPr>
        <a:xfrm>
          <a:off x="19545300" y="658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9" name="フローチャート : 判断 728"/>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30" name="テキスト ボックス 729"/>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71120</xdr:rowOff>
    </xdr:from>
    <xdr:to>
      <xdr:col>28</xdr:col>
      <xdr:colOff>314325</xdr:colOff>
      <xdr:row>38</xdr:row>
      <xdr:rowOff>93980</xdr:rowOff>
    </xdr:to>
    <xdr:cxnSp macro="">
      <xdr:nvCxnSpPr>
        <xdr:cNvPr id="731" name="直線コネクタ 730"/>
        <xdr:cNvCxnSpPr/>
      </xdr:nvCxnSpPr>
      <xdr:spPr>
        <a:xfrm flipV="1">
          <a:off x="18656300" y="658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2" name="フローチャート : 判断 73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4" name="フローチャート : 判断 733"/>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5" name="テキスト ボックス 734"/>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41" name="円/楕円 740"/>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19067</xdr:rowOff>
    </xdr:from>
    <xdr:ext cx="249299" cy="259045"/>
    <xdr:sp macro="" textlink="">
      <xdr:nvSpPr>
        <xdr:cNvPr id="742" name="諸支出金該当値テキスト"/>
        <xdr:cNvSpPr txBox="1"/>
      </xdr:nvSpPr>
      <xdr:spPr>
        <a:xfrm>
          <a:off x="22212300" y="6534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43180</xdr:rowOff>
    </xdr:from>
    <xdr:to>
      <xdr:col>31</xdr:col>
      <xdr:colOff>85725</xdr:colOff>
      <xdr:row>38</xdr:row>
      <xdr:rowOff>144780</xdr:rowOff>
    </xdr:to>
    <xdr:sp macro="" textlink="">
      <xdr:nvSpPr>
        <xdr:cNvPr id="743" name="円/楕円 742"/>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161307</xdr:rowOff>
    </xdr:from>
    <xdr:ext cx="249299" cy="259045"/>
    <xdr:sp macro="" textlink="">
      <xdr:nvSpPr>
        <xdr:cNvPr id="744" name="テキスト ボックス 743"/>
        <xdr:cNvSpPr txBox="1"/>
      </xdr:nvSpPr>
      <xdr:spPr>
        <a:xfrm>
          <a:off x="21185949" y="63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43180</xdr:rowOff>
    </xdr:from>
    <xdr:to>
      <xdr:col>29</xdr:col>
      <xdr:colOff>568325</xdr:colOff>
      <xdr:row>38</xdr:row>
      <xdr:rowOff>144780</xdr:rowOff>
    </xdr:to>
    <xdr:sp macro="" textlink="">
      <xdr:nvSpPr>
        <xdr:cNvPr id="745" name="円/楕円 744"/>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135907</xdr:rowOff>
    </xdr:from>
    <xdr:ext cx="249299" cy="259045"/>
    <xdr:sp macro="" textlink="">
      <xdr:nvSpPr>
        <xdr:cNvPr id="746" name="テキスト ボックス 745"/>
        <xdr:cNvSpPr txBox="1"/>
      </xdr:nvSpPr>
      <xdr:spPr>
        <a:xfrm>
          <a:off x="20309649"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20320</xdr:rowOff>
    </xdr:from>
    <xdr:to>
      <xdr:col>28</xdr:col>
      <xdr:colOff>365125</xdr:colOff>
      <xdr:row>38</xdr:row>
      <xdr:rowOff>121920</xdr:rowOff>
    </xdr:to>
    <xdr:sp macro="" textlink="">
      <xdr:nvSpPr>
        <xdr:cNvPr id="747" name="円/楕円 746"/>
        <xdr:cNvSpPr/>
      </xdr:nvSpPr>
      <xdr:spPr>
        <a:xfrm>
          <a:off x="19494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138447</xdr:rowOff>
    </xdr:from>
    <xdr:ext cx="249299" cy="259045"/>
    <xdr:sp macro="" textlink="">
      <xdr:nvSpPr>
        <xdr:cNvPr id="748" name="テキスト ボックス 747"/>
        <xdr:cNvSpPr txBox="1"/>
      </xdr:nvSpPr>
      <xdr:spPr>
        <a:xfrm>
          <a:off x="19420649" y="6310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43180</xdr:rowOff>
    </xdr:from>
    <xdr:to>
      <xdr:col>27</xdr:col>
      <xdr:colOff>161925</xdr:colOff>
      <xdr:row>38</xdr:row>
      <xdr:rowOff>144780</xdr:rowOff>
    </xdr:to>
    <xdr:sp macro="" textlink="">
      <xdr:nvSpPr>
        <xdr:cNvPr id="749" name="円/楕円 748"/>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135907</xdr:rowOff>
    </xdr:from>
    <xdr:ext cx="249299" cy="259045"/>
    <xdr:sp macro="" textlink="">
      <xdr:nvSpPr>
        <xdr:cNvPr id="750" name="テキスト ボックス 749"/>
        <xdr:cNvSpPr txBox="1"/>
      </xdr:nvSpPr>
      <xdr:spPr>
        <a:xfrm>
          <a:off x="18531649"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1" name="フローチャート :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3" name="フローチャート :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4" name="テキスト ボックス 773"/>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6" name="フローチャート :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7" name="テキスト ボックス 77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9" name="フローチャート :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0" name="テキスト ボックス 77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1" name="フローチャート :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2" name="テキスト ボックス 78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円/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0" name="円/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1" name="テキスト ボックス 790"/>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2" name="円/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3" name="テキスト ボックス 79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4" name="円/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5" name="テキスト ボックス 79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円/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7" name="テキスト ボックス 79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365</a:t>
          </a:r>
          <a:r>
            <a:rPr kumimoji="1" lang="ja-JP" altLang="ja-JP" sz="1100" baseline="0">
              <a:solidFill>
                <a:schemeClr val="dk1"/>
              </a:solidFill>
              <a:effectLst/>
              <a:latin typeface="+mn-lt"/>
              <a:ea typeface="+mn-ea"/>
              <a:cs typeface="+mn-cs"/>
            </a:rPr>
            <a:t>千円となっています。なお、</a:t>
          </a:r>
          <a:r>
            <a:rPr kumimoji="1" lang="ja-JP" altLang="ja-JP" sz="1100">
              <a:solidFill>
                <a:schemeClr val="dk1"/>
              </a:solidFill>
              <a:effectLst/>
              <a:latin typeface="+mn-lt"/>
              <a:ea typeface="+mn-ea"/>
              <a:cs typeface="+mn-cs"/>
            </a:rPr>
            <a:t>本県は、グループ内の類似団体に比べ人口が少なく（</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府県中</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位神奈川県：</a:t>
          </a:r>
          <a:r>
            <a:rPr kumimoji="1" lang="en-US" altLang="ja-JP" sz="1100">
              <a:solidFill>
                <a:schemeClr val="dk1"/>
              </a:solidFill>
              <a:effectLst/>
              <a:latin typeface="+mn-lt"/>
              <a:ea typeface="+mn-ea"/>
              <a:cs typeface="+mn-cs"/>
            </a:rPr>
            <a:t>9,126,214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位三重県：</a:t>
          </a:r>
          <a:r>
            <a:rPr kumimoji="1" lang="en-US" altLang="ja-JP" sz="1100">
              <a:solidFill>
                <a:schemeClr val="dk1"/>
              </a:solidFill>
              <a:effectLst/>
              <a:latin typeface="+mn-lt"/>
              <a:ea typeface="+mn-ea"/>
              <a:cs typeface="+mn-cs"/>
            </a:rPr>
            <a:t>1,815,865</a:t>
          </a:r>
          <a:r>
            <a:rPr kumimoji="1" lang="ja-JP" altLang="ja-JP" sz="1100">
              <a:solidFill>
                <a:schemeClr val="dk1"/>
              </a:solidFill>
              <a:effectLst/>
              <a:latin typeface="+mn-lt"/>
              <a:ea typeface="+mn-ea"/>
              <a:cs typeface="+mn-cs"/>
            </a:rPr>
            <a:t>人）、政令指定都市もないため、住民一人当たり換算の歳出は他県と比べて相対的に高くなる傾向にあります。</a:t>
          </a:r>
          <a:endParaRPr lang="ja-JP" altLang="ja-JP" sz="1100">
            <a:effectLst/>
          </a:endParaRPr>
        </a:p>
        <a:p>
          <a:r>
            <a:rPr kumimoji="1" lang="ja-JP" altLang="en-US" sz="1100">
              <a:latin typeface="ＭＳ Ｐゴシック"/>
            </a:rPr>
            <a:t>　教育費は、住民一人当たり</a:t>
          </a:r>
          <a:r>
            <a:rPr kumimoji="1" lang="en-US" altLang="ja-JP" sz="1100">
              <a:latin typeface="ＭＳ Ｐゴシック"/>
            </a:rPr>
            <a:t>94</a:t>
          </a:r>
          <a:r>
            <a:rPr kumimoji="1" lang="ja-JP" altLang="en-US" sz="1100">
              <a:latin typeface="ＭＳ Ｐゴシック"/>
            </a:rPr>
            <a:t>千円となっており、グループ内平均値を上回っています。また、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年度までは減少しているものの、平成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年度以降は増加して</a:t>
          </a:r>
          <a:r>
            <a:rPr kumimoji="1" lang="ja-JP" altLang="en-US" sz="1100">
              <a:solidFill>
                <a:schemeClr val="dk1"/>
              </a:solidFill>
              <a:effectLst/>
              <a:latin typeface="+mn-lt"/>
              <a:ea typeface="+mn-ea"/>
              <a:cs typeface="+mn-cs"/>
            </a:rPr>
            <a:t>います。これは、平成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年度以降、教育費の</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割以上を占める人件費の職員給や退職手当等が増加していることに加え、国の高等学校等就学支援金制度の開始に伴い補助費等が増加していることが主な要因です。今後の計画としては、現在進めている特別支援学校３校の建築工事を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年度をもって終了し、平成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年度には施設整備費用が減少する見通しです。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公債費は、住民一人当たり</a:t>
          </a:r>
          <a:r>
            <a:rPr kumimoji="1" lang="en-US" altLang="ja-JP" sz="1100" baseline="0">
              <a:solidFill>
                <a:schemeClr val="dk1"/>
              </a:solidFill>
              <a:effectLst/>
              <a:latin typeface="+mn-lt"/>
              <a:ea typeface="+mn-ea"/>
              <a:cs typeface="+mn-cs"/>
            </a:rPr>
            <a:t>64</a:t>
          </a:r>
          <a:r>
            <a:rPr kumimoji="1" lang="ja-JP" altLang="ja-JP" sz="1100" baseline="0">
              <a:solidFill>
                <a:schemeClr val="dk1"/>
              </a:solidFill>
              <a:effectLst/>
              <a:latin typeface="+mn-lt"/>
              <a:ea typeface="+mn-ea"/>
              <a:cs typeface="+mn-cs"/>
            </a:rPr>
            <a:t>千円となっており、過去５年の推移をみると上昇傾向にあり、グループ内平均値を上回っています。</a:t>
          </a:r>
          <a:r>
            <a:rPr kumimoji="1" lang="ja-JP" altLang="en-US" sz="1100" baseline="0">
              <a:solidFill>
                <a:schemeClr val="dk1"/>
              </a:solidFill>
              <a:effectLst/>
              <a:latin typeface="+mn-lt"/>
              <a:ea typeface="+mn-ea"/>
              <a:cs typeface="+mn-cs"/>
            </a:rPr>
            <a:t>これ</a:t>
          </a:r>
          <a:r>
            <a:rPr kumimoji="1" lang="ja-JP" altLang="ja-JP" sz="1100" baseline="0">
              <a:solidFill>
                <a:schemeClr val="dk1"/>
              </a:solidFill>
              <a:effectLst/>
              <a:latin typeface="+mn-lt"/>
              <a:ea typeface="+mn-ea"/>
              <a:cs typeface="+mn-cs"/>
            </a:rPr>
            <a:t>は、南海トラフ地震等の大規模災害に備えた防災・減災対策など緊急に実施しなければならない取組や、リーマンショック以降の国の経済対策への対応等のために発行した県債の償還が順次開始され、償還額が増加傾向に</a:t>
          </a:r>
          <a:r>
            <a:rPr kumimoji="1" lang="ja-JP" altLang="en-US" sz="1100" baseline="0">
              <a:solidFill>
                <a:schemeClr val="dk1"/>
              </a:solidFill>
              <a:effectLst/>
              <a:latin typeface="+mn-lt"/>
              <a:ea typeface="+mn-ea"/>
              <a:cs typeface="+mn-cs"/>
            </a:rPr>
            <a:t>あることが主な要因です。</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土木</a:t>
          </a:r>
          <a:r>
            <a:rPr kumimoji="1" lang="ja-JP" altLang="ja-JP" sz="1100" baseline="0">
              <a:solidFill>
                <a:schemeClr val="dk1"/>
              </a:solidFill>
              <a:effectLst/>
              <a:latin typeface="+mn-lt"/>
              <a:ea typeface="+mn-ea"/>
              <a:cs typeface="+mn-cs"/>
            </a:rPr>
            <a:t>費は、住民一人当たり</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千円となっており、平成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年度以降減少傾向にありますが、グル</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プ内平均値を上回っています。この主な要因は、必要な社会基盤</a:t>
          </a:r>
          <a:r>
            <a:rPr kumimoji="1" lang="ja-JP" altLang="en-US" sz="1100" baseline="0">
              <a:solidFill>
                <a:schemeClr val="dk1"/>
              </a:solidFill>
              <a:effectLst/>
              <a:latin typeface="+mn-lt"/>
              <a:ea typeface="+mn-ea"/>
              <a:cs typeface="+mn-cs"/>
            </a:rPr>
            <a:t>整備</a:t>
          </a:r>
          <a:r>
            <a:rPr kumimoji="1" lang="ja-JP" altLang="ja-JP" sz="1100" baseline="0">
              <a:solidFill>
                <a:schemeClr val="dk1"/>
              </a:solidFill>
              <a:effectLst/>
              <a:latin typeface="+mn-lt"/>
              <a:ea typeface="+mn-ea"/>
              <a:cs typeface="+mn-cs"/>
            </a:rPr>
            <a:t>が道半ばであることから公共事業等において継続的な投資を行っていることによるもの</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す。</a:t>
          </a:r>
          <a:endParaRPr lang="ja-JP" altLang="ja-JP" sz="1100">
            <a:effectLst/>
          </a:endParaRPr>
        </a:p>
        <a:p>
          <a:pPr eaLnBrk="1" fontAlgn="auto" latinLnBrk="0" hangingPunct="1"/>
          <a:r>
            <a:rPr kumimoji="1" lang="ja-JP" altLang="ja-JP" sz="1100" baseline="0">
              <a:solidFill>
                <a:schemeClr val="dk1"/>
              </a:solidFill>
              <a:effectLst/>
              <a:latin typeface="+mn-lt"/>
              <a:ea typeface="+mn-ea"/>
              <a:cs typeface="+mn-cs"/>
            </a:rPr>
            <a:t>　今後も、第二次三重県行財政改革取組や各種経営計画等を踏まえ、事業の選択と集中を図るとともに、徹底した事務事業の見直しを行うなど、経常経費の削減に努めます。</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年度以降、徐々に積み増してきたことにより平成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年度には標準財政規模比約</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％になりました。しかしながら、平成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年度において、財源不足に対応するため</a:t>
          </a:r>
          <a:r>
            <a:rPr kumimoji="1" lang="en-US" altLang="ja-JP" sz="1000">
              <a:latin typeface="ＭＳ ゴシック" pitchFamily="49" charset="-128"/>
              <a:ea typeface="ＭＳ ゴシック" pitchFamily="49" charset="-128"/>
            </a:rPr>
            <a:t>94</a:t>
          </a:r>
          <a:r>
            <a:rPr kumimoji="1" lang="ja-JP" altLang="en-US" sz="1000">
              <a:latin typeface="ＭＳ ゴシック" pitchFamily="49" charset="-128"/>
              <a:ea typeface="ＭＳ ゴシック" pitchFamily="49" charset="-128"/>
            </a:rPr>
            <a:t>億円を取り崩したことにより、</a:t>
          </a:r>
          <a:r>
            <a:rPr kumimoji="1" lang="ja-JP" altLang="ja-JP" sz="1000">
              <a:solidFill>
                <a:schemeClr val="dk1"/>
              </a:solidFill>
              <a:effectLst/>
              <a:latin typeface="+mn-lt"/>
              <a:ea typeface="+mn-ea"/>
              <a:cs typeface="+mn-cs"/>
            </a:rPr>
            <a:t>標準財政規模</a:t>
          </a:r>
          <a:r>
            <a:rPr kumimoji="1" lang="ja-JP" altLang="en-US" sz="1000">
              <a:solidFill>
                <a:schemeClr val="dk1"/>
              </a:solidFill>
              <a:effectLst/>
              <a:latin typeface="+mn-lt"/>
              <a:ea typeface="+mn-ea"/>
              <a:cs typeface="+mn-cs"/>
            </a:rPr>
            <a:t>比</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まで減少しています。</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実質収支額は、継続して黒字を計上しており、平成</a:t>
          </a:r>
          <a:r>
            <a:rPr kumimoji="1" lang="en-US" altLang="ja-JP" sz="1000">
              <a:solidFill>
                <a:schemeClr val="dk1"/>
              </a:solidFill>
              <a:effectLst/>
              <a:latin typeface="+mn-lt"/>
              <a:ea typeface="+mn-ea"/>
              <a:cs typeface="+mn-cs"/>
            </a:rPr>
            <a:t>22</a:t>
          </a:r>
          <a:r>
            <a:rPr kumimoji="1" lang="ja-JP" altLang="en-US" sz="1000">
              <a:solidFill>
                <a:schemeClr val="dk1"/>
              </a:solidFill>
              <a:effectLst/>
              <a:latin typeface="+mn-lt"/>
              <a:ea typeface="+mn-ea"/>
              <a:cs typeface="+mn-cs"/>
            </a:rPr>
            <a:t>年度以降は標準財政規模比約</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％前後を推移しています。</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実質単年度収支は、平成</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年度に赤字になっていますが、これは財源対策のための財政調整基金の取崩しによるものです。また、平成</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年度には公共工事の進捗が遅れたことによる繰越明許費の繰越額の増加により赤字になりましたが、平成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年度には県税収入の増加などにより財政調整基金の取崩額が減少したため改善しました。しかしながら、平成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年度は、上記の財政調整基金の取崩しにより赤字となっているところです。</a:t>
          </a:r>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一般会計、公営企業会計</a:t>
          </a:r>
          <a:r>
            <a:rPr kumimoji="1" lang="ja-JP" altLang="en-US" sz="1400">
              <a:solidFill>
                <a:schemeClr val="dk1"/>
              </a:solidFill>
              <a:effectLst/>
              <a:latin typeface="+mn-lt"/>
              <a:ea typeface="+mn-ea"/>
              <a:cs typeface="+mn-cs"/>
            </a:rPr>
            <a:t>とも</a:t>
          </a:r>
          <a:r>
            <a:rPr kumimoji="1" lang="ja-JP" altLang="ja-JP" sz="1400">
              <a:solidFill>
                <a:schemeClr val="dk1"/>
              </a:solidFill>
              <a:effectLst/>
              <a:latin typeface="+mn-lt"/>
              <a:ea typeface="+mn-ea"/>
              <a:cs typeface="+mn-cs"/>
            </a:rPr>
            <a:t>に赤字</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生じておらず、特段考慮すべき事情はありません。</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今後も引き続き</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第二次三重県</a:t>
          </a:r>
          <a:r>
            <a:rPr kumimoji="1" lang="ja-JP" altLang="ja-JP" sz="1400">
              <a:solidFill>
                <a:schemeClr val="dk1"/>
              </a:solidFill>
              <a:effectLst/>
              <a:latin typeface="+mn-lt"/>
              <a:ea typeface="+mn-ea"/>
              <a:cs typeface="+mn-cs"/>
            </a:rPr>
            <a:t>行財政改革取組や各種経営計画等に基づき安定的な行財政運営</a:t>
          </a:r>
          <a:r>
            <a:rPr kumimoji="1" lang="ja-JP" altLang="en-US" sz="1400">
              <a:solidFill>
                <a:schemeClr val="dk1"/>
              </a:solidFill>
              <a:effectLst/>
              <a:latin typeface="+mn-lt"/>
              <a:ea typeface="+mn-ea"/>
              <a:cs typeface="+mn-cs"/>
            </a:rPr>
            <a:t>に努めます</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693635003</v>
      </c>
      <c r="BO4" s="381"/>
      <c r="BP4" s="381"/>
      <c r="BQ4" s="381"/>
      <c r="BR4" s="381"/>
      <c r="BS4" s="381"/>
      <c r="BT4" s="381"/>
      <c r="BU4" s="382"/>
      <c r="BV4" s="380">
        <v>672755001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0.8</v>
      </c>
      <c r="CU4" s="543"/>
      <c r="CV4" s="543"/>
      <c r="CW4" s="543"/>
      <c r="CX4" s="543"/>
      <c r="CY4" s="543"/>
      <c r="CZ4" s="543"/>
      <c r="DA4" s="544"/>
      <c r="DB4" s="542">
        <v>0.9</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674998016</v>
      </c>
      <c r="BO5" s="387"/>
      <c r="BP5" s="387"/>
      <c r="BQ5" s="387"/>
      <c r="BR5" s="387"/>
      <c r="BS5" s="387"/>
      <c r="BT5" s="387"/>
      <c r="BU5" s="388"/>
      <c r="BV5" s="386">
        <v>657457673</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97.9</v>
      </c>
      <c r="CU5" s="366"/>
      <c r="CV5" s="366"/>
      <c r="CW5" s="366"/>
      <c r="CX5" s="366"/>
      <c r="CY5" s="366"/>
      <c r="CZ5" s="366"/>
      <c r="DA5" s="367"/>
      <c r="DB5" s="365">
        <v>95.8</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12800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18636987</v>
      </c>
      <c r="BO6" s="387"/>
      <c r="BP6" s="387"/>
      <c r="BQ6" s="387"/>
      <c r="BR6" s="387"/>
      <c r="BS6" s="387"/>
      <c r="BT6" s="387"/>
      <c r="BU6" s="388"/>
      <c r="BV6" s="386">
        <v>15297328</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111.9</v>
      </c>
      <c r="CU6" s="532"/>
      <c r="CV6" s="532"/>
      <c r="CW6" s="532"/>
      <c r="CX6" s="532"/>
      <c r="CY6" s="532"/>
      <c r="CZ6" s="532"/>
      <c r="DA6" s="533"/>
      <c r="DB6" s="531">
        <v>111.3</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10100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15147220</v>
      </c>
      <c r="BO7" s="387"/>
      <c r="BP7" s="387"/>
      <c r="BQ7" s="387"/>
      <c r="BR7" s="387"/>
      <c r="BS7" s="387"/>
      <c r="BT7" s="387"/>
      <c r="BU7" s="388"/>
      <c r="BV7" s="386">
        <v>11600669</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432905419</v>
      </c>
      <c r="CU7" s="387"/>
      <c r="CV7" s="387"/>
      <c r="CW7" s="387"/>
      <c r="CX7" s="387"/>
      <c r="CY7" s="387"/>
      <c r="CZ7" s="387"/>
      <c r="DA7" s="388"/>
      <c r="DB7" s="386">
        <v>419913647</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7490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3489767</v>
      </c>
      <c r="BO8" s="387"/>
      <c r="BP8" s="387"/>
      <c r="BQ8" s="387"/>
      <c r="BR8" s="387"/>
      <c r="BS8" s="387"/>
      <c r="BT8" s="387"/>
      <c r="BU8" s="388"/>
      <c r="BV8" s="386">
        <v>3696659</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0.57543999999999995</v>
      </c>
      <c r="CU8" s="529"/>
      <c r="CV8" s="529"/>
      <c r="CW8" s="529"/>
      <c r="CX8" s="529"/>
      <c r="CY8" s="529"/>
      <c r="CZ8" s="529"/>
      <c r="DA8" s="530"/>
      <c r="DB8" s="528">
        <v>0.56076000000000004</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1815865</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10200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-206892</v>
      </c>
      <c r="BO9" s="387"/>
      <c r="BP9" s="387"/>
      <c r="BQ9" s="387"/>
      <c r="BR9" s="387"/>
      <c r="BS9" s="387"/>
      <c r="BT9" s="387"/>
      <c r="BU9" s="388"/>
      <c r="BV9" s="386">
        <v>621906</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23.1</v>
      </c>
      <c r="CU9" s="366"/>
      <c r="CV9" s="366"/>
      <c r="CW9" s="366"/>
      <c r="CX9" s="366"/>
      <c r="CY9" s="366"/>
      <c r="CZ9" s="366"/>
      <c r="DA9" s="367"/>
      <c r="DB9" s="365">
        <v>23.1</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1854724</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74356</v>
      </c>
      <c r="BO10" s="387"/>
      <c r="BP10" s="387"/>
      <c r="BQ10" s="387"/>
      <c r="BR10" s="387"/>
      <c r="BS10" s="387"/>
      <c r="BT10" s="387"/>
      <c r="BU10" s="388"/>
      <c r="BV10" s="386">
        <v>1737153</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49</v>
      </c>
      <c r="AJ11" s="412"/>
      <c r="AK11" s="412"/>
      <c r="AL11" s="412"/>
      <c r="AM11" s="412"/>
      <c r="AN11" s="412"/>
      <c r="AO11" s="412"/>
      <c r="AP11" s="413"/>
      <c r="AQ11" s="411">
        <v>8300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v>601</v>
      </c>
      <c r="BO11" s="387"/>
      <c r="BP11" s="387"/>
      <c r="BQ11" s="387"/>
      <c r="BR11" s="387"/>
      <c r="BS11" s="387"/>
      <c r="BT11" s="387"/>
      <c r="BU11" s="388"/>
      <c r="BV11" s="386">
        <v>59001</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1850028</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9354253</v>
      </c>
      <c r="BO12" s="387"/>
      <c r="BP12" s="387"/>
      <c r="BQ12" s="387"/>
      <c r="BR12" s="387"/>
      <c r="BS12" s="387"/>
      <c r="BT12" s="387"/>
      <c r="BU12" s="388"/>
      <c r="BV12" s="386">
        <v>546889</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1808398</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-9486188</v>
      </c>
      <c r="BO13" s="387"/>
      <c r="BP13" s="387"/>
      <c r="BQ13" s="387"/>
      <c r="BR13" s="387"/>
      <c r="BS13" s="387"/>
      <c r="BT13" s="387"/>
      <c r="BU13" s="388"/>
      <c r="BV13" s="386">
        <v>1871171</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14.4</v>
      </c>
      <c r="CU13" s="366"/>
      <c r="CV13" s="366"/>
      <c r="CW13" s="366"/>
      <c r="CX13" s="366"/>
      <c r="CY13" s="366"/>
      <c r="CZ13" s="366"/>
      <c r="DA13" s="367"/>
      <c r="DB13" s="365">
        <v>14.7</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1860113</v>
      </c>
      <c r="S14" s="431"/>
      <c r="T14" s="431"/>
      <c r="U14" s="431"/>
      <c r="V14" s="432"/>
      <c r="W14" s="459"/>
      <c r="X14" s="460"/>
      <c r="Y14" s="461"/>
      <c r="Z14" s="408" t="s">
        <v>114</v>
      </c>
      <c r="AA14" s="409"/>
      <c r="AB14" s="409"/>
      <c r="AC14" s="409"/>
      <c r="AD14" s="409"/>
      <c r="AE14" s="409"/>
      <c r="AF14" s="409"/>
      <c r="AG14" s="409"/>
      <c r="AH14" s="410"/>
      <c r="AI14" s="411">
        <v>6089</v>
      </c>
      <c r="AJ14" s="412"/>
      <c r="AK14" s="412"/>
      <c r="AL14" s="412"/>
      <c r="AM14" s="413"/>
      <c r="AN14" s="411">
        <v>21226254</v>
      </c>
      <c r="AO14" s="412"/>
      <c r="AP14" s="412"/>
      <c r="AQ14" s="412"/>
      <c r="AR14" s="412"/>
      <c r="AS14" s="413"/>
      <c r="AT14" s="411">
        <v>3486</v>
      </c>
      <c r="AU14" s="412"/>
      <c r="AV14" s="412"/>
      <c r="AW14" s="412"/>
      <c r="AX14" s="412"/>
      <c r="AY14" s="414"/>
      <c r="AZ14" s="377" t="s">
        <v>115</v>
      </c>
      <c r="BA14" s="378"/>
      <c r="BB14" s="378"/>
      <c r="BC14" s="378"/>
      <c r="BD14" s="378"/>
      <c r="BE14" s="378"/>
      <c r="BF14" s="378"/>
      <c r="BG14" s="378"/>
      <c r="BH14" s="378"/>
      <c r="BI14" s="378"/>
      <c r="BJ14" s="378"/>
      <c r="BK14" s="378"/>
      <c r="BL14" s="378"/>
      <c r="BM14" s="379"/>
      <c r="BN14" s="380">
        <v>200569709</v>
      </c>
      <c r="BO14" s="381"/>
      <c r="BP14" s="381"/>
      <c r="BQ14" s="381"/>
      <c r="BR14" s="381"/>
      <c r="BS14" s="381"/>
      <c r="BT14" s="381"/>
      <c r="BU14" s="382"/>
      <c r="BV14" s="380">
        <v>177667777</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184.7</v>
      </c>
      <c r="CU14" s="392"/>
      <c r="CV14" s="392"/>
      <c r="CW14" s="392"/>
      <c r="CX14" s="392"/>
      <c r="CY14" s="392"/>
      <c r="CZ14" s="392"/>
      <c r="DA14" s="393"/>
      <c r="DB14" s="391">
        <v>189.3</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1818842</v>
      </c>
      <c r="S15" s="431"/>
      <c r="T15" s="431"/>
      <c r="U15" s="431"/>
      <c r="V15" s="432"/>
      <c r="W15" s="459"/>
      <c r="X15" s="460"/>
      <c r="Y15" s="461"/>
      <c r="Z15" s="408" t="s">
        <v>117</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118</v>
      </c>
      <c r="BA15" s="384"/>
      <c r="BB15" s="384"/>
      <c r="BC15" s="384"/>
      <c r="BD15" s="384"/>
      <c r="BE15" s="384"/>
      <c r="BF15" s="384"/>
      <c r="BG15" s="384"/>
      <c r="BH15" s="384"/>
      <c r="BI15" s="384"/>
      <c r="BJ15" s="384"/>
      <c r="BK15" s="384"/>
      <c r="BL15" s="384"/>
      <c r="BM15" s="385"/>
      <c r="BN15" s="386">
        <v>333770698</v>
      </c>
      <c r="BO15" s="387"/>
      <c r="BP15" s="387"/>
      <c r="BQ15" s="387"/>
      <c r="BR15" s="387"/>
      <c r="BS15" s="387"/>
      <c r="BT15" s="387"/>
      <c r="BU15" s="388"/>
      <c r="BV15" s="386">
        <v>313052511</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334</v>
      </c>
      <c r="AJ16" s="412"/>
      <c r="AK16" s="412"/>
      <c r="AL16" s="412"/>
      <c r="AM16" s="413"/>
      <c r="AN16" s="411">
        <v>1178686</v>
      </c>
      <c r="AO16" s="412"/>
      <c r="AP16" s="412"/>
      <c r="AQ16" s="412"/>
      <c r="AR16" s="412"/>
      <c r="AS16" s="413"/>
      <c r="AT16" s="411">
        <v>3529</v>
      </c>
      <c r="AU16" s="412"/>
      <c r="AV16" s="412"/>
      <c r="AW16" s="412"/>
      <c r="AX16" s="412"/>
      <c r="AY16" s="414"/>
      <c r="AZ16" s="383" t="s">
        <v>123</v>
      </c>
      <c r="BA16" s="384"/>
      <c r="BB16" s="384"/>
      <c r="BC16" s="384"/>
      <c r="BD16" s="384"/>
      <c r="BE16" s="384"/>
      <c r="BF16" s="384"/>
      <c r="BG16" s="384"/>
      <c r="BH16" s="384"/>
      <c r="BI16" s="384"/>
      <c r="BJ16" s="384"/>
      <c r="BK16" s="384"/>
      <c r="BL16" s="384"/>
      <c r="BM16" s="385"/>
      <c r="BN16" s="386">
        <v>251204670</v>
      </c>
      <c r="BO16" s="387"/>
      <c r="BP16" s="387"/>
      <c r="BQ16" s="387"/>
      <c r="BR16" s="387"/>
      <c r="BS16" s="387"/>
      <c r="BT16" s="387"/>
      <c r="BU16" s="388"/>
      <c r="BV16" s="386">
        <v>224668350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3077</v>
      </c>
      <c r="AJ17" s="412"/>
      <c r="AK17" s="412"/>
      <c r="AL17" s="412"/>
      <c r="AM17" s="413"/>
      <c r="AN17" s="411">
        <v>10012558</v>
      </c>
      <c r="AO17" s="412"/>
      <c r="AP17" s="412"/>
      <c r="AQ17" s="412"/>
      <c r="AR17" s="412"/>
      <c r="AS17" s="413"/>
      <c r="AT17" s="411">
        <v>3254</v>
      </c>
      <c r="AU17" s="412"/>
      <c r="AV17" s="412"/>
      <c r="AW17" s="412"/>
      <c r="AX17" s="412"/>
      <c r="AY17" s="414"/>
      <c r="AZ17" s="383" t="s">
        <v>127</v>
      </c>
      <c r="BA17" s="384"/>
      <c r="BB17" s="384"/>
      <c r="BC17" s="384"/>
      <c r="BD17" s="384"/>
      <c r="BE17" s="384"/>
      <c r="BF17" s="384"/>
      <c r="BG17" s="384"/>
      <c r="BH17" s="384"/>
      <c r="BI17" s="384"/>
      <c r="BJ17" s="384"/>
      <c r="BK17" s="384"/>
      <c r="BL17" s="384"/>
      <c r="BM17" s="385"/>
      <c r="BN17" s="386">
        <v>422028964</v>
      </c>
      <c r="BO17" s="387"/>
      <c r="BP17" s="387"/>
      <c r="BQ17" s="387"/>
      <c r="BR17" s="387"/>
      <c r="BS17" s="387"/>
      <c r="BT17" s="387"/>
      <c r="BU17" s="388"/>
      <c r="BV17" s="386">
        <v>414984248</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5774</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12987</v>
      </c>
      <c r="AJ18" s="412"/>
      <c r="AK18" s="412"/>
      <c r="AL18" s="412"/>
      <c r="AM18" s="413"/>
      <c r="AN18" s="411">
        <v>48940498</v>
      </c>
      <c r="AO18" s="412"/>
      <c r="AP18" s="412"/>
      <c r="AQ18" s="412"/>
      <c r="AR18" s="412"/>
      <c r="AS18" s="413"/>
      <c r="AT18" s="411">
        <v>3768</v>
      </c>
      <c r="AU18" s="412"/>
      <c r="AV18" s="412"/>
      <c r="AW18" s="412"/>
      <c r="AX18" s="412"/>
      <c r="AY18" s="414"/>
      <c r="AZ18" s="394" t="s">
        <v>130</v>
      </c>
      <c r="BA18" s="395"/>
      <c r="BB18" s="395"/>
      <c r="BC18" s="395"/>
      <c r="BD18" s="395"/>
      <c r="BE18" s="395"/>
      <c r="BF18" s="395"/>
      <c r="BG18" s="395"/>
      <c r="BH18" s="395"/>
      <c r="BI18" s="395"/>
      <c r="BJ18" s="395"/>
      <c r="BK18" s="395"/>
      <c r="BL18" s="395"/>
      <c r="BM18" s="396"/>
      <c r="BN18" s="360">
        <v>501380512</v>
      </c>
      <c r="BO18" s="361"/>
      <c r="BP18" s="361"/>
      <c r="BQ18" s="361"/>
      <c r="BR18" s="361"/>
      <c r="BS18" s="361"/>
      <c r="BT18" s="361"/>
      <c r="BU18" s="362"/>
      <c r="BV18" s="360">
        <v>484512868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320</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133</v>
      </c>
      <c r="BA19" s="378"/>
      <c r="BB19" s="378"/>
      <c r="BC19" s="378"/>
      <c r="BD19" s="378"/>
      <c r="BE19" s="378"/>
      <c r="BF19" s="378"/>
      <c r="BG19" s="378"/>
      <c r="BH19" s="378"/>
      <c r="BI19" s="378"/>
      <c r="BJ19" s="378"/>
      <c r="BK19" s="378"/>
      <c r="BL19" s="378"/>
      <c r="BM19" s="379"/>
      <c r="BN19" s="380">
        <v>1390607321</v>
      </c>
      <c r="BO19" s="381"/>
      <c r="BP19" s="381"/>
      <c r="BQ19" s="381"/>
      <c r="BR19" s="381"/>
      <c r="BS19" s="381"/>
      <c r="BT19" s="381"/>
      <c r="BU19" s="382"/>
      <c r="BV19" s="380">
        <v>1366015911</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720292</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22153</v>
      </c>
      <c r="AJ20" s="412"/>
      <c r="AK20" s="412"/>
      <c r="AL20" s="412"/>
      <c r="AM20" s="413"/>
      <c r="AN20" s="411">
        <v>80179310</v>
      </c>
      <c r="AO20" s="412"/>
      <c r="AP20" s="412"/>
      <c r="AQ20" s="412"/>
      <c r="AR20" s="412"/>
      <c r="AS20" s="413"/>
      <c r="AT20" s="411">
        <v>3619</v>
      </c>
      <c r="AU20" s="412"/>
      <c r="AV20" s="412"/>
      <c r="AW20" s="412"/>
      <c r="AX20" s="412"/>
      <c r="AY20" s="414"/>
      <c r="AZ20" s="394" t="s">
        <v>136</v>
      </c>
      <c r="BA20" s="395"/>
      <c r="BB20" s="395"/>
      <c r="BC20" s="395"/>
      <c r="BD20" s="395"/>
      <c r="BE20" s="395"/>
      <c r="BF20" s="395"/>
      <c r="BG20" s="395"/>
      <c r="BH20" s="395"/>
      <c r="BI20" s="395"/>
      <c r="BJ20" s="395"/>
      <c r="BK20" s="395"/>
      <c r="BL20" s="395"/>
      <c r="BM20" s="396"/>
      <c r="BN20" s="360">
        <v>498982747</v>
      </c>
      <c r="BO20" s="361"/>
      <c r="BP20" s="361"/>
      <c r="BQ20" s="361"/>
      <c r="BR20" s="361"/>
      <c r="BS20" s="361"/>
      <c r="BT20" s="361"/>
      <c r="BU20" s="362"/>
      <c r="BV20" s="360">
        <v>523470506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102.8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93550520</v>
      </c>
      <c r="BO21" s="381"/>
      <c r="BP21" s="381"/>
      <c r="BQ21" s="381"/>
      <c r="BR21" s="381"/>
      <c r="BS21" s="381"/>
      <c r="BT21" s="381"/>
      <c r="BU21" s="382"/>
      <c r="BV21" s="380">
        <v>83210466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5314337</v>
      </c>
      <c r="BO22" s="387"/>
      <c r="BP22" s="387"/>
      <c r="BQ22" s="387"/>
      <c r="BR22" s="387"/>
      <c r="BS22" s="387"/>
      <c r="BT22" s="387"/>
      <c r="BU22" s="388"/>
      <c r="BV22" s="386">
        <v>5284844</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t="s">
        <v>100</v>
      </c>
      <c r="BO23" s="387"/>
      <c r="BP23" s="387"/>
      <c r="BQ23" s="387"/>
      <c r="BR23" s="387"/>
      <c r="BS23" s="387"/>
      <c r="BT23" s="387"/>
      <c r="BU23" s="388"/>
      <c r="BV23" s="386">
        <v>13208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t="s">
        <v>100</v>
      </c>
      <c r="BO24" s="361"/>
      <c r="BP24" s="361"/>
      <c r="BQ24" s="361"/>
      <c r="BR24" s="361"/>
      <c r="BS24" s="361"/>
      <c r="BT24" s="361"/>
      <c r="BU24" s="362"/>
      <c r="BV24" s="360">
        <v>13208</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17469648</v>
      </c>
      <c r="BO25" s="381"/>
      <c r="BP25" s="381"/>
      <c r="BQ25" s="381"/>
      <c r="BR25" s="381"/>
      <c r="BS25" s="381"/>
      <c r="BT25" s="381"/>
      <c r="BU25" s="382"/>
      <c r="BV25" s="380">
        <v>24899545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t="s">
        <v>100</v>
      </c>
      <c r="BO26" s="387"/>
      <c r="BP26" s="387"/>
      <c r="BQ26" s="387"/>
      <c r="BR26" s="387"/>
      <c r="BS26" s="387"/>
      <c r="BT26" s="387"/>
      <c r="BU26" s="388"/>
      <c r="BV26" s="386" t="s">
        <v>100</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21078506</v>
      </c>
      <c r="BO27" s="361"/>
      <c r="BP27" s="361"/>
      <c r="BQ27" s="361"/>
      <c r="BR27" s="361"/>
      <c r="BS27" s="361"/>
      <c r="BT27" s="361"/>
      <c r="BU27" s="362"/>
      <c r="BV27" s="360">
        <v>26338099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水道事業会計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地方卸売市場事業特別会計</v>
      </c>
      <c r="BH31" s="352"/>
      <c r="BI31" s="352"/>
      <c r="BJ31" s="352"/>
      <c r="BK31" s="352"/>
      <c r="BL31" s="352"/>
      <c r="BM31" s="352"/>
      <c r="BN31" s="352"/>
      <c r="BO31" s="352"/>
      <c r="BP31" s="352"/>
      <c r="BQ31" s="352"/>
      <c r="BR31" s="352"/>
      <c r="BS31" s="352"/>
      <c r="BT31" s="352"/>
      <c r="BU31" s="352"/>
      <c r="BV31" s="154"/>
      <c r="BW31" s="353">
        <f>IF(BY31="","",MAX(C31:D40,U31:V40,AM31:AN40,BE31:BF40)+1)</f>
        <v>18</v>
      </c>
      <c r="BX31" s="353"/>
      <c r="BY31" s="352" t="str">
        <f>IF('各会計、関係団体の財政状況及び健全化判断比率'!B68="","",'各会計、関係団体の財政状況及び健全化判断比率'!B68)</f>
        <v>四日市港管理組合（一般会計）</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（株）三重データクラフト</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県債管理特別会計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港湾整備事業特別会計</v>
      </c>
      <c r="BH32" s="352"/>
      <c r="BI32" s="352"/>
      <c r="BJ32" s="352"/>
      <c r="BK32" s="352"/>
      <c r="BL32" s="352"/>
      <c r="BM32" s="352"/>
      <c r="BN32" s="352"/>
      <c r="BO32" s="352"/>
      <c r="BP32" s="352"/>
      <c r="BQ32" s="352"/>
      <c r="BR32" s="352"/>
      <c r="BS32" s="352"/>
      <c r="BT32" s="352"/>
      <c r="BU32" s="352"/>
      <c r="BV32" s="154"/>
      <c r="BW32" s="353">
        <f t="shared" ref="BW32:BW40" si="3">IF(BY32="","",BW31+1)</f>
        <v>19</v>
      </c>
      <c r="BX32" s="353"/>
      <c r="BY32" s="352" t="str">
        <f>IF('各会計、関係団体の財政状況及び健全化判断比率'!B69="","",'各会計、関係団体の財政状況及び健全化判断比率'!B69)</f>
        <v>四日市港管理組合（特別会計）</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（公財）三重県国際交流財団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総合医療センター資金貸付特別会計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電気事業会計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流域下水道事業特別会計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（公財）三重県文化振興事業団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母子及び父子並びに寡婦福祉資金貸付事業特別会計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（公財）三重県動物愛護管理センター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小児心療センターあすなろ学園事業特別会計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（公財）三重県角膜・腎臓バンク協会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就農施設等資金貸付事業等特別会計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（公財）三重県生活衛生営業指導センター</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林業改善資金貸付事業特別会計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（公財）三重県救急医療情報センター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沿岸漁業改善資金貸付事業特別会計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（公財）三重ボランティア基金</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中小企業者等支援資金貸付事業等特別会計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（公財）三重こどもわかもの育成財団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公共用地先行取得事業特別会計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（一財）三重県環境保全事業団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487</v>
      </c>
      <c r="G33" s="17" t="s">
        <v>488</v>
      </c>
      <c r="H33" s="17" t="s">
        <v>489</v>
      </c>
      <c r="I33" s="17" t="s">
        <v>490</v>
      </c>
      <c r="J33" s="18" t="s">
        <v>491</v>
      </c>
      <c r="K33" s="10"/>
      <c r="L33" s="10"/>
      <c r="M33" s="10"/>
      <c r="N33" s="10"/>
      <c r="O33" s="10"/>
      <c r="P33" s="10"/>
    </row>
    <row r="34" spans="1:16" ht="39" customHeight="1" x14ac:dyDescent="0.15">
      <c r="A34" s="10"/>
      <c r="B34" s="19"/>
      <c r="C34" s="1103" t="s">
        <v>495</v>
      </c>
      <c r="D34" s="1103"/>
      <c r="E34" s="1104"/>
      <c r="F34" s="20">
        <v>3.35</v>
      </c>
      <c r="G34" s="21">
        <v>3.43</v>
      </c>
      <c r="H34" s="21">
        <v>3.71</v>
      </c>
      <c r="I34" s="21">
        <v>3.98</v>
      </c>
      <c r="J34" s="22">
        <v>3.74</v>
      </c>
      <c r="K34" s="10"/>
      <c r="L34" s="10"/>
      <c r="M34" s="10"/>
      <c r="N34" s="10"/>
      <c r="O34" s="10"/>
      <c r="P34" s="10"/>
    </row>
    <row r="35" spans="1:16" ht="39" customHeight="1" x14ac:dyDescent="0.15">
      <c r="A35" s="10"/>
      <c r="B35" s="23"/>
      <c r="C35" s="1097" t="s">
        <v>496</v>
      </c>
      <c r="D35" s="1098"/>
      <c r="E35" s="1099"/>
      <c r="F35" s="24">
        <v>3.16</v>
      </c>
      <c r="G35" s="25">
        <v>2.97</v>
      </c>
      <c r="H35" s="25">
        <v>2.94</v>
      </c>
      <c r="I35" s="25">
        <v>3</v>
      </c>
      <c r="J35" s="26">
        <v>2.4700000000000002</v>
      </c>
      <c r="K35" s="10"/>
      <c r="L35" s="10"/>
      <c r="M35" s="10"/>
      <c r="N35" s="10"/>
      <c r="O35" s="10"/>
      <c r="P35" s="10"/>
    </row>
    <row r="36" spans="1:16" ht="39" customHeight="1" x14ac:dyDescent="0.15">
      <c r="A36" s="10"/>
      <c r="B36" s="23"/>
      <c r="C36" s="1097" t="s">
        <v>497</v>
      </c>
      <c r="D36" s="1098"/>
      <c r="E36" s="1099"/>
      <c r="F36" s="24">
        <v>0.56999999999999995</v>
      </c>
      <c r="G36" s="25">
        <v>0.54</v>
      </c>
      <c r="H36" s="25">
        <v>0.65</v>
      </c>
      <c r="I36" s="25">
        <v>1.1599999999999999</v>
      </c>
      <c r="J36" s="26">
        <v>2.44</v>
      </c>
      <c r="K36" s="10"/>
      <c r="L36" s="10"/>
      <c r="M36" s="10"/>
      <c r="N36" s="10"/>
      <c r="O36" s="10"/>
      <c r="P36" s="10"/>
    </row>
    <row r="37" spans="1:16" ht="39" customHeight="1" x14ac:dyDescent="0.15">
      <c r="A37" s="10"/>
      <c r="B37" s="23"/>
      <c r="C37" s="1097" t="s">
        <v>498</v>
      </c>
      <c r="D37" s="1098"/>
      <c r="E37" s="1099"/>
      <c r="F37" s="24">
        <v>1.03</v>
      </c>
      <c r="G37" s="25">
        <v>1.42</v>
      </c>
      <c r="H37" s="25">
        <v>0.73</v>
      </c>
      <c r="I37" s="25">
        <v>0.88</v>
      </c>
      <c r="J37" s="26">
        <v>0.8</v>
      </c>
      <c r="K37" s="10"/>
      <c r="L37" s="10"/>
      <c r="M37" s="10"/>
      <c r="N37" s="10"/>
      <c r="O37" s="10"/>
      <c r="P37" s="10"/>
    </row>
    <row r="38" spans="1:16" ht="39" customHeight="1" x14ac:dyDescent="0.15">
      <c r="A38" s="10"/>
      <c r="B38" s="23"/>
      <c r="C38" s="1097" t="s">
        <v>499</v>
      </c>
      <c r="D38" s="1098"/>
      <c r="E38" s="1099"/>
      <c r="F38" s="24">
        <v>0.51</v>
      </c>
      <c r="G38" s="25">
        <v>0</v>
      </c>
      <c r="H38" s="25">
        <v>0.09</v>
      </c>
      <c r="I38" s="25">
        <v>0.15</v>
      </c>
      <c r="J38" s="26">
        <v>0.21</v>
      </c>
      <c r="K38" s="10"/>
      <c r="L38" s="10"/>
      <c r="M38" s="10"/>
      <c r="N38" s="10"/>
      <c r="O38" s="10"/>
      <c r="P38" s="10"/>
    </row>
    <row r="39" spans="1:16" ht="39" customHeight="1" x14ac:dyDescent="0.15">
      <c r="A39" s="10"/>
      <c r="B39" s="23"/>
      <c r="C39" s="1097" t="s">
        <v>500</v>
      </c>
      <c r="D39" s="1098"/>
      <c r="E39" s="1099"/>
      <c r="F39" s="24">
        <v>0.18</v>
      </c>
      <c r="G39" s="25">
        <v>0.12</v>
      </c>
      <c r="H39" s="25">
        <v>0.11</v>
      </c>
      <c r="I39" s="25">
        <v>0.1</v>
      </c>
      <c r="J39" s="26">
        <v>0.17</v>
      </c>
      <c r="K39" s="10"/>
      <c r="L39" s="10"/>
      <c r="M39" s="10"/>
      <c r="N39" s="10"/>
      <c r="O39" s="10"/>
      <c r="P39" s="10"/>
    </row>
    <row r="40" spans="1:16" ht="39" customHeight="1" x14ac:dyDescent="0.15">
      <c r="A40" s="10"/>
      <c r="B40" s="23"/>
      <c r="C40" s="1097" t="s">
        <v>501</v>
      </c>
      <c r="D40" s="1098"/>
      <c r="E40" s="1099"/>
      <c r="F40" s="24">
        <v>0</v>
      </c>
      <c r="G40" s="25">
        <v>0</v>
      </c>
      <c r="H40" s="25">
        <v>0</v>
      </c>
      <c r="I40" s="25">
        <v>0</v>
      </c>
      <c r="J40" s="26">
        <v>0</v>
      </c>
      <c r="K40" s="10"/>
      <c r="L40" s="10"/>
      <c r="M40" s="10"/>
      <c r="N40" s="10"/>
      <c r="O40" s="10"/>
      <c r="P40" s="10"/>
    </row>
    <row r="41" spans="1:16" ht="39" customHeight="1" x14ac:dyDescent="0.15">
      <c r="A41" s="10"/>
      <c r="B41" s="23"/>
      <c r="C41" s="1097" t="s">
        <v>502</v>
      </c>
      <c r="D41" s="1098"/>
      <c r="E41" s="1099"/>
      <c r="F41" s="24">
        <v>0</v>
      </c>
      <c r="G41" s="25">
        <v>0</v>
      </c>
      <c r="H41" s="25">
        <v>0</v>
      </c>
      <c r="I41" s="25">
        <v>0</v>
      </c>
      <c r="J41" s="26">
        <v>0</v>
      </c>
      <c r="K41" s="10"/>
      <c r="L41" s="10"/>
      <c r="M41" s="10"/>
      <c r="N41" s="10"/>
      <c r="O41" s="10"/>
      <c r="P41" s="10"/>
    </row>
    <row r="42" spans="1:16" ht="39" customHeight="1" x14ac:dyDescent="0.15">
      <c r="A42" s="10"/>
      <c r="B42" s="27"/>
      <c r="C42" s="1097" t="s">
        <v>503</v>
      </c>
      <c r="D42" s="1098"/>
      <c r="E42" s="1099"/>
      <c r="F42" s="24" t="s">
        <v>449</v>
      </c>
      <c r="G42" s="25" t="s">
        <v>449</v>
      </c>
      <c r="H42" s="25" t="s">
        <v>449</v>
      </c>
      <c r="I42" s="25" t="s">
        <v>449</v>
      </c>
      <c r="J42" s="26" t="s">
        <v>449</v>
      </c>
      <c r="K42" s="10"/>
      <c r="L42" s="10"/>
      <c r="M42" s="10"/>
      <c r="N42" s="10"/>
      <c r="O42" s="10"/>
      <c r="P42" s="10"/>
    </row>
    <row r="43" spans="1:16" ht="39" customHeight="1" thickBot="1" x14ac:dyDescent="0.2">
      <c r="A43" s="10"/>
      <c r="B43" s="28"/>
      <c r="C43" s="1100" t="s">
        <v>504</v>
      </c>
      <c r="D43" s="1101"/>
      <c r="E43" s="110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100673</v>
      </c>
      <c r="L45" s="48">
        <v>105680</v>
      </c>
      <c r="M45" s="48">
        <v>110270</v>
      </c>
      <c r="N45" s="48">
        <v>111369</v>
      </c>
      <c r="O45" s="49">
        <v>115358</v>
      </c>
      <c r="P45" s="36"/>
      <c r="Q45" s="36"/>
      <c r="R45" s="36"/>
      <c r="S45" s="36"/>
      <c r="T45" s="36"/>
      <c r="U45" s="36"/>
    </row>
    <row r="46" spans="1:21" ht="30.75" customHeight="1" x14ac:dyDescent="0.15">
      <c r="A46" s="36"/>
      <c r="B46" s="1115"/>
      <c r="C46" s="1116"/>
      <c r="D46" s="50"/>
      <c r="E46" s="1107" t="s">
        <v>11</v>
      </c>
      <c r="F46" s="1107"/>
      <c r="G46" s="1107"/>
      <c r="H46" s="1107"/>
      <c r="I46" s="1107"/>
      <c r="J46" s="1108"/>
      <c r="K46" s="51" t="s">
        <v>449</v>
      </c>
      <c r="L46" s="52" t="s">
        <v>449</v>
      </c>
      <c r="M46" s="52" t="s">
        <v>449</v>
      </c>
      <c r="N46" s="52" t="s">
        <v>449</v>
      </c>
      <c r="O46" s="53" t="s">
        <v>449</v>
      </c>
      <c r="P46" s="36"/>
      <c r="Q46" s="36"/>
      <c r="R46" s="36"/>
      <c r="S46" s="36"/>
      <c r="T46" s="36"/>
      <c r="U46" s="36"/>
    </row>
    <row r="47" spans="1:21" ht="30.75" customHeight="1" x14ac:dyDescent="0.15">
      <c r="A47" s="36"/>
      <c r="B47" s="1115"/>
      <c r="C47" s="1116"/>
      <c r="D47" s="50"/>
      <c r="E47" s="1107" t="s">
        <v>12</v>
      </c>
      <c r="F47" s="1107"/>
      <c r="G47" s="1107"/>
      <c r="H47" s="1107"/>
      <c r="I47" s="1107"/>
      <c r="J47" s="1108"/>
      <c r="K47" s="51">
        <v>667</v>
      </c>
      <c r="L47" s="52">
        <v>1333</v>
      </c>
      <c r="M47" s="52">
        <v>2000</v>
      </c>
      <c r="N47" s="52">
        <v>2667</v>
      </c>
      <c r="O47" s="53">
        <v>3333</v>
      </c>
      <c r="P47" s="36"/>
      <c r="Q47" s="36"/>
      <c r="R47" s="36"/>
      <c r="S47" s="36"/>
      <c r="T47" s="36"/>
      <c r="U47" s="36"/>
    </row>
    <row r="48" spans="1:21" ht="30.75" customHeight="1" x14ac:dyDescent="0.15">
      <c r="A48" s="36"/>
      <c r="B48" s="1115"/>
      <c r="C48" s="1116"/>
      <c r="D48" s="50"/>
      <c r="E48" s="1107" t="s">
        <v>13</v>
      </c>
      <c r="F48" s="1107"/>
      <c r="G48" s="1107"/>
      <c r="H48" s="1107"/>
      <c r="I48" s="1107"/>
      <c r="J48" s="1108"/>
      <c r="K48" s="51">
        <v>3623</v>
      </c>
      <c r="L48" s="52">
        <v>2925</v>
      </c>
      <c r="M48" s="52">
        <v>2836</v>
      </c>
      <c r="N48" s="52">
        <v>2900</v>
      </c>
      <c r="O48" s="53">
        <v>2881</v>
      </c>
      <c r="P48" s="36"/>
      <c r="Q48" s="36"/>
      <c r="R48" s="36"/>
      <c r="S48" s="36"/>
      <c r="T48" s="36"/>
      <c r="U48" s="36"/>
    </row>
    <row r="49" spans="1:21" ht="30.75" customHeight="1" x14ac:dyDescent="0.15">
      <c r="A49" s="36"/>
      <c r="B49" s="1115"/>
      <c r="C49" s="1116"/>
      <c r="D49" s="50"/>
      <c r="E49" s="1107" t="s">
        <v>14</v>
      </c>
      <c r="F49" s="1107"/>
      <c r="G49" s="1107"/>
      <c r="H49" s="1107"/>
      <c r="I49" s="1107"/>
      <c r="J49" s="1108"/>
      <c r="K49" s="51">
        <v>1364</v>
      </c>
      <c r="L49" s="52">
        <v>1277</v>
      </c>
      <c r="M49" s="52">
        <v>1191</v>
      </c>
      <c r="N49" s="52">
        <v>1160</v>
      </c>
      <c r="O49" s="53">
        <v>1070</v>
      </c>
      <c r="P49" s="36"/>
      <c r="Q49" s="36"/>
      <c r="R49" s="36"/>
      <c r="S49" s="36"/>
      <c r="T49" s="36"/>
      <c r="U49" s="36"/>
    </row>
    <row r="50" spans="1:21" ht="30.75" customHeight="1" x14ac:dyDescent="0.15">
      <c r="A50" s="36"/>
      <c r="B50" s="1115"/>
      <c r="C50" s="1116"/>
      <c r="D50" s="50"/>
      <c r="E50" s="1107" t="s">
        <v>15</v>
      </c>
      <c r="F50" s="1107"/>
      <c r="G50" s="1107"/>
      <c r="H50" s="1107"/>
      <c r="I50" s="1107"/>
      <c r="J50" s="1108"/>
      <c r="K50" s="51">
        <v>4042</v>
      </c>
      <c r="L50" s="52">
        <v>3547</v>
      </c>
      <c r="M50" s="52">
        <v>3081</v>
      </c>
      <c r="N50" s="52">
        <v>2530</v>
      </c>
      <c r="O50" s="53">
        <v>2000</v>
      </c>
      <c r="P50" s="36"/>
      <c r="Q50" s="36"/>
      <c r="R50" s="36"/>
      <c r="S50" s="36"/>
      <c r="T50" s="36"/>
      <c r="U50" s="36"/>
    </row>
    <row r="51" spans="1:21" ht="30.75" customHeight="1" x14ac:dyDescent="0.15">
      <c r="A51" s="36"/>
      <c r="B51" s="1117"/>
      <c r="C51" s="1118"/>
      <c r="D51" s="54"/>
      <c r="E51" s="1107" t="s">
        <v>16</v>
      </c>
      <c r="F51" s="1107"/>
      <c r="G51" s="1107"/>
      <c r="H51" s="1107"/>
      <c r="I51" s="1107"/>
      <c r="J51" s="1108"/>
      <c r="K51" s="51">
        <v>8</v>
      </c>
      <c r="L51" s="52">
        <v>7</v>
      </c>
      <c r="M51" s="52">
        <v>8</v>
      </c>
      <c r="N51" s="52">
        <v>7</v>
      </c>
      <c r="O51" s="53">
        <v>6</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59324</v>
      </c>
      <c r="L52" s="52">
        <v>62636</v>
      </c>
      <c r="M52" s="52">
        <v>66125</v>
      </c>
      <c r="N52" s="52">
        <v>69244</v>
      </c>
      <c r="O52" s="53">
        <v>74744</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51053</v>
      </c>
      <c r="L53" s="57">
        <v>52133</v>
      </c>
      <c r="M53" s="57">
        <v>53261</v>
      </c>
      <c r="N53" s="57">
        <v>51389</v>
      </c>
      <c r="O53" s="58">
        <v>49904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487</v>
      </c>
      <c r="J40" s="341" t="s">
        <v>488</v>
      </c>
      <c r="K40" s="341" t="s">
        <v>489</v>
      </c>
      <c r="L40" s="341" t="s">
        <v>490</v>
      </c>
      <c r="M40" s="342" t="s">
        <v>491</v>
      </c>
    </row>
    <row r="41" spans="2:13" ht="27.75" customHeight="1" x14ac:dyDescent="0.15">
      <c r="B41" s="1133" t="s">
        <v>21</v>
      </c>
      <c r="C41" s="1134"/>
      <c r="D41" s="66"/>
      <c r="E41" s="1135" t="s">
        <v>22</v>
      </c>
      <c r="F41" s="1135"/>
      <c r="G41" s="1135"/>
      <c r="H41" s="1136"/>
      <c r="I41" s="343">
        <v>1240805</v>
      </c>
      <c r="J41" s="344">
        <v>1322500</v>
      </c>
      <c r="K41" s="344">
        <v>1358214</v>
      </c>
      <c r="L41" s="344">
        <v>1384117</v>
      </c>
      <c r="M41" s="345">
        <v>1411774</v>
      </c>
    </row>
    <row r="42" spans="2:13" ht="27.75" customHeight="1" x14ac:dyDescent="0.15">
      <c r="B42" s="1123"/>
      <c r="C42" s="1124"/>
      <c r="D42" s="67"/>
      <c r="E42" s="1127" t="s">
        <v>23</v>
      </c>
      <c r="F42" s="1127"/>
      <c r="G42" s="1127"/>
      <c r="H42" s="1128"/>
      <c r="I42" s="346">
        <v>31660</v>
      </c>
      <c r="J42" s="347">
        <v>28060</v>
      </c>
      <c r="K42" s="347">
        <v>23551</v>
      </c>
      <c r="L42" s="347">
        <v>19653</v>
      </c>
      <c r="M42" s="348">
        <v>16954</v>
      </c>
    </row>
    <row r="43" spans="2:13" ht="27.75" customHeight="1" x14ac:dyDescent="0.15">
      <c r="B43" s="1123"/>
      <c r="C43" s="1124"/>
      <c r="D43" s="67"/>
      <c r="E43" s="1127" t="s">
        <v>24</v>
      </c>
      <c r="F43" s="1127"/>
      <c r="G43" s="1127"/>
      <c r="H43" s="1128"/>
      <c r="I43" s="346">
        <v>55625</v>
      </c>
      <c r="J43" s="347">
        <v>46149</v>
      </c>
      <c r="K43" s="347">
        <v>43446</v>
      </c>
      <c r="L43" s="347">
        <v>42892</v>
      </c>
      <c r="M43" s="348">
        <v>41541</v>
      </c>
    </row>
    <row r="44" spans="2:13" ht="27.75" customHeight="1" x14ac:dyDescent="0.15">
      <c r="B44" s="1123"/>
      <c r="C44" s="1124"/>
      <c r="D44" s="67"/>
      <c r="E44" s="1127" t="s">
        <v>25</v>
      </c>
      <c r="F44" s="1127"/>
      <c r="G44" s="1127"/>
      <c r="H44" s="1128"/>
      <c r="I44" s="346">
        <v>10981</v>
      </c>
      <c r="J44" s="347">
        <v>10505</v>
      </c>
      <c r="K44" s="347">
        <v>10164</v>
      </c>
      <c r="L44" s="347">
        <v>9919</v>
      </c>
      <c r="M44" s="348">
        <v>9882</v>
      </c>
    </row>
    <row r="45" spans="2:13" ht="27.75" customHeight="1" x14ac:dyDescent="0.15">
      <c r="B45" s="1123"/>
      <c r="C45" s="1124"/>
      <c r="D45" s="67"/>
      <c r="E45" s="1127" t="s">
        <v>26</v>
      </c>
      <c r="F45" s="1127"/>
      <c r="G45" s="1127"/>
      <c r="H45" s="1128"/>
      <c r="I45" s="346">
        <v>229978</v>
      </c>
      <c r="J45" s="347">
        <v>225319</v>
      </c>
      <c r="K45" s="347">
        <v>209071</v>
      </c>
      <c r="L45" s="347">
        <v>196431</v>
      </c>
      <c r="M45" s="348">
        <v>197603</v>
      </c>
    </row>
    <row r="46" spans="2:13" ht="27.75" customHeight="1" x14ac:dyDescent="0.15">
      <c r="B46" s="1123"/>
      <c r="C46" s="1124"/>
      <c r="D46" s="67"/>
      <c r="E46" s="1127" t="s">
        <v>27</v>
      </c>
      <c r="F46" s="1127"/>
      <c r="G46" s="1127"/>
      <c r="H46" s="1128"/>
      <c r="I46" s="346">
        <v>94</v>
      </c>
      <c r="J46" s="347">
        <v>117</v>
      </c>
      <c r="K46" s="347">
        <v>135</v>
      </c>
      <c r="L46" s="347">
        <v>94</v>
      </c>
      <c r="M46" s="348">
        <v>115</v>
      </c>
    </row>
    <row r="47" spans="2:13" ht="27.75" customHeight="1" x14ac:dyDescent="0.15">
      <c r="B47" s="1123"/>
      <c r="C47" s="1124"/>
      <c r="D47" s="67"/>
      <c r="E47" s="1127" t="s">
        <v>28</v>
      </c>
      <c r="F47" s="1127"/>
      <c r="G47" s="1127"/>
      <c r="H47" s="1128"/>
      <c r="I47" s="346" t="s">
        <v>449</v>
      </c>
      <c r="J47" s="347" t="s">
        <v>449</v>
      </c>
      <c r="K47" s="347" t="s">
        <v>449</v>
      </c>
      <c r="L47" s="347" t="s">
        <v>449</v>
      </c>
      <c r="M47" s="348" t="s">
        <v>449</v>
      </c>
    </row>
    <row r="48" spans="2:13" ht="27.75" customHeight="1" x14ac:dyDescent="0.15">
      <c r="B48" s="1125"/>
      <c r="C48" s="1126"/>
      <c r="D48" s="67"/>
      <c r="E48" s="1127" t="s">
        <v>29</v>
      </c>
      <c r="F48" s="1127"/>
      <c r="G48" s="1127"/>
      <c r="H48" s="1128"/>
      <c r="I48" s="346" t="s">
        <v>449</v>
      </c>
      <c r="J48" s="347" t="s">
        <v>449</v>
      </c>
      <c r="K48" s="347" t="s">
        <v>449</v>
      </c>
      <c r="L48" s="347" t="s">
        <v>449</v>
      </c>
      <c r="M48" s="348" t="s">
        <v>449</v>
      </c>
    </row>
    <row r="49" spans="2:13" ht="27.75" customHeight="1" x14ac:dyDescent="0.15">
      <c r="B49" s="1121" t="s">
        <v>30</v>
      </c>
      <c r="C49" s="1122"/>
      <c r="D49" s="68"/>
      <c r="E49" s="1127" t="s">
        <v>31</v>
      </c>
      <c r="F49" s="1127"/>
      <c r="G49" s="1127"/>
      <c r="H49" s="1128"/>
      <c r="I49" s="346">
        <v>35089</v>
      </c>
      <c r="J49" s="347">
        <v>33392</v>
      </c>
      <c r="K49" s="347">
        <v>35859</v>
      </c>
      <c r="L49" s="347">
        <v>40242</v>
      </c>
      <c r="M49" s="348">
        <v>37124</v>
      </c>
    </row>
    <row r="50" spans="2:13" ht="27.75" customHeight="1" x14ac:dyDescent="0.15">
      <c r="B50" s="1123"/>
      <c r="C50" s="1124"/>
      <c r="D50" s="67"/>
      <c r="E50" s="1127" t="s">
        <v>32</v>
      </c>
      <c r="F50" s="1127"/>
      <c r="G50" s="1127"/>
      <c r="H50" s="1128"/>
      <c r="I50" s="346">
        <v>17671</v>
      </c>
      <c r="J50" s="347">
        <v>25314</v>
      </c>
      <c r="K50" s="347">
        <v>23913</v>
      </c>
      <c r="L50" s="347">
        <v>22178</v>
      </c>
      <c r="M50" s="348">
        <v>20681</v>
      </c>
    </row>
    <row r="51" spans="2:13" ht="27.75" customHeight="1" x14ac:dyDescent="0.15">
      <c r="B51" s="1125"/>
      <c r="C51" s="1126"/>
      <c r="D51" s="67"/>
      <c r="E51" s="1127" t="s">
        <v>33</v>
      </c>
      <c r="F51" s="1127"/>
      <c r="G51" s="1127"/>
      <c r="H51" s="1128"/>
      <c r="I51" s="346">
        <v>816367</v>
      </c>
      <c r="J51" s="347">
        <v>856721</v>
      </c>
      <c r="K51" s="347">
        <v>897861</v>
      </c>
      <c r="L51" s="347">
        <v>922962</v>
      </c>
      <c r="M51" s="348">
        <v>951225</v>
      </c>
    </row>
    <row r="52" spans="2:13" ht="27.75" customHeight="1" thickBot="1" x14ac:dyDescent="0.2">
      <c r="B52" s="1129" t="s">
        <v>19</v>
      </c>
      <c r="C52" s="1130"/>
      <c r="D52" s="69"/>
      <c r="E52" s="1131" t="s">
        <v>34</v>
      </c>
      <c r="F52" s="1131"/>
      <c r="G52" s="1131"/>
      <c r="H52" s="1132"/>
      <c r="I52" s="349">
        <v>700016</v>
      </c>
      <c r="J52" s="350">
        <v>717224</v>
      </c>
      <c r="K52" s="350">
        <v>686949</v>
      </c>
      <c r="L52" s="350">
        <v>667723</v>
      </c>
      <c r="M52" s="351">
        <v>668838</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565</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565</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7" t="s">
        <v>564</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2" t="s">
        <v>559</v>
      </c>
      <c r="H42" s="1177"/>
      <c r="I42" s="1181"/>
      <c r="J42" s="1181"/>
      <c r="K42" s="1181"/>
      <c r="L42" s="1179"/>
      <c r="M42" s="1179"/>
      <c r="N42" s="1179"/>
      <c r="O42" s="1179"/>
    </row>
    <row r="43" spans="1:17" ht="13.5" x14ac:dyDescent="0.15">
      <c r="B43" s="240"/>
      <c r="C43" s="236"/>
      <c r="D43" s="236"/>
      <c r="E43" s="236"/>
      <c r="F43" s="236"/>
      <c r="G43" s="1180"/>
      <c r="H43" s="1180"/>
      <c r="I43" s="1180"/>
      <c r="J43" s="1180"/>
      <c r="K43" s="1180"/>
      <c r="L43" s="1180"/>
      <c r="M43" s="1180"/>
      <c r="N43" s="1180"/>
      <c r="O43" s="1180"/>
    </row>
    <row r="44" spans="1:17" ht="13.5" x14ac:dyDescent="0.15">
      <c r="B44" s="240"/>
      <c r="C44" s="236"/>
      <c r="D44" s="236"/>
      <c r="E44" s="236"/>
      <c r="F44" s="236"/>
      <c r="G44" s="1180"/>
      <c r="H44" s="1180"/>
      <c r="I44" s="1180"/>
      <c r="J44" s="1180"/>
      <c r="K44" s="1180"/>
      <c r="L44" s="1180"/>
      <c r="M44" s="1180"/>
      <c r="N44" s="1180"/>
      <c r="O44" s="1180"/>
    </row>
    <row r="45" spans="1:17" ht="13.5" x14ac:dyDescent="0.15">
      <c r="B45" s="240"/>
      <c r="C45" s="236"/>
      <c r="D45" s="236"/>
      <c r="E45" s="236"/>
      <c r="F45" s="236"/>
      <c r="G45" s="1180"/>
      <c r="H45" s="1180"/>
      <c r="I45" s="1180"/>
      <c r="J45" s="1180"/>
      <c r="K45" s="1180"/>
      <c r="L45" s="1180"/>
      <c r="M45" s="1180"/>
      <c r="N45" s="1180"/>
      <c r="O45" s="1180"/>
    </row>
    <row r="46" spans="1:17" ht="13.5" x14ac:dyDescent="0.15">
      <c r="B46" s="240"/>
      <c r="C46" s="236"/>
      <c r="D46" s="236"/>
      <c r="E46" s="236"/>
      <c r="F46" s="236"/>
      <c r="G46" s="1180"/>
      <c r="H46" s="1180"/>
      <c r="I46" s="1180"/>
      <c r="J46" s="1180"/>
      <c r="K46" s="1180"/>
      <c r="L46" s="1180"/>
      <c r="M46" s="1180"/>
      <c r="N46" s="1180"/>
      <c r="O46" s="1180"/>
    </row>
    <row r="47" spans="1:17" ht="13.5" x14ac:dyDescent="0.15">
      <c r="B47" s="240"/>
      <c r="C47" s="236"/>
      <c r="D47" s="236"/>
      <c r="E47" s="236"/>
      <c r="F47" s="236"/>
      <c r="G47" s="1180"/>
      <c r="H47" s="1180"/>
      <c r="I47" s="1180"/>
      <c r="J47" s="1180"/>
      <c r="K47" s="1180"/>
      <c r="L47" s="1180"/>
      <c r="M47" s="1180"/>
      <c r="N47" s="1180"/>
      <c r="O47" s="1180"/>
    </row>
    <row r="48" spans="1:17" ht="13.5" x14ac:dyDescent="0.15">
      <c r="B48" s="240"/>
      <c r="C48" s="236"/>
      <c r="D48" s="236"/>
      <c r="E48" s="236"/>
      <c r="F48" s="236"/>
      <c r="G48" s="1179"/>
      <c r="H48" s="1178"/>
      <c r="I48" s="1178"/>
      <c r="J48" s="1178"/>
      <c r="K48" s="1177"/>
      <c r="L48" s="1177"/>
      <c r="M48" s="1177"/>
      <c r="N48" s="1177"/>
      <c r="O48" s="1177"/>
    </row>
    <row r="49" spans="1:17" ht="13.5" x14ac:dyDescent="0.15">
      <c r="B49" s="240"/>
      <c r="C49" s="236"/>
      <c r="D49" s="236"/>
      <c r="E49" s="236"/>
      <c r="F49" s="236"/>
      <c r="G49" s="1177" t="s">
        <v>563</v>
      </c>
      <c r="H49" s="1177"/>
      <c r="I49" s="1177"/>
      <c r="J49" s="1177"/>
      <c r="K49" s="1177"/>
      <c r="L49" s="1177"/>
      <c r="M49" s="1177"/>
      <c r="N49" s="1177"/>
      <c r="O49" s="1177"/>
    </row>
    <row r="50" spans="1:17" ht="13.5" x14ac:dyDescent="0.15">
      <c r="B50" s="240"/>
      <c r="C50" s="236"/>
      <c r="D50" s="236"/>
      <c r="E50" s="236"/>
      <c r="F50" s="236"/>
      <c r="G50" s="1176"/>
      <c r="H50" s="1176"/>
      <c r="I50" s="1176"/>
      <c r="J50" s="1176"/>
      <c r="K50" s="1175" t="s">
        <v>562</v>
      </c>
      <c r="L50" s="1175" t="s">
        <v>555</v>
      </c>
      <c r="M50" s="1174" t="s">
        <v>554</v>
      </c>
      <c r="N50" s="1174" t="s">
        <v>553</v>
      </c>
      <c r="O50" s="1174" t="s">
        <v>552</v>
      </c>
    </row>
    <row r="51" spans="1:17" ht="13.5" x14ac:dyDescent="0.15">
      <c r="B51" s="240"/>
      <c r="C51" s="236"/>
      <c r="D51" s="236"/>
      <c r="E51" s="236"/>
      <c r="F51" s="236"/>
      <c r="G51" s="1144" t="s">
        <v>551</v>
      </c>
      <c r="H51" s="1144"/>
      <c r="I51" s="1173" t="s">
        <v>549</v>
      </c>
      <c r="J51" s="1173"/>
      <c r="K51" s="1171"/>
      <c r="L51" s="1171"/>
      <c r="M51" s="1171"/>
      <c r="N51" s="1171"/>
      <c r="O51" s="1171"/>
    </row>
    <row r="52" spans="1:17" ht="13.5" x14ac:dyDescent="0.15">
      <c r="B52" s="240"/>
      <c r="C52" s="236"/>
      <c r="D52" s="236"/>
      <c r="E52" s="236"/>
      <c r="F52" s="236"/>
      <c r="G52" s="1144"/>
      <c r="H52" s="1144"/>
      <c r="I52" s="1173"/>
      <c r="J52" s="1173"/>
      <c r="K52" s="1170"/>
      <c r="L52" s="1170"/>
      <c r="M52" s="1170"/>
      <c r="N52" s="1170"/>
      <c r="O52" s="1170"/>
    </row>
    <row r="53" spans="1:17" ht="13.5" x14ac:dyDescent="0.15">
      <c r="A53" s="1160"/>
      <c r="B53" s="240"/>
      <c r="C53" s="236"/>
      <c r="D53" s="236"/>
      <c r="E53" s="236"/>
      <c r="F53" s="236"/>
      <c r="G53" s="1144"/>
      <c r="H53" s="1144"/>
      <c r="I53" s="1141" t="s">
        <v>561</v>
      </c>
      <c r="J53" s="1141"/>
      <c r="K53" s="1172"/>
      <c r="L53" s="1172"/>
      <c r="M53" s="1172"/>
      <c r="N53" s="1172"/>
      <c r="O53" s="1172"/>
    </row>
    <row r="54" spans="1:17" ht="13.5" x14ac:dyDescent="0.15">
      <c r="A54" s="1160"/>
      <c r="B54" s="240"/>
      <c r="C54" s="236"/>
      <c r="D54" s="236"/>
      <c r="E54" s="236"/>
      <c r="F54" s="236"/>
      <c r="G54" s="1144"/>
      <c r="H54" s="1144"/>
      <c r="I54" s="1141"/>
      <c r="J54" s="1141"/>
      <c r="K54" s="1143"/>
      <c r="L54" s="1143"/>
      <c r="M54" s="1143"/>
      <c r="N54" s="1143"/>
      <c r="O54" s="1143"/>
    </row>
    <row r="55" spans="1:17" ht="13.5" x14ac:dyDescent="0.15">
      <c r="A55" s="1160"/>
      <c r="B55" s="240"/>
      <c r="C55" s="236"/>
      <c r="D55" s="236"/>
      <c r="E55" s="236"/>
      <c r="F55" s="236"/>
      <c r="G55" s="1141" t="s">
        <v>550</v>
      </c>
      <c r="H55" s="1141"/>
      <c r="I55" s="1141" t="s">
        <v>549</v>
      </c>
      <c r="J55" s="1141"/>
      <c r="K55" s="1171"/>
      <c r="L55" s="1171"/>
      <c r="M55" s="1171"/>
      <c r="N55" s="1171"/>
      <c r="O55" s="1171"/>
    </row>
    <row r="56" spans="1:17" ht="13.5" x14ac:dyDescent="0.15">
      <c r="A56" s="1160"/>
      <c r="B56" s="240"/>
      <c r="C56" s="236"/>
      <c r="D56" s="236"/>
      <c r="E56" s="236"/>
      <c r="F56" s="236"/>
      <c r="G56" s="1141"/>
      <c r="H56" s="1141"/>
      <c r="I56" s="1141"/>
      <c r="J56" s="1141"/>
      <c r="K56" s="1170"/>
      <c r="L56" s="1170"/>
      <c r="M56" s="1170"/>
      <c r="N56" s="1170"/>
      <c r="O56" s="1170"/>
    </row>
    <row r="57" spans="1:17" s="1160" customFormat="1" ht="13.5" x14ac:dyDescent="0.15">
      <c r="B57" s="1161"/>
      <c r="C57" s="1168"/>
      <c r="D57" s="1168"/>
      <c r="E57" s="1168"/>
      <c r="F57" s="1168"/>
      <c r="G57" s="1141"/>
      <c r="H57" s="1141"/>
      <c r="I57" s="1140" t="s">
        <v>561</v>
      </c>
      <c r="J57" s="1140"/>
      <c r="K57" s="1169"/>
      <c r="L57" s="1169"/>
      <c r="M57" s="1169"/>
      <c r="N57" s="1169"/>
      <c r="O57" s="1169"/>
      <c r="P57" s="1166"/>
      <c r="Q57" s="1161"/>
    </row>
    <row r="58" spans="1:17" s="1160" customFormat="1" ht="13.5" x14ac:dyDescent="0.15">
      <c r="A58" s="235"/>
      <c r="B58" s="1161"/>
      <c r="C58" s="1168"/>
      <c r="D58" s="1168"/>
      <c r="E58" s="1168"/>
      <c r="F58" s="1168"/>
      <c r="G58" s="1141"/>
      <c r="H58" s="1141"/>
      <c r="I58" s="1140"/>
      <c r="J58" s="1140"/>
      <c r="K58" s="1143"/>
      <c r="L58" s="1143"/>
      <c r="M58" s="1143"/>
      <c r="N58" s="1143"/>
      <c r="O58" s="1143"/>
      <c r="P58" s="1166"/>
      <c r="Q58" s="1161"/>
    </row>
    <row r="59" spans="1:17" s="1160" customFormat="1" ht="13.5" x14ac:dyDescent="0.15">
      <c r="A59" s="235"/>
      <c r="B59" s="1161"/>
      <c r="C59" s="1168"/>
      <c r="D59" s="1168"/>
      <c r="E59" s="1168"/>
      <c r="F59" s="1168"/>
      <c r="G59" s="1168"/>
      <c r="H59" s="1168"/>
      <c r="I59" s="1168"/>
      <c r="J59" s="1168"/>
      <c r="K59" s="1167"/>
      <c r="L59" s="1167"/>
      <c r="M59" s="1167"/>
      <c r="N59" s="1167"/>
      <c r="O59" s="1167"/>
      <c r="P59" s="1166"/>
      <c r="Q59" s="1161"/>
    </row>
    <row r="60" spans="1:17" s="1160" customFormat="1" ht="13.5" x14ac:dyDescent="0.15">
      <c r="A60" s="235"/>
      <c r="B60" s="1161"/>
      <c r="C60" s="1168"/>
      <c r="D60" s="1168"/>
      <c r="E60" s="1168"/>
      <c r="F60" s="1168"/>
      <c r="G60" s="1168"/>
      <c r="H60" s="1168"/>
      <c r="I60" s="1168"/>
      <c r="J60" s="1168"/>
      <c r="K60" s="1167"/>
      <c r="L60" s="1167"/>
      <c r="M60" s="1167"/>
      <c r="N60" s="1167"/>
      <c r="O60" s="1167"/>
      <c r="P60" s="1166"/>
      <c r="Q60" s="1161"/>
    </row>
    <row r="61" spans="1:17" s="1160" customFormat="1" ht="13.5" x14ac:dyDescent="0.15">
      <c r="A61" s="235"/>
      <c r="B61" s="1165"/>
      <c r="C61" s="1164"/>
      <c r="D61" s="1164"/>
      <c r="E61" s="1164"/>
      <c r="F61" s="1164"/>
      <c r="G61" s="1164"/>
      <c r="H61" s="1164"/>
      <c r="I61" s="1164"/>
      <c r="J61" s="1164"/>
      <c r="K61" s="1164"/>
      <c r="L61" s="1164"/>
      <c r="M61" s="1163"/>
      <c r="N61" s="1163"/>
      <c r="O61" s="1163"/>
      <c r="P61" s="1162"/>
      <c r="Q61" s="1161"/>
    </row>
    <row r="62" spans="1:17" ht="13.5" x14ac:dyDescent="0.15">
      <c r="B62" s="1159"/>
      <c r="C62" s="1159"/>
      <c r="D62" s="1159"/>
      <c r="E62" s="1159"/>
      <c r="F62" s="1159"/>
      <c r="G62" s="1159"/>
      <c r="H62" s="1159"/>
      <c r="I62" s="1159"/>
      <c r="J62" s="1159"/>
      <c r="K62" s="1159"/>
      <c r="L62" s="1159"/>
      <c r="M62" s="1159"/>
      <c r="N62" s="1159"/>
      <c r="O62" s="1159"/>
      <c r="P62" s="1159"/>
      <c r="Q62" s="236"/>
    </row>
    <row r="63" spans="1:17" ht="17.25" x14ac:dyDescent="0.15">
      <c r="B63" s="293" t="s">
        <v>560</v>
      </c>
      <c r="C63" s="236"/>
      <c r="D63" s="236"/>
      <c r="E63" s="236"/>
      <c r="F63" s="236"/>
      <c r="G63" s="236"/>
      <c r="H63" s="236"/>
      <c r="I63" s="236"/>
      <c r="J63" s="236"/>
      <c r="K63" s="236"/>
      <c r="L63" s="236"/>
      <c r="M63" s="236"/>
      <c r="N63" s="236"/>
      <c r="O63" s="236"/>
    </row>
    <row r="64" spans="1:17" ht="13.5" x14ac:dyDescent="0.15">
      <c r="B64" s="240"/>
      <c r="C64" s="236"/>
      <c r="D64" s="236"/>
      <c r="E64" s="236"/>
      <c r="F64" s="236"/>
      <c r="G64" s="1158" t="s">
        <v>559</v>
      </c>
      <c r="I64" s="1156"/>
      <c r="J64" s="1156"/>
      <c r="K64" s="1156"/>
      <c r="L64" s="1156"/>
      <c r="M64" s="1156"/>
      <c r="N64" s="1157"/>
      <c r="O64" s="1156"/>
    </row>
    <row r="65" spans="2:30" ht="13.5" x14ac:dyDescent="0.15">
      <c r="B65" s="240"/>
      <c r="C65" s="236"/>
      <c r="D65" s="236"/>
      <c r="E65" s="236"/>
      <c r="F65" s="236"/>
      <c r="G65" s="1155" t="s">
        <v>558</v>
      </c>
      <c r="H65" s="1154"/>
      <c r="I65" s="1154"/>
      <c r="J65" s="1154"/>
      <c r="K65" s="1154"/>
      <c r="L65" s="1154"/>
      <c r="M65" s="1154"/>
      <c r="N65" s="1154"/>
      <c r="O65" s="1154"/>
    </row>
    <row r="66" spans="2:30" ht="13.5" x14ac:dyDescent="0.15">
      <c r="B66" s="240"/>
      <c r="C66" s="236"/>
      <c r="D66" s="236"/>
      <c r="E66" s="236"/>
      <c r="F66" s="236"/>
      <c r="G66" s="1154"/>
      <c r="H66" s="1154"/>
      <c r="I66" s="1154"/>
      <c r="J66" s="1154"/>
      <c r="K66" s="1154"/>
      <c r="L66" s="1154"/>
      <c r="M66" s="1154"/>
      <c r="N66" s="1154"/>
      <c r="O66" s="1154"/>
    </row>
    <row r="67" spans="2:30" ht="13.5" x14ac:dyDescent="0.15">
      <c r="B67" s="240"/>
      <c r="C67" s="236"/>
      <c r="D67" s="236"/>
      <c r="E67" s="236"/>
      <c r="F67" s="236"/>
      <c r="G67" s="1154"/>
      <c r="H67" s="1154"/>
      <c r="I67" s="1154"/>
      <c r="J67" s="1154"/>
      <c r="K67" s="1154"/>
      <c r="L67" s="1154"/>
      <c r="M67" s="1154"/>
      <c r="N67" s="1154"/>
      <c r="O67" s="1154"/>
    </row>
    <row r="68" spans="2:30" ht="13.5" x14ac:dyDescent="0.15">
      <c r="B68" s="240"/>
      <c r="C68" s="236"/>
      <c r="D68" s="236"/>
      <c r="E68" s="236"/>
      <c r="F68" s="236"/>
      <c r="G68" s="1154"/>
      <c r="H68" s="1154"/>
      <c r="I68" s="1154"/>
      <c r="J68" s="1154"/>
      <c r="K68" s="1154"/>
      <c r="L68" s="1154"/>
      <c r="M68" s="1154"/>
      <c r="N68" s="1154"/>
      <c r="O68" s="1154"/>
    </row>
    <row r="69" spans="2:30" ht="13.5" x14ac:dyDescent="0.15">
      <c r="B69" s="240"/>
      <c r="C69" s="236"/>
      <c r="D69" s="236"/>
      <c r="E69" s="236"/>
      <c r="F69" s="236"/>
      <c r="G69" s="1154"/>
      <c r="H69" s="1154"/>
      <c r="I69" s="1154"/>
      <c r="J69" s="1154"/>
      <c r="K69" s="1154"/>
      <c r="L69" s="1154"/>
      <c r="M69" s="1154"/>
      <c r="N69" s="1154"/>
      <c r="O69" s="1154"/>
    </row>
    <row r="70" spans="2:30" ht="13.5" x14ac:dyDescent="0.15">
      <c r="B70" s="240"/>
      <c r="C70" s="236"/>
      <c r="D70" s="236"/>
      <c r="E70" s="236"/>
      <c r="F70" s="236"/>
      <c r="G70" s="236"/>
      <c r="H70" s="1153"/>
      <c r="I70" s="1153"/>
      <c r="J70" s="1150"/>
      <c r="K70" s="1150"/>
      <c r="L70" s="1149"/>
      <c r="M70" s="1150"/>
      <c r="N70" s="1149"/>
      <c r="O70" s="1148"/>
    </row>
    <row r="71" spans="2:30" ht="13.5" x14ac:dyDescent="0.15">
      <c r="B71" s="240"/>
      <c r="C71" s="236"/>
      <c r="D71" s="236"/>
      <c r="E71" s="236"/>
      <c r="F71" s="236"/>
      <c r="G71" s="1152" t="s">
        <v>557</v>
      </c>
      <c r="I71" s="1151"/>
      <c r="J71" s="1150"/>
      <c r="K71" s="1150"/>
      <c r="L71" s="1149"/>
      <c r="M71" s="1150"/>
      <c r="N71" s="1149"/>
      <c r="O71" s="1148"/>
    </row>
    <row r="72" spans="2:30" ht="13.5" x14ac:dyDescent="0.15">
      <c r="B72" s="240"/>
      <c r="C72" s="236"/>
      <c r="D72" s="236"/>
      <c r="E72" s="236"/>
      <c r="F72" s="236"/>
      <c r="G72" s="1141"/>
      <c r="H72" s="1141"/>
      <c r="I72" s="1141"/>
      <c r="J72" s="1141"/>
      <c r="K72" s="1147" t="s">
        <v>556</v>
      </c>
      <c r="L72" s="1147" t="s">
        <v>555</v>
      </c>
      <c r="M72" s="1146" t="s">
        <v>554</v>
      </c>
      <c r="N72" s="1146" t="s">
        <v>553</v>
      </c>
      <c r="O72" s="1146" t="s">
        <v>552</v>
      </c>
    </row>
    <row r="73" spans="2:30" ht="13.5" x14ac:dyDescent="0.15">
      <c r="B73" s="240"/>
      <c r="C73" s="236"/>
      <c r="D73" s="236"/>
      <c r="E73" s="236"/>
      <c r="F73" s="236"/>
      <c r="G73" s="1144" t="s">
        <v>551</v>
      </c>
      <c r="H73" s="1144"/>
      <c r="I73" s="1144" t="s">
        <v>549</v>
      </c>
      <c r="J73" s="1144"/>
      <c r="K73" s="1142">
        <v>197.9</v>
      </c>
      <c r="L73" s="1142">
        <v>200</v>
      </c>
      <c r="M73" s="1142">
        <v>194.8</v>
      </c>
      <c r="N73" s="1142">
        <v>189.3</v>
      </c>
      <c r="O73" s="1142">
        <v>184.7</v>
      </c>
      <c r="S73" s="235">
        <v>9.9</v>
      </c>
    </row>
    <row r="74" spans="2:30" ht="13.5" x14ac:dyDescent="0.15">
      <c r="B74" s="240"/>
      <c r="C74" s="236"/>
      <c r="D74" s="236"/>
      <c r="E74" s="236"/>
      <c r="F74" s="236"/>
      <c r="G74" s="1144"/>
      <c r="H74" s="1144"/>
      <c r="I74" s="1144"/>
      <c r="J74" s="1144"/>
      <c r="K74" s="1142"/>
      <c r="L74" s="1142"/>
      <c r="M74" s="1142"/>
      <c r="N74" s="1142"/>
      <c r="O74" s="1142"/>
    </row>
    <row r="75" spans="2:30" ht="13.5" x14ac:dyDescent="0.15">
      <c r="B75" s="240"/>
      <c r="C75" s="236"/>
      <c r="D75" s="236"/>
      <c r="E75" s="236"/>
      <c r="F75" s="236"/>
      <c r="G75" s="1144"/>
      <c r="H75" s="1144"/>
      <c r="I75" s="1141" t="s">
        <v>548</v>
      </c>
      <c r="J75" s="1141"/>
      <c r="K75" s="1145">
        <v>13.6</v>
      </c>
      <c r="L75" s="1145">
        <v>14.1</v>
      </c>
      <c r="M75" s="1145">
        <v>14.6</v>
      </c>
      <c r="N75" s="1145">
        <v>14.7</v>
      </c>
      <c r="O75" s="1145">
        <v>14.4</v>
      </c>
      <c r="U75" s="235">
        <v>81.2</v>
      </c>
      <c r="W75" s="235">
        <v>87.2</v>
      </c>
      <c r="Y75" s="235">
        <v>99.8</v>
      </c>
      <c r="AA75" s="235">
        <v>109.5</v>
      </c>
      <c r="AC75" s="235">
        <v>115.2</v>
      </c>
    </row>
    <row r="76" spans="2:30" ht="13.5" x14ac:dyDescent="0.15">
      <c r="B76" s="240"/>
      <c r="C76" s="236"/>
      <c r="D76" s="236"/>
      <c r="E76" s="236"/>
      <c r="F76" s="236"/>
      <c r="G76" s="1144"/>
      <c r="H76" s="1144"/>
      <c r="I76" s="1141"/>
      <c r="J76" s="1141"/>
      <c r="K76" s="1143"/>
      <c r="L76" s="1143"/>
      <c r="M76" s="1143"/>
      <c r="N76" s="1143"/>
      <c r="O76" s="1143"/>
    </row>
    <row r="77" spans="2:30" ht="13.5" x14ac:dyDescent="0.15">
      <c r="B77" s="240"/>
      <c r="C77" s="236"/>
      <c r="D77" s="236"/>
      <c r="E77" s="236"/>
      <c r="F77" s="236"/>
      <c r="G77" s="1141" t="s">
        <v>550</v>
      </c>
      <c r="H77" s="1141"/>
      <c r="I77" s="1141" t="s">
        <v>549</v>
      </c>
      <c r="J77" s="1141"/>
      <c r="K77" s="1142">
        <v>241.4</v>
      </c>
      <c r="L77" s="1142">
        <v>234.7</v>
      </c>
      <c r="M77" s="1142">
        <v>224.2</v>
      </c>
      <c r="N77" s="1142">
        <v>209.6</v>
      </c>
      <c r="O77" s="1142">
        <v>196.3</v>
      </c>
      <c r="R77" s="235">
        <v>12.3</v>
      </c>
      <c r="T77" s="235">
        <v>11.1</v>
      </c>
    </row>
    <row r="78" spans="2:30" ht="13.5" x14ac:dyDescent="0.15">
      <c r="B78" s="240"/>
      <c r="C78" s="236"/>
      <c r="D78" s="236"/>
      <c r="E78" s="236"/>
      <c r="F78" s="236"/>
      <c r="G78" s="1141"/>
      <c r="H78" s="1141"/>
      <c r="I78" s="1141"/>
      <c r="J78" s="1141"/>
      <c r="K78" s="1142"/>
      <c r="L78" s="1142"/>
      <c r="M78" s="1142"/>
      <c r="N78" s="1142"/>
      <c r="O78" s="1142"/>
    </row>
    <row r="79" spans="2:30" ht="13.5" x14ac:dyDescent="0.15">
      <c r="B79" s="240"/>
      <c r="C79" s="236"/>
      <c r="D79" s="236"/>
      <c r="E79" s="236"/>
      <c r="F79" s="236"/>
      <c r="G79" s="1141"/>
      <c r="H79" s="1141"/>
      <c r="I79" s="1140" t="s">
        <v>548</v>
      </c>
      <c r="J79" s="1140"/>
      <c r="K79" s="1139">
        <v>14.6</v>
      </c>
      <c r="L79" s="1139">
        <v>14.3</v>
      </c>
      <c r="M79" s="1139">
        <v>14.4</v>
      </c>
      <c r="N79" s="1139">
        <v>14.3</v>
      </c>
      <c r="O79" s="1139">
        <v>14</v>
      </c>
      <c r="V79" s="235">
        <v>53.5</v>
      </c>
      <c r="X79" s="235">
        <v>48.2</v>
      </c>
      <c r="Z79" s="235">
        <v>34.200000000000003</v>
      </c>
      <c r="AB79" s="235">
        <v>30.3</v>
      </c>
      <c r="AD79" s="235">
        <v>28.9</v>
      </c>
    </row>
    <row r="80" spans="2:30" ht="13.5" x14ac:dyDescent="0.15">
      <c r="B80" s="240"/>
      <c r="C80" s="236"/>
      <c r="D80" s="236"/>
      <c r="E80" s="236"/>
      <c r="F80" s="236"/>
      <c r="G80" s="1141"/>
      <c r="H80" s="1141"/>
      <c r="I80" s="1140"/>
      <c r="J80" s="1140"/>
      <c r="K80" s="1139"/>
      <c r="L80" s="1139"/>
      <c r="M80" s="1139"/>
      <c r="N80" s="1139"/>
      <c r="O80" s="1139"/>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8"/>
      <c r="L82" s="1138"/>
      <c r="M82" s="1138"/>
      <c r="N82" s="1138"/>
      <c r="O82" s="1138"/>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7"/>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2q+VZxchZlSPY8LYoEPlJqvARgnCrIJ+e6098tmfkS2y+WbFcPnWvcJOhDvMRmCg6ytASbnx8lHrDX3rq9WHQ==" saltValue="bLwFznoyfNHnl547A/KSqg=="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480</v>
      </c>
      <c r="B3" s="88"/>
      <c r="C3" s="89"/>
      <c r="D3" s="90">
        <v>64126</v>
      </c>
      <c r="E3" s="91"/>
      <c r="F3" s="92">
        <v>33848</v>
      </c>
      <c r="G3" s="93"/>
      <c r="H3" s="94"/>
    </row>
    <row r="4" spans="1:8" x14ac:dyDescent="0.15">
      <c r="A4" s="95"/>
      <c r="B4" s="96"/>
      <c r="C4" s="97"/>
      <c r="D4" s="98">
        <v>22220</v>
      </c>
      <c r="E4" s="99"/>
      <c r="F4" s="100">
        <v>12489</v>
      </c>
      <c r="G4" s="101"/>
      <c r="H4" s="102"/>
    </row>
    <row r="5" spans="1:8" x14ac:dyDescent="0.15">
      <c r="A5" s="83" t="s">
        <v>482</v>
      </c>
      <c r="B5" s="88"/>
      <c r="C5" s="89"/>
      <c r="D5" s="90">
        <v>65131</v>
      </c>
      <c r="E5" s="91"/>
      <c r="F5" s="92">
        <v>31502</v>
      </c>
      <c r="G5" s="93"/>
      <c r="H5" s="94"/>
    </row>
    <row r="6" spans="1:8" x14ac:dyDescent="0.15">
      <c r="A6" s="95"/>
      <c r="B6" s="96"/>
      <c r="C6" s="97"/>
      <c r="D6" s="98">
        <v>22864</v>
      </c>
      <c r="E6" s="99"/>
      <c r="F6" s="100">
        <v>11020</v>
      </c>
      <c r="G6" s="101"/>
      <c r="H6" s="102"/>
    </row>
    <row r="7" spans="1:8" x14ac:dyDescent="0.15">
      <c r="A7" s="83" t="s">
        <v>483</v>
      </c>
      <c r="B7" s="88"/>
      <c r="C7" s="89"/>
      <c r="D7" s="90">
        <v>64643</v>
      </c>
      <c r="E7" s="91"/>
      <c r="F7" s="92">
        <v>34374</v>
      </c>
      <c r="G7" s="93"/>
      <c r="H7" s="94"/>
    </row>
    <row r="8" spans="1:8" x14ac:dyDescent="0.15">
      <c r="A8" s="95"/>
      <c r="B8" s="96"/>
      <c r="C8" s="97"/>
      <c r="D8" s="98">
        <v>17064</v>
      </c>
      <c r="E8" s="99"/>
      <c r="F8" s="100">
        <v>10917</v>
      </c>
      <c r="G8" s="101"/>
      <c r="H8" s="102"/>
    </row>
    <row r="9" spans="1:8" x14ac:dyDescent="0.15">
      <c r="A9" s="83" t="s">
        <v>484</v>
      </c>
      <c r="B9" s="88"/>
      <c r="C9" s="89"/>
      <c r="D9" s="90">
        <v>58492</v>
      </c>
      <c r="E9" s="91"/>
      <c r="F9" s="92">
        <v>35216</v>
      </c>
      <c r="G9" s="93"/>
      <c r="H9" s="94"/>
    </row>
    <row r="10" spans="1:8" x14ac:dyDescent="0.15">
      <c r="A10" s="95"/>
      <c r="B10" s="96"/>
      <c r="C10" s="97"/>
      <c r="D10" s="98">
        <v>17630</v>
      </c>
      <c r="E10" s="99"/>
      <c r="F10" s="100">
        <v>12644</v>
      </c>
      <c r="G10" s="101"/>
      <c r="H10" s="102"/>
    </row>
    <row r="11" spans="1:8" x14ac:dyDescent="0.15">
      <c r="A11" s="83" t="s">
        <v>485</v>
      </c>
      <c r="B11" s="88"/>
      <c r="C11" s="89"/>
      <c r="D11" s="90">
        <v>55105</v>
      </c>
      <c r="E11" s="91"/>
      <c r="F11" s="92">
        <v>36736</v>
      </c>
      <c r="G11" s="93"/>
      <c r="H11" s="94"/>
    </row>
    <row r="12" spans="1:8" x14ac:dyDescent="0.15">
      <c r="A12" s="95"/>
      <c r="B12" s="96"/>
      <c r="C12" s="103"/>
      <c r="D12" s="98">
        <v>19042</v>
      </c>
      <c r="E12" s="99"/>
      <c r="F12" s="100">
        <v>13410</v>
      </c>
      <c r="G12" s="101"/>
      <c r="H12" s="102"/>
    </row>
    <row r="13" spans="1:8" x14ac:dyDescent="0.15">
      <c r="A13" s="83"/>
      <c r="B13" s="88"/>
      <c r="C13" s="104"/>
      <c r="D13" s="105">
        <v>61499</v>
      </c>
      <c r="E13" s="106"/>
      <c r="F13" s="107">
        <v>34335</v>
      </c>
      <c r="G13" s="108"/>
      <c r="H13" s="94"/>
    </row>
    <row r="14" spans="1:8" x14ac:dyDescent="0.15">
      <c r="A14" s="95"/>
      <c r="B14" s="96"/>
      <c r="C14" s="97"/>
      <c r="D14" s="98">
        <v>19764</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1.04</v>
      </c>
      <c r="C19" s="109">
        <f>ROUND(VALUE(SUBSTITUTE(実質収支比率等に係る経年分析!G$48,"▲","-")),2)</f>
        <v>1.43</v>
      </c>
      <c r="D19" s="109">
        <f>ROUND(VALUE(SUBSTITUTE(実質収支比率等に係る経年分析!H$48,"▲","-")),2)</f>
        <v>0.74</v>
      </c>
      <c r="E19" s="109">
        <f>ROUND(VALUE(SUBSTITUTE(実質収支比率等に係る経年分析!I$48,"▲","-")),2)</f>
        <v>0.88</v>
      </c>
      <c r="F19" s="109">
        <f>ROUND(VALUE(SUBSTITUTE(実質収支比率等に係る経年分析!J$48,"▲","-")),2)</f>
        <v>0.81</v>
      </c>
    </row>
    <row r="20" spans="1:11" x14ac:dyDescent="0.15">
      <c r="A20" s="109" t="s">
        <v>39</v>
      </c>
      <c r="B20" s="109">
        <f>ROUND(VALUE(SUBSTITUTE(実質収支比率等に係る経年分析!F$47,"▲","-")),2)</f>
        <v>4.7</v>
      </c>
      <c r="C20" s="109">
        <f>ROUND(VALUE(SUBSTITUTE(実質収支比率等に係る経年分析!G$47,"▲","-")),2)</f>
        <v>4.96</v>
      </c>
      <c r="D20" s="109">
        <f>ROUND(VALUE(SUBSTITUTE(実質収支比率等に係る経年分析!H$47,"▲","-")),2)</f>
        <v>5.33</v>
      </c>
      <c r="E20" s="109">
        <f>ROUND(VALUE(SUBSTITUTE(実質収支比率等に係る経年分析!I$47,"▲","-")),2)</f>
        <v>5.93</v>
      </c>
      <c r="F20" s="109">
        <f>ROUND(VALUE(SUBSTITUTE(実質収支比率等に係る経年分析!J$47,"▲","-")),2)</f>
        <v>4.04</v>
      </c>
    </row>
    <row r="21" spans="1:11" x14ac:dyDescent="0.15">
      <c r="A21" s="109" t="s">
        <v>40</v>
      </c>
      <c r="B21" s="109">
        <f>IF(ISNUMBER(VALUE(SUBSTITUTE(実質収支比率等に係る経年分析!F$49,"▲","-"))),ROUND(VALUE(SUBSTITUTE(実質収支比率等に係る経年分析!F$49,"▲","-")),2),NA())</f>
        <v>-3.79</v>
      </c>
      <c r="C21" s="109">
        <f>IF(ISNUMBER(VALUE(SUBSTITUTE(実質収支比率等に係る経年分析!G$49,"▲","-"))),ROUND(VALUE(SUBSTITUTE(実質収支比率等に係る経年分析!G$49,"▲","-")),2),NA())</f>
        <v>0.23</v>
      </c>
      <c r="D21" s="109">
        <f>IF(ISNUMBER(VALUE(SUBSTITUTE(実質収支比率等に係る経年分析!H$49,"▲","-"))),ROUND(VALUE(SUBSTITUTE(実質収支比率等に係る経年分析!H$49,"▲","-")),2),NA())</f>
        <v>-1.04</v>
      </c>
      <c r="E21" s="109">
        <f>IF(ISNUMBER(VALUE(SUBSTITUTE(実質収支比率等に係る経年分析!I$49,"▲","-"))),ROUND(VALUE(SUBSTITUTE(実質収支比率等に係る経年分析!I$49,"▲","-")),2),NA())</f>
        <v>0.45</v>
      </c>
      <c r="F21" s="109">
        <f>IF(ISNUMBER(VALUE(SUBSTITUTE(実質収支比率等に係る経年分析!J$49,"▲","-"))),ROUND(VALUE(SUBSTITUTE(実質収支比率等に係る経年分析!J$49,"▲","-")),2),NA())</f>
        <v>-2.19</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地方卸売市場事業特別会計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港湾整備事業特別会計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0.17</v>
      </c>
    </row>
    <row r="32" spans="1:11" x14ac:dyDescent="0.15">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0.51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0.21</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1.03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1.42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0.88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0.8</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0.56999999999999995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0.65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1.1599999999999999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2.44</v>
      </c>
    </row>
    <row r="35" spans="1:16" x14ac:dyDescent="0.15">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3.16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2.97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2.94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2.4700000000000002</v>
      </c>
    </row>
    <row r="36" spans="1:16" x14ac:dyDescent="0.15">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3.35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3.43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3.71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3.74</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59324</v>
      </c>
      <c r="E42" s="111"/>
      <c r="F42" s="111"/>
      <c r="G42" s="111">
        <f>'実質公債費比率（分子）の構造'!L$52</f>
        <v>62636</v>
      </c>
      <c r="H42" s="111"/>
      <c r="I42" s="111"/>
      <c r="J42" s="111">
        <f>'実質公債費比率（分子）の構造'!M$52</f>
        <v>66125</v>
      </c>
      <c r="K42" s="111"/>
      <c r="L42" s="111"/>
      <c r="M42" s="111">
        <f>'実質公債費比率（分子）の構造'!N$52</f>
        <v>69244</v>
      </c>
      <c r="N42" s="111"/>
      <c r="O42" s="111"/>
      <c r="P42" s="111">
        <f>'実質公債費比率（分子）の構造'!O$52</f>
        <v>74744</v>
      </c>
    </row>
    <row r="43" spans="1:16" x14ac:dyDescent="0.15">
      <c r="A43" s="111" t="s">
        <v>48</v>
      </c>
      <c r="B43" s="111">
        <f>'実質公債費比率（分子）の構造'!K$51</f>
        <v>8</v>
      </c>
      <c r="C43" s="111"/>
      <c r="D43" s="111"/>
      <c r="E43" s="111">
        <f>'実質公債費比率（分子）の構造'!L$51</f>
        <v>7</v>
      </c>
      <c r="F43" s="111"/>
      <c r="G43" s="111"/>
      <c r="H43" s="111">
        <f>'実質公債費比率（分子）の構造'!M$51</f>
        <v>8</v>
      </c>
      <c r="I43" s="111"/>
      <c r="J43" s="111"/>
      <c r="K43" s="111">
        <f>'実質公債費比率（分子）の構造'!N$51</f>
        <v>7</v>
      </c>
      <c r="L43" s="111"/>
      <c r="M43" s="111"/>
      <c r="N43" s="111">
        <f>'実質公債費比率（分子）の構造'!O$51</f>
        <v>6</v>
      </c>
      <c r="O43" s="111"/>
      <c r="P43" s="111"/>
    </row>
    <row r="44" spans="1:16" x14ac:dyDescent="0.15">
      <c r="A44" s="111" t="s">
        <v>49</v>
      </c>
      <c r="B44" s="111">
        <f>'実質公債費比率（分子）の構造'!K$50</f>
        <v>4042</v>
      </c>
      <c r="C44" s="111"/>
      <c r="D44" s="111"/>
      <c r="E44" s="111">
        <f>'実質公債費比率（分子）の構造'!L$50</f>
        <v>3547</v>
      </c>
      <c r="F44" s="111"/>
      <c r="G44" s="111"/>
      <c r="H44" s="111">
        <f>'実質公債費比率（分子）の構造'!M$50</f>
        <v>3081</v>
      </c>
      <c r="I44" s="111"/>
      <c r="J44" s="111"/>
      <c r="K44" s="111">
        <f>'実質公債費比率（分子）の構造'!N$50</f>
        <v>2530</v>
      </c>
      <c r="L44" s="111"/>
      <c r="M44" s="111"/>
      <c r="N44" s="111">
        <f>'実質公債費比率（分子）の構造'!O$50</f>
        <v>2000</v>
      </c>
      <c r="O44" s="111"/>
      <c r="P44" s="111"/>
    </row>
    <row r="45" spans="1:16" x14ac:dyDescent="0.15">
      <c r="A45" s="111" t="s">
        <v>50</v>
      </c>
      <c r="B45" s="111">
        <f>'実質公債費比率（分子）の構造'!K$49</f>
        <v>1364</v>
      </c>
      <c r="C45" s="111"/>
      <c r="D45" s="111"/>
      <c r="E45" s="111">
        <f>'実質公債費比率（分子）の構造'!L$49</f>
        <v>1277</v>
      </c>
      <c r="F45" s="111"/>
      <c r="G45" s="111"/>
      <c r="H45" s="111">
        <f>'実質公債費比率（分子）の構造'!M$49</f>
        <v>1191</v>
      </c>
      <c r="I45" s="111"/>
      <c r="J45" s="111"/>
      <c r="K45" s="111">
        <f>'実質公債費比率（分子）の構造'!N$49</f>
        <v>1160</v>
      </c>
      <c r="L45" s="111"/>
      <c r="M45" s="111"/>
      <c r="N45" s="111">
        <f>'実質公債費比率（分子）の構造'!O$49</f>
        <v>1070</v>
      </c>
      <c r="O45" s="111"/>
      <c r="P45" s="111"/>
    </row>
    <row r="46" spans="1:16" x14ac:dyDescent="0.15">
      <c r="A46" s="111" t="s">
        <v>51</v>
      </c>
      <c r="B46" s="111">
        <f>'実質公債費比率（分子）の構造'!K$48</f>
        <v>3623</v>
      </c>
      <c r="C46" s="111"/>
      <c r="D46" s="111"/>
      <c r="E46" s="111">
        <f>'実質公債費比率（分子）の構造'!L$48</f>
        <v>2925</v>
      </c>
      <c r="F46" s="111"/>
      <c r="G46" s="111"/>
      <c r="H46" s="111">
        <f>'実質公債費比率（分子）の構造'!M$48</f>
        <v>2836</v>
      </c>
      <c r="I46" s="111"/>
      <c r="J46" s="111"/>
      <c r="K46" s="111">
        <f>'実質公債費比率（分子）の構造'!N$48</f>
        <v>2900</v>
      </c>
      <c r="L46" s="111"/>
      <c r="M46" s="111"/>
      <c r="N46" s="111">
        <f>'実質公債費比率（分子）の構造'!O$48</f>
        <v>2881</v>
      </c>
      <c r="O46" s="111"/>
      <c r="P46" s="111"/>
    </row>
    <row r="47" spans="1:16" x14ac:dyDescent="0.15">
      <c r="A47" s="111" t="s">
        <v>52</v>
      </c>
      <c r="B47" s="111">
        <f>'実質公債費比率（分子）の構造'!K$47</f>
        <v>667</v>
      </c>
      <c r="C47" s="111"/>
      <c r="D47" s="111"/>
      <c r="E47" s="111">
        <f>'実質公債費比率（分子）の構造'!L$47</f>
        <v>1333</v>
      </c>
      <c r="F47" s="111"/>
      <c r="G47" s="111"/>
      <c r="H47" s="111">
        <f>'実質公債費比率（分子）の構造'!M$47</f>
        <v>2000</v>
      </c>
      <c r="I47" s="111"/>
      <c r="J47" s="111"/>
      <c r="K47" s="111">
        <f>'実質公債費比率（分子）の構造'!N$47</f>
        <v>2667</v>
      </c>
      <c r="L47" s="111"/>
      <c r="M47" s="111"/>
      <c r="N47" s="111">
        <f>'実質公債費比率（分子）の構造'!O$47</f>
        <v>3333</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100673</v>
      </c>
      <c r="C49" s="111"/>
      <c r="D49" s="111"/>
      <c r="E49" s="111">
        <f>'実質公債費比率（分子）の構造'!L$45</f>
        <v>105680</v>
      </c>
      <c r="F49" s="111"/>
      <c r="G49" s="111"/>
      <c r="H49" s="111">
        <f>'実質公債費比率（分子）の構造'!M$45</f>
        <v>110270</v>
      </c>
      <c r="I49" s="111"/>
      <c r="J49" s="111"/>
      <c r="K49" s="111">
        <f>'実質公債費比率（分子）の構造'!N$45</f>
        <v>111369</v>
      </c>
      <c r="L49" s="111"/>
      <c r="M49" s="111"/>
      <c r="N49" s="111">
        <f>'実質公債費比率（分子）の構造'!O$45</f>
        <v>115358</v>
      </c>
      <c r="O49" s="111"/>
      <c r="P49" s="111"/>
    </row>
    <row r="50" spans="1:16" x14ac:dyDescent="0.15">
      <c r="A50" s="111" t="s">
        <v>54</v>
      </c>
      <c r="B50" s="111" t="e">
        <f>NA()</f>
        <v>#N/A</v>
      </c>
      <c r="C50" s="111">
        <f>IF(ISNUMBER('実質公債費比率（分子）の構造'!K$53),'実質公債費比率（分子）の構造'!K$53,NA())</f>
        <v>51053</v>
      </c>
      <c r="D50" s="111" t="e">
        <f>NA()</f>
        <v>#N/A</v>
      </c>
      <c r="E50" s="111" t="e">
        <f>NA()</f>
        <v>#N/A</v>
      </c>
      <c r="F50" s="111">
        <f>IF(ISNUMBER('実質公債費比率（分子）の構造'!L$53),'実質公債費比率（分子）の構造'!L$53,NA())</f>
        <v>52133</v>
      </c>
      <c r="G50" s="111" t="e">
        <f>NA()</f>
        <v>#N/A</v>
      </c>
      <c r="H50" s="111" t="e">
        <f>NA()</f>
        <v>#N/A</v>
      </c>
      <c r="I50" s="111">
        <f>IF(ISNUMBER('実質公債費比率（分子）の構造'!M$53),'実質公債費比率（分子）の構造'!M$53,NA())</f>
        <v>53261</v>
      </c>
      <c r="J50" s="111" t="e">
        <f>NA()</f>
        <v>#N/A</v>
      </c>
      <c r="K50" s="111" t="e">
        <f>NA()</f>
        <v>#N/A</v>
      </c>
      <c r="L50" s="111">
        <f>IF(ISNUMBER('実質公債費比率（分子）の構造'!N$53),'実質公債費比率（分子）の構造'!N$53,NA())</f>
        <v>51389</v>
      </c>
      <c r="M50" s="111" t="e">
        <f>NA()</f>
        <v>#N/A</v>
      </c>
      <c r="N50" s="111" t="e">
        <f>NA()</f>
        <v>#N/A</v>
      </c>
      <c r="O50" s="111">
        <f>IF(ISNUMBER('実質公債費比率（分子）の構造'!O$53),'実質公債費比率（分子）の構造'!O$53,NA())</f>
        <v>49904</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816367</v>
      </c>
      <c r="E56" s="110"/>
      <c r="F56" s="110"/>
      <c r="G56" s="110">
        <f>'将来負担比率（分子）の構造'!J$51</f>
        <v>856721</v>
      </c>
      <c r="H56" s="110"/>
      <c r="I56" s="110"/>
      <c r="J56" s="110">
        <f>'将来負担比率（分子）の構造'!K$51</f>
        <v>897861</v>
      </c>
      <c r="K56" s="110"/>
      <c r="L56" s="110"/>
      <c r="M56" s="110">
        <f>'将来負担比率（分子）の構造'!L$51</f>
        <v>922962</v>
      </c>
      <c r="N56" s="110"/>
      <c r="O56" s="110"/>
      <c r="P56" s="110">
        <f>'将来負担比率（分子）の構造'!M$51</f>
        <v>951225</v>
      </c>
    </row>
    <row r="57" spans="1:16" x14ac:dyDescent="0.15">
      <c r="A57" s="110" t="s">
        <v>32</v>
      </c>
      <c r="B57" s="110"/>
      <c r="C57" s="110"/>
      <c r="D57" s="110">
        <f>'将来負担比率（分子）の構造'!I$50</f>
        <v>17671</v>
      </c>
      <c r="E57" s="110"/>
      <c r="F57" s="110"/>
      <c r="G57" s="110">
        <f>'将来負担比率（分子）の構造'!J$50</f>
        <v>25314</v>
      </c>
      <c r="H57" s="110"/>
      <c r="I57" s="110"/>
      <c r="J57" s="110">
        <f>'将来負担比率（分子）の構造'!K$50</f>
        <v>23913</v>
      </c>
      <c r="K57" s="110"/>
      <c r="L57" s="110"/>
      <c r="M57" s="110">
        <f>'将来負担比率（分子）の構造'!L$50</f>
        <v>22178</v>
      </c>
      <c r="N57" s="110"/>
      <c r="O57" s="110"/>
      <c r="P57" s="110">
        <f>'将来負担比率（分子）の構造'!M$50</f>
        <v>20681</v>
      </c>
    </row>
    <row r="58" spans="1:16" x14ac:dyDescent="0.15">
      <c r="A58" s="110" t="s">
        <v>31</v>
      </c>
      <c r="B58" s="110"/>
      <c r="C58" s="110"/>
      <c r="D58" s="110">
        <f>'将来負担比率（分子）の構造'!I$49</f>
        <v>35089</v>
      </c>
      <c r="E58" s="110"/>
      <c r="F58" s="110"/>
      <c r="G58" s="110">
        <f>'将来負担比率（分子）の構造'!J$49</f>
        <v>33392</v>
      </c>
      <c r="H58" s="110"/>
      <c r="I58" s="110"/>
      <c r="J58" s="110">
        <f>'将来負担比率（分子）の構造'!K$49</f>
        <v>35859</v>
      </c>
      <c r="K58" s="110"/>
      <c r="L58" s="110"/>
      <c r="M58" s="110">
        <f>'将来負担比率（分子）の構造'!L$49</f>
        <v>40242</v>
      </c>
      <c r="N58" s="110"/>
      <c r="O58" s="110"/>
      <c r="P58" s="110">
        <f>'将来負担比率（分子）の構造'!M$49</f>
        <v>37124</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94</v>
      </c>
      <c r="C61" s="110"/>
      <c r="D61" s="110"/>
      <c r="E61" s="110">
        <f>'将来負担比率（分子）の構造'!J$46</f>
        <v>117</v>
      </c>
      <c r="F61" s="110"/>
      <c r="G61" s="110"/>
      <c r="H61" s="110">
        <f>'将来負担比率（分子）の構造'!K$46</f>
        <v>135</v>
      </c>
      <c r="I61" s="110"/>
      <c r="J61" s="110"/>
      <c r="K61" s="110">
        <f>'将来負担比率（分子）の構造'!L$46</f>
        <v>94</v>
      </c>
      <c r="L61" s="110"/>
      <c r="M61" s="110"/>
      <c r="N61" s="110">
        <f>'将来負担比率（分子）の構造'!M$46</f>
        <v>115</v>
      </c>
      <c r="O61" s="110"/>
      <c r="P61" s="110"/>
    </row>
    <row r="62" spans="1:16" x14ac:dyDescent="0.15">
      <c r="A62" s="110" t="s">
        <v>26</v>
      </c>
      <c r="B62" s="110">
        <f>'将来負担比率（分子）の構造'!I$45</f>
        <v>229978</v>
      </c>
      <c r="C62" s="110"/>
      <c r="D62" s="110"/>
      <c r="E62" s="110">
        <f>'将来負担比率（分子）の構造'!J$45</f>
        <v>225319</v>
      </c>
      <c r="F62" s="110"/>
      <c r="G62" s="110"/>
      <c r="H62" s="110">
        <f>'将来負担比率（分子）の構造'!K$45</f>
        <v>209071</v>
      </c>
      <c r="I62" s="110"/>
      <c r="J62" s="110"/>
      <c r="K62" s="110">
        <f>'将来負担比率（分子）の構造'!L$45</f>
        <v>196431</v>
      </c>
      <c r="L62" s="110"/>
      <c r="M62" s="110"/>
      <c r="N62" s="110">
        <f>'将来負担比率（分子）の構造'!M$45</f>
        <v>197603</v>
      </c>
      <c r="O62" s="110"/>
      <c r="P62" s="110"/>
    </row>
    <row r="63" spans="1:16" x14ac:dyDescent="0.15">
      <c r="A63" s="110" t="s">
        <v>25</v>
      </c>
      <c r="B63" s="110">
        <f>'将来負担比率（分子）の構造'!I$44</f>
        <v>10981</v>
      </c>
      <c r="C63" s="110"/>
      <c r="D63" s="110"/>
      <c r="E63" s="110">
        <f>'将来負担比率（分子）の構造'!J$44</f>
        <v>10505</v>
      </c>
      <c r="F63" s="110"/>
      <c r="G63" s="110"/>
      <c r="H63" s="110">
        <f>'将来負担比率（分子）の構造'!K$44</f>
        <v>10164</v>
      </c>
      <c r="I63" s="110"/>
      <c r="J63" s="110"/>
      <c r="K63" s="110">
        <f>'将来負担比率（分子）の構造'!L$44</f>
        <v>9919</v>
      </c>
      <c r="L63" s="110"/>
      <c r="M63" s="110"/>
      <c r="N63" s="110">
        <f>'将来負担比率（分子）の構造'!M$44</f>
        <v>9882</v>
      </c>
      <c r="O63" s="110"/>
      <c r="P63" s="110"/>
    </row>
    <row r="64" spans="1:16" x14ac:dyDescent="0.15">
      <c r="A64" s="110" t="s">
        <v>24</v>
      </c>
      <c r="B64" s="110">
        <f>'将来負担比率（分子）の構造'!I$43</f>
        <v>55625</v>
      </c>
      <c r="C64" s="110"/>
      <c r="D64" s="110"/>
      <c r="E64" s="110">
        <f>'将来負担比率（分子）の構造'!J$43</f>
        <v>46149</v>
      </c>
      <c r="F64" s="110"/>
      <c r="G64" s="110"/>
      <c r="H64" s="110">
        <f>'将来負担比率（分子）の構造'!K$43</f>
        <v>43446</v>
      </c>
      <c r="I64" s="110"/>
      <c r="J64" s="110"/>
      <c r="K64" s="110">
        <f>'将来負担比率（分子）の構造'!L$43</f>
        <v>42892</v>
      </c>
      <c r="L64" s="110"/>
      <c r="M64" s="110"/>
      <c r="N64" s="110">
        <f>'将来負担比率（分子）の構造'!M$43</f>
        <v>41541</v>
      </c>
      <c r="O64" s="110"/>
      <c r="P64" s="110"/>
    </row>
    <row r="65" spans="1:16" x14ac:dyDescent="0.15">
      <c r="A65" s="110" t="s">
        <v>23</v>
      </c>
      <c r="B65" s="110">
        <f>'将来負担比率（分子）の構造'!I$42</f>
        <v>31660</v>
      </c>
      <c r="C65" s="110"/>
      <c r="D65" s="110"/>
      <c r="E65" s="110">
        <f>'将来負担比率（分子）の構造'!J$42</f>
        <v>28060</v>
      </c>
      <c r="F65" s="110"/>
      <c r="G65" s="110"/>
      <c r="H65" s="110">
        <f>'将来負担比率（分子）の構造'!K$42</f>
        <v>23551</v>
      </c>
      <c r="I65" s="110"/>
      <c r="J65" s="110"/>
      <c r="K65" s="110">
        <f>'将来負担比率（分子）の構造'!L$42</f>
        <v>19653</v>
      </c>
      <c r="L65" s="110"/>
      <c r="M65" s="110"/>
      <c r="N65" s="110">
        <f>'将来負担比率（分子）の構造'!M$42</f>
        <v>16954</v>
      </c>
      <c r="O65" s="110"/>
      <c r="P65" s="110"/>
    </row>
    <row r="66" spans="1:16" x14ac:dyDescent="0.15">
      <c r="A66" s="110" t="s">
        <v>22</v>
      </c>
      <c r="B66" s="110">
        <f>'将来負担比率（分子）の構造'!I$41</f>
        <v>1240805</v>
      </c>
      <c r="C66" s="110"/>
      <c r="D66" s="110"/>
      <c r="E66" s="110">
        <f>'将来負担比率（分子）の構造'!J$41</f>
        <v>1322500</v>
      </c>
      <c r="F66" s="110"/>
      <c r="G66" s="110"/>
      <c r="H66" s="110">
        <f>'将来負担比率（分子）の構造'!K$41</f>
        <v>1358214</v>
      </c>
      <c r="I66" s="110"/>
      <c r="J66" s="110"/>
      <c r="K66" s="110">
        <f>'将来負担比率（分子）の構造'!L$41</f>
        <v>1384117</v>
      </c>
      <c r="L66" s="110"/>
      <c r="M66" s="110"/>
      <c r="N66" s="110">
        <f>'将来負担比率（分子）の構造'!M$41</f>
        <v>1411774</v>
      </c>
      <c r="O66" s="110"/>
      <c r="P66" s="110"/>
    </row>
    <row r="67" spans="1:16" x14ac:dyDescent="0.15">
      <c r="A67" s="110" t="s">
        <v>58</v>
      </c>
      <c r="B67" s="110" t="e">
        <f>NA()</f>
        <v>#N/A</v>
      </c>
      <c r="C67" s="110">
        <f>IF(ISNUMBER('将来負担比率（分子）の構造'!I$52), IF('将来負担比率（分子）の構造'!I$52 &lt; 0, 0, '将来負担比率（分子）の構造'!I$52), NA())</f>
        <v>700016</v>
      </c>
      <c r="D67" s="110" t="e">
        <f>NA()</f>
        <v>#N/A</v>
      </c>
      <c r="E67" s="110" t="e">
        <f>NA()</f>
        <v>#N/A</v>
      </c>
      <c r="F67" s="110">
        <f>IF(ISNUMBER('将来負担比率（分子）の構造'!J$52), IF('将来負担比率（分子）の構造'!J$52 &lt; 0, 0, '将来負担比率（分子）の構造'!J$52), NA())</f>
        <v>717224</v>
      </c>
      <c r="G67" s="110" t="e">
        <f>NA()</f>
        <v>#N/A</v>
      </c>
      <c r="H67" s="110" t="e">
        <f>NA()</f>
        <v>#N/A</v>
      </c>
      <c r="I67" s="110">
        <f>IF(ISNUMBER('将来負担比率（分子）の構造'!K$52), IF('将来負担比率（分子）の構造'!K$52 &lt; 0, 0, '将来負担比率（分子）の構造'!K$52), NA())</f>
        <v>686949</v>
      </c>
      <c r="J67" s="110" t="e">
        <f>NA()</f>
        <v>#N/A</v>
      </c>
      <c r="K67" s="110" t="e">
        <f>NA()</f>
        <v>#N/A</v>
      </c>
      <c r="L67" s="110">
        <f>IF(ISNUMBER('将来負担比率（分子）の構造'!L$52), IF('将来負担比率（分子）の構造'!L$52 &lt; 0, 0, '将来負担比率（分子）の構造'!L$52), NA())</f>
        <v>667723</v>
      </c>
      <c r="M67" s="110" t="e">
        <f>NA()</f>
        <v>#N/A</v>
      </c>
      <c r="N67" s="110" t="e">
        <f>NA()</f>
        <v>#N/A</v>
      </c>
      <c r="O67" s="110">
        <f>IF(ISNUMBER('将来負担比率（分子）の構造'!M$52), IF('将来負担比率（分子）の構造'!M$52 &lt; 0, 0, '将来負担比率（分子）の構造'!M$52), NA())</f>
        <v>668838</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250283662</v>
      </c>
      <c r="S5" s="612"/>
      <c r="T5" s="612"/>
      <c r="U5" s="612"/>
      <c r="V5" s="612"/>
      <c r="W5" s="612"/>
      <c r="X5" s="612"/>
      <c r="Y5" s="613"/>
      <c r="Z5" s="635">
        <v>36.1</v>
      </c>
      <c r="AA5" s="635"/>
      <c r="AB5" s="635"/>
      <c r="AC5" s="635"/>
      <c r="AD5" s="636">
        <v>208118673</v>
      </c>
      <c r="AE5" s="636"/>
      <c r="AF5" s="636"/>
      <c r="AG5" s="636"/>
      <c r="AH5" s="636"/>
      <c r="AI5" s="636"/>
      <c r="AJ5" s="636"/>
      <c r="AK5" s="636"/>
      <c r="AL5" s="637">
        <v>55.2</v>
      </c>
      <c r="AM5" s="622"/>
      <c r="AN5" s="622"/>
      <c r="AO5" s="623"/>
      <c r="AP5" s="600" t="s">
        <v>178</v>
      </c>
      <c r="AQ5" s="601"/>
      <c r="AR5" s="601"/>
      <c r="AS5" s="601"/>
      <c r="AT5" s="601"/>
      <c r="AU5" s="601"/>
      <c r="AV5" s="601"/>
      <c r="AW5" s="601"/>
      <c r="AX5" s="601"/>
      <c r="AY5" s="601"/>
      <c r="AZ5" s="601"/>
      <c r="BA5" s="601"/>
      <c r="BB5" s="601"/>
      <c r="BC5" s="602"/>
      <c r="BD5" s="575">
        <v>249962920</v>
      </c>
      <c r="BE5" s="576"/>
      <c r="BF5" s="576"/>
      <c r="BG5" s="576"/>
      <c r="BH5" s="576"/>
      <c r="BI5" s="576"/>
      <c r="BJ5" s="576"/>
      <c r="BK5" s="577"/>
      <c r="BL5" s="626">
        <v>99.9</v>
      </c>
      <c r="BM5" s="626"/>
      <c r="BN5" s="626"/>
      <c r="BO5" s="626"/>
      <c r="BP5" s="627">
        <v>2101699</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33272182</v>
      </c>
      <c r="S6" s="576"/>
      <c r="T6" s="576"/>
      <c r="U6" s="576"/>
      <c r="V6" s="576"/>
      <c r="W6" s="576"/>
      <c r="X6" s="576"/>
      <c r="Y6" s="577"/>
      <c r="Z6" s="626">
        <v>4.8</v>
      </c>
      <c r="AA6" s="626"/>
      <c r="AB6" s="626"/>
      <c r="AC6" s="626"/>
      <c r="AD6" s="627">
        <v>33272182</v>
      </c>
      <c r="AE6" s="627"/>
      <c r="AF6" s="627"/>
      <c r="AG6" s="627"/>
      <c r="AH6" s="627"/>
      <c r="AI6" s="627"/>
      <c r="AJ6" s="627"/>
      <c r="AK6" s="627"/>
      <c r="AL6" s="624">
        <v>8.8000000000000007</v>
      </c>
      <c r="AM6" s="589"/>
      <c r="AN6" s="589"/>
      <c r="AO6" s="604"/>
      <c r="AP6" s="572" t="s">
        <v>183</v>
      </c>
      <c r="AQ6" s="573"/>
      <c r="AR6" s="573"/>
      <c r="AS6" s="573"/>
      <c r="AT6" s="573"/>
      <c r="AU6" s="573"/>
      <c r="AV6" s="573"/>
      <c r="AW6" s="573"/>
      <c r="AX6" s="573"/>
      <c r="AY6" s="573"/>
      <c r="AZ6" s="573"/>
      <c r="BA6" s="573"/>
      <c r="BB6" s="573"/>
      <c r="BC6" s="574"/>
      <c r="BD6" s="575">
        <v>249962920</v>
      </c>
      <c r="BE6" s="576"/>
      <c r="BF6" s="576"/>
      <c r="BG6" s="576"/>
      <c r="BH6" s="576"/>
      <c r="BI6" s="576"/>
      <c r="BJ6" s="576"/>
      <c r="BK6" s="577"/>
      <c r="BL6" s="626">
        <v>99.9</v>
      </c>
      <c r="BM6" s="626"/>
      <c r="BN6" s="626"/>
      <c r="BO6" s="626"/>
      <c r="BP6" s="627">
        <v>2101699</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1493052</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1474494</v>
      </c>
      <c r="DM6" s="576"/>
      <c r="DN6" s="576"/>
      <c r="DO6" s="576"/>
      <c r="DP6" s="576"/>
      <c r="DQ6" s="576"/>
      <c r="DR6" s="576"/>
      <c r="DS6" s="576"/>
      <c r="DT6" s="576"/>
      <c r="DU6" s="576"/>
      <c r="DV6" s="576"/>
      <c r="DW6" s="576"/>
      <c r="DX6" s="633"/>
    </row>
    <row r="7" spans="2:138" ht="11.25" customHeight="1" x14ac:dyDescent="0.15">
      <c r="B7" s="572" t="s">
        <v>186</v>
      </c>
      <c r="C7" s="573"/>
      <c r="D7" s="573"/>
      <c r="E7" s="573"/>
      <c r="F7" s="573"/>
      <c r="G7" s="573"/>
      <c r="H7" s="573"/>
      <c r="I7" s="573"/>
      <c r="J7" s="573"/>
      <c r="K7" s="573"/>
      <c r="L7" s="573"/>
      <c r="M7" s="573"/>
      <c r="N7" s="573"/>
      <c r="O7" s="573"/>
      <c r="P7" s="573"/>
      <c r="Q7" s="574"/>
      <c r="R7" s="575">
        <v>2940601</v>
      </c>
      <c r="S7" s="576"/>
      <c r="T7" s="576"/>
      <c r="U7" s="576"/>
      <c r="V7" s="576"/>
      <c r="W7" s="576"/>
      <c r="X7" s="576"/>
      <c r="Y7" s="577"/>
      <c r="Z7" s="626">
        <v>0.4</v>
      </c>
      <c r="AA7" s="626"/>
      <c r="AB7" s="626"/>
      <c r="AC7" s="626"/>
      <c r="AD7" s="627">
        <v>2940601</v>
      </c>
      <c r="AE7" s="627"/>
      <c r="AF7" s="627"/>
      <c r="AG7" s="627"/>
      <c r="AH7" s="627"/>
      <c r="AI7" s="627"/>
      <c r="AJ7" s="627"/>
      <c r="AK7" s="627"/>
      <c r="AL7" s="624">
        <v>0.8</v>
      </c>
      <c r="AM7" s="589"/>
      <c r="AN7" s="589"/>
      <c r="AO7" s="604"/>
      <c r="AP7" s="572" t="s">
        <v>187</v>
      </c>
      <c r="AQ7" s="573"/>
      <c r="AR7" s="573"/>
      <c r="AS7" s="573"/>
      <c r="AT7" s="573"/>
      <c r="AU7" s="573"/>
      <c r="AV7" s="573"/>
      <c r="AW7" s="573"/>
      <c r="AX7" s="573"/>
      <c r="AY7" s="573"/>
      <c r="AZ7" s="573"/>
      <c r="BA7" s="573"/>
      <c r="BB7" s="573"/>
      <c r="BC7" s="574"/>
      <c r="BD7" s="575">
        <v>80764633</v>
      </c>
      <c r="BE7" s="576"/>
      <c r="BF7" s="576"/>
      <c r="BG7" s="576"/>
      <c r="BH7" s="576"/>
      <c r="BI7" s="576"/>
      <c r="BJ7" s="576"/>
      <c r="BK7" s="577"/>
      <c r="BL7" s="626">
        <v>32.299999999999997</v>
      </c>
      <c r="BM7" s="626"/>
      <c r="BN7" s="626"/>
      <c r="BO7" s="626"/>
      <c r="BP7" s="627">
        <v>2101699</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33793518</v>
      </c>
      <c r="CN7" s="576"/>
      <c r="CO7" s="576"/>
      <c r="CP7" s="576"/>
      <c r="CQ7" s="576"/>
      <c r="CR7" s="576"/>
      <c r="CS7" s="576"/>
      <c r="CT7" s="577"/>
      <c r="CU7" s="626">
        <v>5</v>
      </c>
      <c r="CV7" s="626"/>
      <c r="CW7" s="626"/>
      <c r="CX7" s="626"/>
      <c r="CY7" s="563">
        <v>4053413</v>
      </c>
      <c r="CZ7" s="576"/>
      <c r="DA7" s="576"/>
      <c r="DB7" s="576"/>
      <c r="DC7" s="576"/>
      <c r="DD7" s="576"/>
      <c r="DE7" s="576"/>
      <c r="DF7" s="576"/>
      <c r="DG7" s="576"/>
      <c r="DH7" s="576"/>
      <c r="DI7" s="576"/>
      <c r="DJ7" s="576"/>
      <c r="DK7" s="577"/>
      <c r="DL7" s="563">
        <v>27765878</v>
      </c>
      <c r="DM7" s="576"/>
      <c r="DN7" s="576"/>
      <c r="DO7" s="576"/>
      <c r="DP7" s="576"/>
      <c r="DQ7" s="576"/>
      <c r="DR7" s="576"/>
      <c r="DS7" s="576"/>
      <c r="DT7" s="576"/>
      <c r="DU7" s="576"/>
      <c r="DV7" s="576"/>
      <c r="DW7" s="576"/>
      <c r="DX7" s="633"/>
    </row>
    <row r="8" spans="2:138" ht="11.25" customHeight="1" x14ac:dyDescent="0.15">
      <c r="B8" s="572" t="s">
        <v>189</v>
      </c>
      <c r="C8" s="573"/>
      <c r="D8" s="573"/>
      <c r="E8" s="573"/>
      <c r="F8" s="573"/>
      <c r="G8" s="573"/>
      <c r="H8" s="573"/>
      <c r="I8" s="573"/>
      <c r="J8" s="573"/>
      <c r="K8" s="573"/>
      <c r="L8" s="573"/>
      <c r="M8" s="573"/>
      <c r="N8" s="573"/>
      <c r="O8" s="573"/>
      <c r="P8" s="573"/>
      <c r="Q8" s="574"/>
      <c r="R8" s="575" t="s">
        <v>100</v>
      </c>
      <c r="S8" s="576"/>
      <c r="T8" s="576"/>
      <c r="U8" s="576"/>
      <c r="V8" s="576"/>
      <c r="W8" s="576"/>
      <c r="X8" s="576"/>
      <c r="Y8" s="577"/>
      <c r="Z8" s="626" t="s">
        <v>100</v>
      </c>
      <c r="AA8" s="626"/>
      <c r="AB8" s="626"/>
      <c r="AC8" s="626"/>
      <c r="AD8" s="627" t="s">
        <v>100</v>
      </c>
      <c r="AE8" s="627"/>
      <c r="AF8" s="627"/>
      <c r="AG8" s="627"/>
      <c r="AH8" s="627"/>
      <c r="AI8" s="627"/>
      <c r="AJ8" s="627"/>
      <c r="AK8" s="627"/>
      <c r="AL8" s="624" t="s">
        <v>100</v>
      </c>
      <c r="AM8" s="589"/>
      <c r="AN8" s="589"/>
      <c r="AO8" s="604"/>
      <c r="AP8" s="572" t="s">
        <v>190</v>
      </c>
      <c r="AQ8" s="573"/>
      <c r="AR8" s="573"/>
      <c r="AS8" s="573"/>
      <c r="AT8" s="573"/>
      <c r="AU8" s="573"/>
      <c r="AV8" s="573"/>
      <c r="AW8" s="573"/>
      <c r="AX8" s="573"/>
      <c r="AY8" s="573"/>
      <c r="AZ8" s="573"/>
      <c r="BA8" s="573"/>
      <c r="BB8" s="573"/>
      <c r="BC8" s="574"/>
      <c r="BD8" s="575">
        <v>2223726</v>
      </c>
      <c r="BE8" s="576"/>
      <c r="BF8" s="576"/>
      <c r="BG8" s="576"/>
      <c r="BH8" s="576"/>
      <c r="BI8" s="576"/>
      <c r="BJ8" s="576"/>
      <c r="BK8" s="577"/>
      <c r="BL8" s="626">
        <v>0.9</v>
      </c>
      <c r="BM8" s="626"/>
      <c r="BN8" s="626"/>
      <c r="BO8" s="626"/>
      <c r="BP8" s="627">
        <v>872061</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105483259</v>
      </c>
      <c r="CN8" s="576"/>
      <c r="CO8" s="576"/>
      <c r="CP8" s="576"/>
      <c r="CQ8" s="576"/>
      <c r="CR8" s="576"/>
      <c r="CS8" s="576"/>
      <c r="CT8" s="577"/>
      <c r="CU8" s="626">
        <v>15.6</v>
      </c>
      <c r="CV8" s="626"/>
      <c r="CW8" s="626"/>
      <c r="CX8" s="626"/>
      <c r="CY8" s="563">
        <v>3446641</v>
      </c>
      <c r="CZ8" s="576"/>
      <c r="DA8" s="576"/>
      <c r="DB8" s="576"/>
      <c r="DC8" s="576"/>
      <c r="DD8" s="576"/>
      <c r="DE8" s="576"/>
      <c r="DF8" s="576"/>
      <c r="DG8" s="576"/>
      <c r="DH8" s="576"/>
      <c r="DI8" s="576"/>
      <c r="DJ8" s="576"/>
      <c r="DK8" s="577"/>
      <c r="DL8" s="563">
        <v>89604274</v>
      </c>
      <c r="DM8" s="576"/>
      <c r="DN8" s="576"/>
      <c r="DO8" s="576"/>
      <c r="DP8" s="576"/>
      <c r="DQ8" s="576"/>
      <c r="DR8" s="576"/>
      <c r="DS8" s="576"/>
      <c r="DT8" s="576"/>
      <c r="DU8" s="576"/>
      <c r="DV8" s="576"/>
      <c r="DW8" s="576"/>
      <c r="DX8" s="633"/>
    </row>
    <row r="9" spans="2:138" ht="11.25" customHeight="1" x14ac:dyDescent="0.15">
      <c r="B9" s="572" t="s">
        <v>192</v>
      </c>
      <c r="C9" s="573"/>
      <c r="D9" s="573"/>
      <c r="E9" s="573"/>
      <c r="F9" s="573"/>
      <c r="G9" s="573"/>
      <c r="H9" s="573"/>
      <c r="I9" s="573"/>
      <c r="J9" s="573"/>
      <c r="K9" s="573"/>
      <c r="L9" s="573"/>
      <c r="M9" s="573"/>
      <c r="N9" s="573"/>
      <c r="O9" s="573"/>
      <c r="P9" s="573"/>
      <c r="Q9" s="574"/>
      <c r="R9" s="575" t="s">
        <v>100</v>
      </c>
      <c r="S9" s="576"/>
      <c r="T9" s="576"/>
      <c r="U9" s="576"/>
      <c r="V9" s="576"/>
      <c r="W9" s="576"/>
      <c r="X9" s="576"/>
      <c r="Y9" s="577"/>
      <c r="Z9" s="626" t="s">
        <v>100</v>
      </c>
      <c r="AA9" s="626"/>
      <c r="AB9" s="626"/>
      <c r="AC9" s="626"/>
      <c r="AD9" s="627" t="s">
        <v>100</v>
      </c>
      <c r="AE9" s="627"/>
      <c r="AF9" s="627"/>
      <c r="AG9" s="627"/>
      <c r="AH9" s="627"/>
      <c r="AI9" s="627"/>
      <c r="AJ9" s="627"/>
      <c r="AK9" s="627"/>
      <c r="AL9" s="624" t="s">
        <v>100</v>
      </c>
      <c r="AM9" s="589"/>
      <c r="AN9" s="589"/>
      <c r="AO9" s="604"/>
      <c r="AP9" s="572" t="s">
        <v>193</v>
      </c>
      <c r="AQ9" s="573"/>
      <c r="AR9" s="573"/>
      <c r="AS9" s="573"/>
      <c r="AT9" s="573"/>
      <c r="AU9" s="573"/>
      <c r="AV9" s="573"/>
      <c r="AW9" s="573"/>
      <c r="AX9" s="573"/>
      <c r="AY9" s="573"/>
      <c r="AZ9" s="573"/>
      <c r="BA9" s="573"/>
      <c r="BB9" s="573"/>
      <c r="BC9" s="574"/>
      <c r="BD9" s="575">
        <v>62972986</v>
      </c>
      <c r="BE9" s="576"/>
      <c r="BF9" s="576"/>
      <c r="BG9" s="576"/>
      <c r="BH9" s="576"/>
      <c r="BI9" s="576"/>
      <c r="BJ9" s="576"/>
      <c r="BK9" s="577"/>
      <c r="BL9" s="626">
        <v>25.2</v>
      </c>
      <c r="BM9" s="626"/>
      <c r="BN9" s="626"/>
      <c r="BO9" s="626"/>
      <c r="BP9" s="627" t="s">
        <v>100</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24993923</v>
      </c>
      <c r="CN9" s="576"/>
      <c r="CO9" s="576"/>
      <c r="CP9" s="576"/>
      <c r="CQ9" s="576"/>
      <c r="CR9" s="576"/>
      <c r="CS9" s="576"/>
      <c r="CT9" s="577"/>
      <c r="CU9" s="626">
        <v>3.7</v>
      </c>
      <c r="CV9" s="626"/>
      <c r="CW9" s="626"/>
      <c r="CX9" s="626"/>
      <c r="CY9" s="563">
        <v>4261551</v>
      </c>
      <c r="CZ9" s="576"/>
      <c r="DA9" s="576"/>
      <c r="DB9" s="576"/>
      <c r="DC9" s="576"/>
      <c r="DD9" s="576"/>
      <c r="DE9" s="576"/>
      <c r="DF9" s="576"/>
      <c r="DG9" s="576"/>
      <c r="DH9" s="576"/>
      <c r="DI9" s="576"/>
      <c r="DJ9" s="576"/>
      <c r="DK9" s="577"/>
      <c r="DL9" s="563">
        <v>14253027</v>
      </c>
      <c r="DM9" s="576"/>
      <c r="DN9" s="576"/>
      <c r="DO9" s="576"/>
      <c r="DP9" s="576"/>
      <c r="DQ9" s="576"/>
      <c r="DR9" s="576"/>
      <c r="DS9" s="576"/>
      <c r="DT9" s="576"/>
      <c r="DU9" s="576"/>
      <c r="DV9" s="576"/>
      <c r="DW9" s="576"/>
      <c r="DX9" s="633"/>
    </row>
    <row r="10" spans="2:138" ht="11.25" customHeight="1" x14ac:dyDescent="0.15">
      <c r="B10" s="572" t="s">
        <v>195</v>
      </c>
      <c r="C10" s="573"/>
      <c r="D10" s="573"/>
      <c r="E10" s="573"/>
      <c r="F10" s="573"/>
      <c r="G10" s="573"/>
      <c r="H10" s="573"/>
      <c r="I10" s="573"/>
      <c r="J10" s="573"/>
      <c r="K10" s="573"/>
      <c r="L10" s="573"/>
      <c r="M10" s="573"/>
      <c r="N10" s="573"/>
      <c r="O10" s="573"/>
      <c r="P10" s="573"/>
      <c r="Q10" s="574"/>
      <c r="R10" s="575">
        <v>143474</v>
      </c>
      <c r="S10" s="576"/>
      <c r="T10" s="576"/>
      <c r="U10" s="576"/>
      <c r="V10" s="576"/>
      <c r="W10" s="576"/>
      <c r="X10" s="576"/>
      <c r="Y10" s="577"/>
      <c r="Z10" s="626">
        <v>0</v>
      </c>
      <c r="AA10" s="626"/>
      <c r="AB10" s="626"/>
      <c r="AC10" s="626"/>
      <c r="AD10" s="627">
        <v>143474</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2064637</v>
      </c>
      <c r="BE10" s="576"/>
      <c r="BF10" s="576"/>
      <c r="BG10" s="576"/>
      <c r="BH10" s="576"/>
      <c r="BI10" s="576"/>
      <c r="BJ10" s="576"/>
      <c r="BK10" s="577"/>
      <c r="BL10" s="626">
        <v>0.8</v>
      </c>
      <c r="BM10" s="626"/>
      <c r="BN10" s="626"/>
      <c r="BO10" s="626"/>
      <c r="BP10" s="627">
        <v>175895</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3615348</v>
      </c>
      <c r="CN10" s="576"/>
      <c r="CO10" s="576"/>
      <c r="CP10" s="576"/>
      <c r="CQ10" s="576"/>
      <c r="CR10" s="576"/>
      <c r="CS10" s="576"/>
      <c r="CT10" s="577"/>
      <c r="CU10" s="626">
        <v>0.5</v>
      </c>
      <c r="CV10" s="626"/>
      <c r="CW10" s="626"/>
      <c r="CX10" s="626"/>
      <c r="CY10" s="563">
        <v>30396</v>
      </c>
      <c r="CZ10" s="576"/>
      <c r="DA10" s="576"/>
      <c r="DB10" s="576"/>
      <c r="DC10" s="576"/>
      <c r="DD10" s="576"/>
      <c r="DE10" s="576"/>
      <c r="DF10" s="576"/>
      <c r="DG10" s="576"/>
      <c r="DH10" s="576"/>
      <c r="DI10" s="576"/>
      <c r="DJ10" s="576"/>
      <c r="DK10" s="577"/>
      <c r="DL10" s="563">
        <v>684059</v>
      </c>
      <c r="DM10" s="576"/>
      <c r="DN10" s="576"/>
      <c r="DO10" s="576"/>
      <c r="DP10" s="576"/>
      <c r="DQ10" s="576"/>
      <c r="DR10" s="576"/>
      <c r="DS10" s="576"/>
      <c r="DT10" s="576"/>
      <c r="DU10" s="576"/>
      <c r="DV10" s="576"/>
      <c r="DW10" s="576"/>
      <c r="DX10" s="633"/>
    </row>
    <row r="11" spans="2:138" ht="11.25" customHeight="1" x14ac:dyDescent="0.15">
      <c r="B11" s="572" t="s">
        <v>198</v>
      </c>
      <c r="C11" s="573"/>
      <c r="D11" s="573"/>
      <c r="E11" s="573"/>
      <c r="F11" s="573"/>
      <c r="G11" s="573"/>
      <c r="H11" s="573"/>
      <c r="I11" s="573"/>
      <c r="J11" s="573"/>
      <c r="K11" s="573"/>
      <c r="L11" s="573"/>
      <c r="M11" s="573"/>
      <c r="N11" s="573"/>
      <c r="O11" s="573"/>
      <c r="P11" s="573"/>
      <c r="Q11" s="574"/>
      <c r="R11" s="575" t="s">
        <v>100</v>
      </c>
      <c r="S11" s="576"/>
      <c r="T11" s="576"/>
      <c r="U11" s="576"/>
      <c r="V11" s="576"/>
      <c r="W11" s="576"/>
      <c r="X11" s="576"/>
      <c r="Y11" s="577"/>
      <c r="Z11" s="626" t="s">
        <v>100</v>
      </c>
      <c r="AA11" s="626"/>
      <c r="AB11" s="626"/>
      <c r="AC11" s="626"/>
      <c r="AD11" s="627" t="s">
        <v>100</v>
      </c>
      <c r="AE11" s="627"/>
      <c r="AF11" s="627"/>
      <c r="AG11" s="627"/>
      <c r="AH11" s="627"/>
      <c r="AI11" s="627"/>
      <c r="AJ11" s="627"/>
      <c r="AK11" s="627"/>
      <c r="AL11" s="624" t="s">
        <v>100</v>
      </c>
      <c r="AM11" s="589"/>
      <c r="AN11" s="589"/>
      <c r="AO11" s="604"/>
      <c r="AP11" s="572" t="s">
        <v>199</v>
      </c>
      <c r="AQ11" s="573"/>
      <c r="AR11" s="573"/>
      <c r="AS11" s="573"/>
      <c r="AT11" s="573"/>
      <c r="AU11" s="573"/>
      <c r="AV11" s="573"/>
      <c r="AW11" s="573"/>
      <c r="AX11" s="573"/>
      <c r="AY11" s="573"/>
      <c r="AZ11" s="573"/>
      <c r="BA11" s="573"/>
      <c r="BB11" s="573"/>
      <c r="BC11" s="574"/>
      <c r="BD11" s="575">
        <v>6881431</v>
      </c>
      <c r="BE11" s="576"/>
      <c r="BF11" s="576"/>
      <c r="BG11" s="576"/>
      <c r="BH11" s="576"/>
      <c r="BI11" s="576"/>
      <c r="BJ11" s="576"/>
      <c r="BK11" s="577"/>
      <c r="BL11" s="626">
        <v>2.7</v>
      </c>
      <c r="BM11" s="626"/>
      <c r="BN11" s="626"/>
      <c r="BO11" s="626"/>
      <c r="BP11" s="627">
        <v>1053743</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32747177</v>
      </c>
      <c r="CN11" s="576"/>
      <c r="CO11" s="576"/>
      <c r="CP11" s="576"/>
      <c r="CQ11" s="576"/>
      <c r="CR11" s="576"/>
      <c r="CS11" s="576"/>
      <c r="CT11" s="577"/>
      <c r="CU11" s="626">
        <v>4.9000000000000004</v>
      </c>
      <c r="CV11" s="626"/>
      <c r="CW11" s="626"/>
      <c r="CX11" s="626"/>
      <c r="CY11" s="563">
        <v>17792925</v>
      </c>
      <c r="CZ11" s="576"/>
      <c r="DA11" s="576"/>
      <c r="DB11" s="576"/>
      <c r="DC11" s="576"/>
      <c r="DD11" s="576"/>
      <c r="DE11" s="576"/>
      <c r="DF11" s="576"/>
      <c r="DG11" s="576"/>
      <c r="DH11" s="576"/>
      <c r="DI11" s="576"/>
      <c r="DJ11" s="576"/>
      <c r="DK11" s="577"/>
      <c r="DL11" s="563">
        <v>12189527</v>
      </c>
      <c r="DM11" s="576"/>
      <c r="DN11" s="576"/>
      <c r="DO11" s="576"/>
      <c r="DP11" s="576"/>
      <c r="DQ11" s="576"/>
      <c r="DR11" s="576"/>
      <c r="DS11" s="576"/>
      <c r="DT11" s="576"/>
      <c r="DU11" s="576"/>
      <c r="DV11" s="576"/>
      <c r="DW11" s="576"/>
      <c r="DX11" s="633"/>
    </row>
    <row r="12" spans="2:138" ht="11.25" customHeight="1" x14ac:dyDescent="0.15">
      <c r="B12" s="572" t="s">
        <v>201</v>
      </c>
      <c r="C12" s="573"/>
      <c r="D12" s="573"/>
      <c r="E12" s="573"/>
      <c r="F12" s="573"/>
      <c r="G12" s="573"/>
      <c r="H12" s="573"/>
      <c r="I12" s="573"/>
      <c r="J12" s="573"/>
      <c r="K12" s="573"/>
      <c r="L12" s="573"/>
      <c r="M12" s="573"/>
      <c r="N12" s="573"/>
      <c r="O12" s="573"/>
      <c r="P12" s="573"/>
      <c r="Q12" s="574"/>
      <c r="R12" s="575">
        <v>30188107</v>
      </c>
      <c r="S12" s="576"/>
      <c r="T12" s="576"/>
      <c r="U12" s="576"/>
      <c r="V12" s="576"/>
      <c r="W12" s="576"/>
      <c r="X12" s="576"/>
      <c r="Y12" s="577"/>
      <c r="Z12" s="626">
        <v>4.4000000000000004</v>
      </c>
      <c r="AA12" s="626"/>
      <c r="AB12" s="626"/>
      <c r="AC12" s="626"/>
      <c r="AD12" s="627">
        <v>30188107</v>
      </c>
      <c r="AE12" s="627"/>
      <c r="AF12" s="627"/>
      <c r="AG12" s="627"/>
      <c r="AH12" s="627"/>
      <c r="AI12" s="627"/>
      <c r="AJ12" s="627"/>
      <c r="AK12" s="627"/>
      <c r="AL12" s="624">
        <v>8</v>
      </c>
      <c r="AM12" s="589"/>
      <c r="AN12" s="589"/>
      <c r="AO12" s="604"/>
      <c r="AP12" s="572" t="s">
        <v>202</v>
      </c>
      <c r="AQ12" s="573"/>
      <c r="AR12" s="573"/>
      <c r="AS12" s="573"/>
      <c r="AT12" s="573"/>
      <c r="AU12" s="573"/>
      <c r="AV12" s="573"/>
      <c r="AW12" s="573"/>
      <c r="AX12" s="573"/>
      <c r="AY12" s="573"/>
      <c r="AZ12" s="573"/>
      <c r="BA12" s="573"/>
      <c r="BB12" s="573"/>
      <c r="BC12" s="574"/>
      <c r="BD12" s="575">
        <v>937830</v>
      </c>
      <c r="BE12" s="576"/>
      <c r="BF12" s="576"/>
      <c r="BG12" s="576"/>
      <c r="BH12" s="576"/>
      <c r="BI12" s="576"/>
      <c r="BJ12" s="576"/>
      <c r="BK12" s="577"/>
      <c r="BL12" s="626">
        <v>0.4</v>
      </c>
      <c r="BM12" s="626"/>
      <c r="BN12" s="626"/>
      <c r="BO12" s="626"/>
      <c r="BP12" s="627" t="s">
        <v>100</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12446951</v>
      </c>
      <c r="CN12" s="576"/>
      <c r="CO12" s="576"/>
      <c r="CP12" s="576"/>
      <c r="CQ12" s="576"/>
      <c r="CR12" s="576"/>
      <c r="CS12" s="576"/>
      <c r="CT12" s="577"/>
      <c r="CU12" s="626">
        <v>1.8</v>
      </c>
      <c r="CV12" s="626"/>
      <c r="CW12" s="626"/>
      <c r="CX12" s="626"/>
      <c r="CY12" s="563">
        <v>2764923</v>
      </c>
      <c r="CZ12" s="576"/>
      <c r="DA12" s="576"/>
      <c r="DB12" s="576"/>
      <c r="DC12" s="576"/>
      <c r="DD12" s="576"/>
      <c r="DE12" s="576"/>
      <c r="DF12" s="576"/>
      <c r="DG12" s="576"/>
      <c r="DH12" s="576"/>
      <c r="DI12" s="576"/>
      <c r="DJ12" s="576"/>
      <c r="DK12" s="577"/>
      <c r="DL12" s="563">
        <v>9852763</v>
      </c>
      <c r="DM12" s="576"/>
      <c r="DN12" s="576"/>
      <c r="DO12" s="576"/>
      <c r="DP12" s="576"/>
      <c r="DQ12" s="576"/>
      <c r="DR12" s="576"/>
      <c r="DS12" s="576"/>
      <c r="DT12" s="576"/>
      <c r="DU12" s="576"/>
      <c r="DV12" s="576"/>
      <c r="DW12" s="576"/>
      <c r="DX12" s="633"/>
    </row>
    <row r="13" spans="2:138" ht="11.25" customHeight="1" x14ac:dyDescent="0.15">
      <c r="B13" s="572" t="s">
        <v>204</v>
      </c>
      <c r="C13" s="573"/>
      <c r="D13" s="573"/>
      <c r="E13" s="573"/>
      <c r="F13" s="573"/>
      <c r="G13" s="573"/>
      <c r="H13" s="573"/>
      <c r="I13" s="573"/>
      <c r="J13" s="573"/>
      <c r="K13" s="573"/>
      <c r="L13" s="573"/>
      <c r="M13" s="573"/>
      <c r="N13" s="573"/>
      <c r="O13" s="573"/>
      <c r="P13" s="573"/>
      <c r="Q13" s="574"/>
      <c r="R13" s="575" t="s">
        <v>100</v>
      </c>
      <c r="S13" s="576"/>
      <c r="T13" s="576"/>
      <c r="U13" s="576"/>
      <c r="V13" s="576"/>
      <c r="W13" s="576"/>
      <c r="X13" s="576"/>
      <c r="Y13" s="577"/>
      <c r="Z13" s="626" t="s">
        <v>100</v>
      </c>
      <c r="AA13" s="626"/>
      <c r="AB13" s="626"/>
      <c r="AC13" s="626"/>
      <c r="AD13" s="627" t="s">
        <v>100</v>
      </c>
      <c r="AE13" s="627"/>
      <c r="AF13" s="627"/>
      <c r="AG13" s="627"/>
      <c r="AH13" s="627"/>
      <c r="AI13" s="627"/>
      <c r="AJ13" s="627"/>
      <c r="AK13" s="627"/>
      <c r="AL13" s="624" t="s">
        <v>100</v>
      </c>
      <c r="AM13" s="589"/>
      <c r="AN13" s="589"/>
      <c r="AO13" s="604"/>
      <c r="AP13" s="572" t="s">
        <v>205</v>
      </c>
      <c r="AQ13" s="573"/>
      <c r="AR13" s="573"/>
      <c r="AS13" s="573"/>
      <c r="AT13" s="573"/>
      <c r="AU13" s="573"/>
      <c r="AV13" s="573"/>
      <c r="AW13" s="573"/>
      <c r="AX13" s="573"/>
      <c r="AY13" s="573"/>
      <c r="AZ13" s="573"/>
      <c r="BA13" s="573"/>
      <c r="BB13" s="573"/>
      <c r="BC13" s="574"/>
      <c r="BD13" s="575">
        <v>2975202</v>
      </c>
      <c r="BE13" s="576"/>
      <c r="BF13" s="576"/>
      <c r="BG13" s="576"/>
      <c r="BH13" s="576"/>
      <c r="BI13" s="576"/>
      <c r="BJ13" s="576"/>
      <c r="BK13" s="577"/>
      <c r="BL13" s="626">
        <v>1.2</v>
      </c>
      <c r="BM13" s="626"/>
      <c r="BN13" s="626"/>
      <c r="BO13" s="626"/>
      <c r="BP13" s="627" t="s">
        <v>100</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82804593</v>
      </c>
      <c r="CN13" s="576"/>
      <c r="CO13" s="576"/>
      <c r="CP13" s="576"/>
      <c r="CQ13" s="576"/>
      <c r="CR13" s="576"/>
      <c r="CS13" s="576"/>
      <c r="CT13" s="577"/>
      <c r="CU13" s="626">
        <v>12.3</v>
      </c>
      <c r="CV13" s="626"/>
      <c r="CW13" s="626"/>
      <c r="CX13" s="626"/>
      <c r="CY13" s="563">
        <v>62039422</v>
      </c>
      <c r="CZ13" s="576"/>
      <c r="DA13" s="576"/>
      <c r="DB13" s="576"/>
      <c r="DC13" s="576"/>
      <c r="DD13" s="576"/>
      <c r="DE13" s="576"/>
      <c r="DF13" s="576"/>
      <c r="DG13" s="576"/>
      <c r="DH13" s="576"/>
      <c r="DI13" s="576"/>
      <c r="DJ13" s="576"/>
      <c r="DK13" s="577"/>
      <c r="DL13" s="563">
        <v>17424009</v>
      </c>
      <c r="DM13" s="576"/>
      <c r="DN13" s="576"/>
      <c r="DO13" s="576"/>
      <c r="DP13" s="576"/>
      <c r="DQ13" s="576"/>
      <c r="DR13" s="576"/>
      <c r="DS13" s="576"/>
      <c r="DT13" s="576"/>
      <c r="DU13" s="576"/>
      <c r="DV13" s="576"/>
      <c r="DW13" s="576"/>
      <c r="DX13" s="633"/>
    </row>
    <row r="14" spans="2:138" ht="11.25" customHeight="1" x14ac:dyDescent="0.15">
      <c r="B14" s="572" t="s">
        <v>207</v>
      </c>
      <c r="C14" s="573"/>
      <c r="D14" s="573"/>
      <c r="E14" s="573"/>
      <c r="F14" s="573"/>
      <c r="G14" s="573"/>
      <c r="H14" s="573"/>
      <c r="I14" s="573"/>
      <c r="J14" s="573"/>
      <c r="K14" s="573"/>
      <c r="L14" s="573"/>
      <c r="M14" s="573"/>
      <c r="N14" s="573"/>
      <c r="O14" s="573"/>
      <c r="P14" s="573"/>
      <c r="Q14" s="574"/>
      <c r="R14" s="575">
        <v>725297</v>
      </c>
      <c r="S14" s="576"/>
      <c r="T14" s="576"/>
      <c r="U14" s="576"/>
      <c r="V14" s="576"/>
      <c r="W14" s="576"/>
      <c r="X14" s="576"/>
      <c r="Y14" s="577"/>
      <c r="Z14" s="626">
        <v>0.1</v>
      </c>
      <c r="AA14" s="626"/>
      <c r="AB14" s="626"/>
      <c r="AC14" s="626"/>
      <c r="AD14" s="627">
        <v>725297</v>
      </c>
      <c r="AE14" s="627"/>
      <c r="AF14" s="627"/>
      <c r="AG14" s="627"/>
      <c r="AH14" s="627"/>
      <c r="AI14" s="627"/>
      <c r="AJ14" s="627"/>
      <c r="AK14" s="627"/>
      <c r="AL14" s="624">
        <v>0.2</v>
      </c>
      <c r="AM14" s="589"/>
      <c r="AN14" s="589"/>
      <c r="AO14" s="604"/>
      <c r="AP14" s="572" t="s">
        <v>208</v>
      </c>
      <c r="AQ14" s="573"/>
      <c r="AR14" s="573"/>
      <c r="AS14" s="573"/>
      <c r="AT14" s="573"/>
      <c r="AU14" s="573"/>
      <c r="AV14" s="573"/>
      <c r="AW14" s="573"/>
      <c r="AX14" s="573"/>
      <c r="AY14" s="573"/>
      <c r="AZ14" s="573"/>
      <c r="BA14" s="573"/>
      <c r="BB14" s="573"/>
      <c r="BC14" s="574"/>
      <c r="BD14" s="575">
        <v>2708821</v>
      </c>
      <c r="BE14" s="576"/>
      <c r="BF14" s="576"/>
      <c r="BG14" s="576"/>
      <c r="BH14" s="576"/>
      <c r="BI14" s="576"/>
      <c r="BJ14" s="576"/>
      <c r="BK14" s="577"/>
      <c r="BL14" s="626">
        <v>1.1000000000000001</v>
      </c>
      <c r="BM14" s="626"/>
      <c r="BN14" s="626"/>
      <c r="BO14" s="626"/>
      <c r="BP14" s="627" t="s">
        <v>100</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37103004</v>
      </c>
      <c r="CN14" s="576"/>
      <c r="CO14" s="576"/>
      <c r="CP14" s="576"/>
      <c r="CQ14" s="576"/>
      <c r="CR14" s="576"/>
      <c r="CS14" s="576"/>
      <c r="CT14" s="577"/>
      <c r="CU14" s="626">
        <v>5.5</v>
      </c>
      <c r="CV14" s="626"/>
      <c r="CW14" s="626"/>
      <c r="CX14" s="626"/>
      <c r="CY14" s="563">
        <v>2579877</v>
      </c>
      <c r="CZ14" s="576"/>
      <c r="DA14" s="576"/>
      <c r="DB14" s="576"/>
      <c r="DC14" s="576"/>
      <c r="DD14" s="576"/>
      <c r="DE14" s="576"/>
      <c r="DF14" s="576"/>
      <c r="DG14" s="576"/>
      <c r="DH14" s="576"/>
      <c r="DI14" s="576"/>
      <c r="DJ14" s="576"/>
      <c r="DK14" s="577"/>
      <c r="DL14" s="563">
        <v>33466176</v>
      </c>
      <c r="DM14" s="576"/>
      <c r="DN14" s="576"/>
      <c r="DO14" s="576"/>
      <c r="DP14" s="576"/>
      <c r="DQ14" s="576"/>
      <c r="DR14" s="576"/>
      <c r="DS14" s="576"/>
      <c r="DT14" s="576"/>
      <c r="DU14" s="576"/>
      <c r="DV14" s="576"/>
      <c r="DW14" s="576"/>
      <c r="DX14" s="633"/>
    </row>
    <row r="15" spans="2:138" ht="11.25" customHeight="1" x14ac:dyDescent="0.15">
      <c r="B15" s="572" t="s">
        <v>210</v>
      </c>
      <c r="C15" s="573"/>
      <c r="D15" s="573"/>
      <c r="E15" s="573"/>
      <c r="F15" s="573"/>
      <c r="G15" s="573"/>
      <c r="H15" s="573"/>
      <c r="I15" s="573"/>
      <c r="J15" s="573"/>
      <c r="K15" s="573"/>
      <c r="L15" s="573"/>
      <c r="M15" s="573"/>
      <c r="N15" s="573"/>
      <c r="O15" s="573"/>
      <c r="P15" s="573"/>
      <c r="Q15" s="574"/>
      <c r="R15" s="575">
        <v>135202860</v>
      </c>
      <c r="S15" s="576"/>
      <c r="T15" s="576"/>
      <c r="U15" s="576"/>
      <c r="V15" s="576"/>
      <c r="W15" s="576"/>
      <c r="X15" s="576"/>
      <c r="Y15" s="577"/>
      <c r="Z15" s="626">
        <v>19.5</v>
      </c>
      <c r="AA15" s="626"/>
      <c r="AB15" s="626"/>
      <c r="AC15" s="626"/>
      <c r="AD15" s="627">
        <v>133200989</v>
      </c>
      <c r="AE15" s="627"/>
      <c r="AF15" s="627"/>
      <c r="AG15" s="627"/>
      <c r="AH15" s="627"/>
      <c r="AI15" s="627"/>
      <c r="AJ15" s="627"/>
      <c r="AK15" s="627"/>
      <c r="AL15" s="624">
        <v>35.299999999999997</v>
      </c>
      <c r="AM15" s="589"/>
      <c r="AN15" s="589"/>
      <c r="AO15" s="604"/>
      <c r="AP15" s="572" t="s">
        <v>211</v>
      </c>
      <c r="AQ15" s="573"/>
      <c r="AR15" s="573"/>
      <c r="AS15" s="573"/>
      <c r="AT15" s="573"/>
      <c r="AU15" s="573"/>
      <c r="AV15" s="573"/>
      <c r="AW15" s="573"/>
      <c r="AX15" s="573"/>
      <c r="AY15" s="573"/>
      <c r="AZ15" s="573"/>
      <c r="BA15" s="573"/>
      <c r="BB15" s="573"/>
      <c r="BC15" s="574"/>
      <c r="BD15" s="575">
        <v>46654417</v>
      </c>
      <c r="BE15" s="576"/>
      <c r="BF15" s="576"/>
      <c r="BG15" s="576"/>
      <c r="BH15" s="576"/>
      <c r="BI15" s="576"/>
      <c r="BJ15" s="576"/>
      <c r="BK15" s="577"/>
      <c r="BL15" s="626">
        <v>18.600000000000001</v>
      </c>
      <c r="BM15" s="626"/>
      <c r="BN15" s="626"/>
      <c r="BO15" s="626"/>
      <c r="BP15" s="627" t="s">
        <v>100</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100</v>
      </c>
      <c r="CN15" s="576"/>
      <c r="CO15" s="576"/>
      <c r="CP15" s="576"/>
      <c r="CQ15" s="576"/>
      <c r="CR15" s="576"/>
      <c r="CS15" s="576"/>
      <c r="CT15" s="577"/>
      <c r="CU15" s="626" t="s">
        <v>100</v>
      </c>
      <c r="CV15" s="626"/>
      <c r="CW15" s="626"/>
      <c r="CX15" s="626"/>
      <c r="CY15" s="563" t="s">
        <v>100</v>
      </c>
      <c r="CZ15" s="576"/>
      <c r="DA15" s="576"/>
      <c r="DB15" s="576"/>
      <c r="DC15" s="576"/>
      <c r="DD15" s="576"/>
      <c r="DE15" s="576"/>
      <c r="DF15" s="576"/>
      <c r="DG15" s="576"/>
      <c r="DH15" s="576"/>
      <c r="DI15" s="576"/>
      <c r="DJ15" s="576"/>
      <c r="DK15" s="577"/>
      <c r="DL15" s="563" t="s">
        <v>100</v>
      </c>
      <c r="DM15" s="576"/>
      <c r="DN15" s="576"/>
      <c r="DO15" s="576"/>
      <c r="DP15" s="576"/>
      <c r="DQ15" s="576"/>
      <c r="DR15" s="576"/>
      <c r="DS15" s="576"/>
      <c r="DT15" s="576"/>
      <c r="DU15" s="576"/>
      <c r="DV15" s="576"/>
      <c r="DW15" s="576"/>
      <c r="DX15" s="633"/>
    </row>
    <row r="16" spans="2:138" ht="11.25" customHeight="1" x14ac:dyDescent="0.15">
      <c r="B16" s="572" t="s">
        <v>213</v>
      </c>
      <c r="C16" s="573"/>
      <c r="D16" s="573"/>
      <c r="E16" s="573"/>
      <c r="F16" s="573"/>
      <c r="G16" s="573"/>
      <c r="H16" s="573"/>
      <c r="I16" s="573"/>
      <c r="J16" s="573"/>
      <c r="K16" s="573"/>
      <c r="L16" s="573"/>
      <c r="M16" s="573"/>
      <c r="N16" s="573"/>
      <c r="O16" s="573"/>
      <c r="P16" s="573"/>
      <c r="Q16" s="574"/>
      <c r="R16" s="575">
        <v>133200989</v>
      </c>
      <c r="S16" s="576"/>
      <c r="T16" s="576"/>
      <c r="U16" s="576"/>
      <c r="V16" s="576"/>
      <c r="W16" s="576"/>
      <c r="X16" s="576"/>
      <c r="Y16" s="577"/>
      <c r="Z16" s="624">
        <v>19.2</v>
      </c>
      <c r="AA16" s="589"/>
      <c r="AB16" s="589"/>
      <c r="AC16" s="625"/>
      <c r="AD16" s="563">
        <v>133200989</v>
      </c>
      <c r="AE16" s="576"/>
      <c r="AF16" s="576"/>
      <c r="AG16" s="576"/>
      <c r="AH16" s="576"/>
      <c r="AI16" s="576"/>
      <c r="AJ16" s="576"/>
      <c r="AK16" s="577"/>
      <c r="AL16" s="624">
        <v>35.299999999999997</v>
      </c>
      <c r="AM16" s="589"/>
      <c r="AN16" s="589"/>
      <c r="AO16" s="604"/>
      <c r="AP16" s="572" t="s">
        <v>214</v>
      </c>
      <c r="AQ16" s="573"/>
      <c r="AR16" s="573"/>
      <c r="AS16" s="573"/>
      <c r="AT16" s="573"/>
      <c r="AU16" s="573"/>
      <c r="AV16" s="573"/>
      <c r="AW16" s="573"/>
      <c r="AX16" s="573"/>
      <c r="AY16" s="573"/>
      <c r="AZ16" s="573"/>
      <c r="BA16" s="573"/>
      <c r="BB16" s="573"/>
      <c r="BC16" s="574"/>
      <c r="BD16" s="575">
        <v>2086199</v>
      </c>
      <c r="BE16" s="576"/>
      <c r="BF16" s="576"/>
      <c r="BG16" s="576"/>
      <c r="BH16" s="576"/>
      <c r="BI16" s="576"/>
      <c r="BJ16" s="576"/>
      <c r="BK16" s="577"/>
      <c r="BL16" s="626">
        <v>0.8</v>
      </c>
      <c r="BM16" s="626"/>
      <c r="BN16" s="626"/>
      <c r="BO16" s="626"/>
      <c r="BP16" s="627" t="s">
        <v>100</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174642930</v>
      </c>
      <c r="CN16" s="576"/>
      <c r="CO16" s="576"/>
      <c r="CP16" s="576"/>
      <c r="CQ16" s="576"/>
      <c r="CR16" s="576"/>
      <c r="CS16" s="576"/>
      <c r="CT16" s="577"/>
      <c r="CU16" s="626">
        <v>25.9</v>
      </c>
      <c r="CV16" s="626"/>
      <c r="CW16" s="626"/>
      <c r="CX16" s="626"/>
      <c r="CY16" s="563">
        <v>4976302</v>
      </c>
      <c r="CZ16" s="576"/>
      <c r="DA16" s="576"/>
      <c r="DB16" s="576"/>
      <c r="DC16" s="576"/>
      <c r="DD16" s="576"/>
      <c r="DE16" s="576"/>
      <c r="DF16" s="576"/>
      <c r="DG16" s="576"/>
      <c r="DH16" s="576"/>
      <c r="DI16" s="576"/>
      <c r="DJ16" s="576"/>
      <c r="DK16" s="577"/>
      <c r="DL16" s="563">
        <v>129665280</v>
      </c>
      <c r="DM16" s="576"/>
      <c r="DN16" s="576"/>
      <c r="DO16" s="576"/>
      <c r="DP16" s="576"/>
      <c r="DQ16" s="576"/>
      <c r="DR16" s="576"/>
      <c r="DS16" s="576"/>
      <c r="DT16" s="576"/>
      <c r="DU16" s="576"/>
      <c r="DV16" s="576"/>
      <c r="DW16" s="576"/>
      <c r="DX16" s="633"/>
    </row>
    <row r="17" spans="2:128" ht="11.25" customHeight="1" x14ac:dyDescent="0.15">
      <c r="B17" s="572" t="s">
        <v>216</v>
      </c>
      <c r="C17" s="573"/>
      <c r="D17" s="573"/>
      <c r="E17" s="573"/>
      <c r="F17" s="573"/>
      <c r="G17" s="573"/>
      <c r="H17" s="573"/>
      <c r="I17" s="573"/>
      <c r="J17" s="573"/>
      <c r="K17" s="573"/>
      <c r="L17" s="573"/>
      <c r="M17" s="573"/>
      <c r="N17" s="573"/>
      <c r="O17" s="573"/>
      <c r="P17" s="573"/>
      <c r="Q17" s="574"/>
      <c r="R17" s="575">
        <v>1823719</v>
      </c>
      <c r="S17" s="576"/>
      <c r="T17" s="576"/>
      <c r="U17" s="576"/>
      <c r="V17" s="576"/>
      <c r="W17" s="576"/>
      <c r="X17" s="576"/>
      <c r="Y17" s="577"/>
      <c r="Z17" s="624">
        <v>0.3</v>
      </c>
      <c r="AA17" s="589"/>
      <c r="AB17" s="589"/>
      <c r="AC17" s="625"/>
      <c r="AD17" s="563" t="s">
        <v>100</v>
      </c>
      <c r="AE17" s="576"/>
      <c r="AF17" s="576"/>
      <c r="AG17" s="576"/>
      <c r="AH17" s="576"/>
      <c r="AI17" s="576"/>
      <c r="AJ17" s="576"/>
      <c r="AK17" s="577"/>
      <c r="AL17" s="624" t="s">
        <v>100</v>
      </c>
      <c r="AM17" s="589"/>
      <c r="AN17" s="589"/>
      <c r="AO17" s="604"/>
      <c r="AP17" s="572" t="s">
        <v>217</v>
      </c>
      <c r="AQ17" s="573"/>
      <c r="AR17" s="573"/>
      <c r="AS17" s="573"/>
      <c r="AT17" s="573"/>
      <c r="AU17" s="573"/>
      <c r="AV17" s="573"/>
      <c r="AW17" s="573"/>
      <c r="AX17" s="573"/>
      <c r="AY17" s="573"/>
      <c r="AZ17" s="573"/>
      <c r="BA17" s="573"/>
      <c r="BB17" s="573"/>
      <c r="BC17" s="574"/>
      <c r="BD17" s="575">
        <v>44568218</v>
      </c>
      <c r="BE17" s="576"/>
      <c r="BF17" s="576"/>
      <c r="BG17" s="576"/>
      <c r="BH17" s="576"/>
      <c r="BI17" s="576"/>
      <c r="BJ17" s="576"/>
      <c r="BK17" s="577"/>
      <c r="BL17" s="626">
        <v>17.8</v>
      </c>
      <c r="BM17" s="626"/>
      <c r="BN17" s="626"/>
      <c r="BO17" s="626"/>
      <c r="BP17" s="627" t="s">
        <v>100</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6610174</v>
      </c>
      <c r="CN17" s="576"/>
      <c r="CO17" s="576"/>
      <c r="CP17" s="576"/>
      <c r="CQ17" s="576"/>
      <c r="CR17" s="576"/>
      <c r="CS17" s="576"/>
      <c r="CT17" s="577"/>
      <c r="CU17" s="626">
        <v>1</v>
      </c>
      <c r="CV17" s="626"/>
      <c r="CW17" s="626"/>
      <c r="CX17" s="626"/>
      <c r="CY17" s="563" t="s">
        <v>100</v>
      </c>
      <c r="CZ17" s="576"/>
      <c r="DA17" s="576"/>
      <c r="DB17" s="576"/>
      <c r="DC17" s="576"/>
      <c r="DD17" s="576"/>
      <c r="DE17" s="576"/>
      <c r="DF17" s="576"/>
      <c r="DG17" s="576"/>
      <c r="DH17" s="576"/>
      <c r="DI17" s="576"/>
      <c r="DJ17" s="576"/>
      <c r="DK17" s="577"/>
      <c r="DL17" s="563">
        <v>36961</v>
      </c>
      <c r="DM17" s="576"/>
      <c r="DN17" s="576"/>
      <c r="DO17" s="576"/>
      <c r="DP17" s="576"/>
      <c r="DQ17" s="576"/>
      <c r="DR17" s="576"/>
      <c r="DS17" s="576"/>
      <c r="DT17" s="576"/>
      <c r="DU17" s="576"/>
      <c r="DV17" s="576"/>
      <c r="DW17" s="576"/>
      <c r="DX17" s="633"/>
    </row>
    <row r="18" spans="2:128" ht="11.25" customHeight="1" x14ac:dyDescent="0.15">
      <c r="B18" s="572" t="s">
        <v>219</v>
      </c>
      <c r="C18" s="573"/>
      <c r="D18" s="573"/>
      <c r="E18" s="573"/>
      <c r="F18" s="573"/>
      <c r="G18" s="573"/>
      <c r="H18" s="573"/>
      <c r="I18" s="573"/>
      <c r="J18" s="573"/>
      <c r="K18" s="573"/>
      <c r="L18" s="573"/>
      <c r="M18" s="573"/>
      <c r="N18" s="573"/>
      <c r="O18" s="573"/>
      <c r="P18" s="573"/>
      <c r="Q18" s="574"/>
      <c r="R18" s="575">
        <v>178152</v>
      </c>
      <c r="S18" s="576"/>
      <c r="T18" s="576"/>
      <c r="U18" s="576"/>
      <c r="V18" s="576"/>
      <c r="W18" s="576"/>
      <c r="X18" s="576"/>
      <c r="Y18" s="577"/>
      <c r="Z18" s="624">
        <v>0</v>
      </c>
      <c r="AA18" s="589"/>
      <c r="AB18" s="589"/>
      <c r="AC18" s="625"/>
      <c r="AD18" s="563" t="s">
        <v>100</v>
      </c>
      <c r="AE18" s="576"/>
      <c r="AF18" s="576"/>
      <c r="AG18" s="576"/>
      <c r="AH18" s="576"/>
      <c r="AI18" s="576"/>
      <c r="AJ18" s="576"/>
      <c r="AK18" s="577"/>
      <c r="AL18" s="624" t="s">
        <v>100</v>
      </c>
      <c r="AM18" s="589"/>
      <c r="AN18" s="589"/>
      <c r="AO18" s="604"/>
      <c r="AP18" s="572" t="s">
        <v>220</v>
      </c>
      <c r="AQ18" s="573"/>
      <c r="AR18" s="573"/>
      <c r="AS18" s="573"/>
      <c r="AT18" s="573"/>
      <c r="AU18" s="573"/>
      <c r="AV18" s="573"/>
      <c r="AW18" s="573"/>
      <c r="AX18" s="573"/>
      <c r="AY18" s="573"/>
      <c r="AZ18" s="573"/>
      <c r="BA18" s="573"/>
      <c r="BB18" s="573"/>
      <c r="BC18" s="574"/>
      <c r="BD18" s="575">
        <v>63412988</v>
      </c>
      <c r="BE18" s="576"/>
      <c r="BF18" s="576"/>
      <c r="BG18" s="576"/>
      <c r="BH18" s="576"/>
      <c r="BI18" s="576"/>
      <c r="BJ18" s="576"/>
      <c r="BK18" s="577"/>
      <c r="BL18" s="626">
        <v>25.3</v>
      </c>
      <c r="BM18" s="626"/>
      <c r="BN18" s="626"/>
      <c r="BO18" s="626"/>
      <c r="BP18" s="627" t="s">
        <v>100</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118446722</v>
      </c>
      <c r="CN18" s="576"/>
      <c r="CO18" s="576"/>
      <c r="CP18" s="576"/>
      <c r="CQ18" s="576"/>
      <c r="CR18" s="576"/>
      <c r="CS18" s="576"/>
      <c r="CT18" s="577"/>
      <c r="CU18" s="626">
        <v>17.5</v>
      </c>
      <c r="CV18" s="626"/>
      <c r="CW18" s="626"/>
      <c r="CX18" s="626"/>
      <c r="CY18" s="563" t="s">
        <v>100</v>
      </c>
      <c r="CZ18" s="576"/>
      <c r="DA18" s="576"/>
      <c r="DB18" s="576"/>
      <c r="DC18" s="576"/>
      <c r="DD18" s="576"/>
      <c r="DE18" s="576"/>
      <c r="DF18" s="576"/>
      <c r="DG18" s="576"/>
      <c r="DH18" s="576"/>
      <c r="DI18" s="576"/>
      <c r="DJ18" s="576"/>
      <c r="DK18" s="577"/>
      <c r="DL18" s="563">
        <v>115764703</v>
      </c>
      <c r="DM18" s="576"/>
      <c r="DN18" s="576"/>
      <c r="DO18" s="576"/>
      <c r="DP18" s="576"/>
      <c r="DQ18" s="576"/>
      <c r="DR18" s="576"/>
      <c r="DS18" s="576"/>
      <c r="DT18" s="576"/>
      <c r="DU18" s="576"/>
      <c r="DV18" s="576"/>
      <c r="DW18" s="576"/>
      <c r="DX18" s="633"/>
    </row>
    <row r="19" spans="2:128" ht="11.25" customHeight="1" x14ac:dyDescent="0.15">
      <c r="B19" s="572" t="s">
        <v>222</v>
      </c>
      <c r="C19" s="573"/>
      <c r="D19" s="573"/>
      <c r="E19" s="573"/>
      <c r="F19" s="573"/>
      <c r="G19" s="573"/>
      <c r="H19" s="573"/>
      <c r="I19" s="573"/>
      <c r="J19" s="573"/>
      <c r="K19" s="573"/>
      <c r="L19" s="573"/>
      <c r="M19" s="573"/>
      <c r="N19" s="573"/>
      <c r="O19" s="573"/>
      <c r="P19" s="573"/>
      <c r="Q19" s="574"/>
      <c r="R19" s="575">
        <v>419484001</v>
      </c>
      <c r="S19" s="576"/>
      <c r="T19" s="576"/>
      <c r="U19" s="576"/>
      <c r="V19" s="576"/>
      <c r="W19" s="576"/>
      <c r="X19" s="576"/>
      <c r="Y19" s="577"/>
      <c r="Z19" s="624">
        <v>60.5</v>
      </c>
      <c r="AA19" s="589"/>
      <c r="AB19" s="589"/>
      <c r="AC19" s="625"/>
      <c r="AD19" s="563">
        <v>375317141</v>
      </c>
      <c r="AE19" s="576"/>
      <c r="AF19" s="576"/>
      <c r="AG19" s="576"/>
      <c r="AH19" s="576"/>
      <c r="AI19" s="576"/>
      <c r="AJ19" s="576"/>
      <c r="AK19" s="577"/>
      <c r="AL19" s="624">
        <v>99.5</v>
      </c>
      <c r="AM19" s="589"/>
      <c r="AN19" s="589"/>
      <c r="AO19" s="604"/>
      <c r="AP19" s="572" t="s">
        <v>223</v>
      </c>
      <c r="AQ19" s="573"/>
      <c r="AR19" s="573"/>
      <c r="AS19" s="573"/>
      <c r="AT19" s="573"/>
      <c r="AU19" s="573"/>
      <c r="AV19" s="573"/>
      <c r="AW19" s="573"/>
      <c r="AX19" s="573"/>
      <c r="AY19" s="573"/>
      <c r="AZ19" s="573"/>
      <c r="BA19" s="573"/>
      <c r="BB19" s="573"/>
      <c r="BC19" s="574"/>
      <c r="BD19" s="575">
        <v>3929563</v>
      </c>
      <c r="BE19" s="576"/>
      <c r="BF19" s="576"/>
      <c r="BG19" s="576"/>
      <c r="BH19" s="576"/>
      <c r="BI19" s="576"/>
      <c r="BJ19" s="576"/>
      <c r="BK19" s="577"/>
      <c r="BL19" s="626">
        <v>1.6</v>
      </c>
      <c r="BM19" s="626"/>
      <c r="BN19" s="626"/>
      <c r="BO19" s="626"/>
      <c r="BP19" s="627" t="s">
        <v>100</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v>2020</v>
      </c>
      <c r="CN19" s="576"/>
      <c r="CO19" s="576"/>
      <c r="CP19" s="576"/>
      <c r="CQ19" s="576"/>
      <c r="CR19" s="576"/>
      <c r="CS19" s="576"/>
      <c r="CT19" s="577"/>
      <c r="CU19" s="626">
        <v>0</v>
      </c>
      <c r="CV19" s="626"/>
      <c r="CW19" s="626"/>
      <c r="CX19" s="626"/>
      <c r="CY19" s="563" t="s">
        <v>100</v>
      </c>
      <c r="CZ19" s="576"/>
      <c r="DA19" s="576"/>
      <c r="DB19" s="576"/>
      <c r="DC19" s="576"/>
      <c r="DD19" s="576"/>
      <c r="DE19" s="576"/>
      <c r="DF19" s="576"/>
      <c r="DG19" s="576"/>
      <c r="DH19" s="576"/>
      <c r="DI19" s="576"/>
      <c r="DJ19" s="576"/>
      <c r="DK19" s="577"/>
      <c r="DL19" s="563">
        <v>2020</v>
      </c>
      <c r="DM19" s="576"/>
      <c r="DN19" s="576"/>
      <c r="DO19" s="576"/>
      <c r="DP19" s="576"/>
      <c r="DQ19" s="576"/>
      <c r="DR19" s="576"/>
      <c r="DS19" s="576"/>
      <c r="DT19" s="576"/>
      <c r="DU19" s="576"/>
      <c r="DV19" s="576"/>
      <c r="DW19" s="576"/>
      <c r="DX19" s="633"/>
    </row>
    <row r="20" spans="2:128" ht="11.25" customHeight="1" x14ac:dyDescent="0.15">
      <c r="B20" s="572" t="s">
        <v>225</v>
      </c>
      <c r="C20" s="573"/>
      <c r="D20" s="573"/>
      <c r="E20" s="573"/>
      <c r="F20" s="573"/>
      <c r="G20" s="573"/>
      <c r="H20" s="573"/>
      <c r="I20" s="573"/>
      <c r="J20" s="573"/>
      <c r="K20" s="573"/>
      <c r="L20" s="573"/>
      <c r="M20" s="573"/>
      <c r="N20" s="573"/>
      <c r="O20" s="573"/>
      <c r="P20" s="573"/>
      <c r="Q20" s="574"/>
      <c r="R20" s="575">
        <v>575722</v>
      </c>
      <c r="S20" s="576"/>
      <c r="T20" s="576"/>
      <c r="U20" s="576"/>
      <c r="V20" s="576"/>
      <c r="W20" s="576"/>
      <c r="X20" s="576"/>
      <c r="Y20" s="577"/>
      <c r="Z20" s="624">
        <v>0.1</v>
      </c>
      <c r="AA20" s="589"/>
      <c r="AB20" s="589"/>
      <c r="AC20" s="625"/>
      <c r="AD20" s="563">
        <v>575722</v>
      </c>
      <c r="AE20" s="576"/>
      <c r="AF20" s="576"/>
      <c r="AG20" s="576"/>
      <c r="AH20" s="576"/>
      <c r="AI20" s="576"/>
      <c r="AJ20" s="576"/>
      <c r="AK20" s="577"/>
      <c r="AL20" s="624">
        <v>0.2</v>
      </c>
      <c r="AM20" s="589"/>
      <c r="AN20" s="589"/>
      <c r="AO20" s="604"/>
      <c r="AP20" s="630" t="s">
        <v>226</v>
      </c>
      <c r="AQ20" s="631"/>
      <c r="AR20" s="631"/>
      <c r="AS20" s="631"/>
      <c r="AT20" s="631"/>
      <c r="AU20" s="631"/>
      <c r="AV20" s="631"/>
      <c r="AW20" s="631"/>
      <c r="AX20" s="631"/>
      <c r="AY20" s="631"/>
      <c r="AZ20" s="631"/>
      <c r="BA20" s="631"/>
      <c r="BB20" s="631"/>
      <c r="BC20" s="632"/>
      <c r="BD20" s="575">
        <v>2114642</v>
      </c>
      <c r="BE20" s="576"/>
      <c r="BF20" s="576"/>
      <c r="BG20" s="576"/>
      <c r="BH20" s="576"/>
      <c r="BI20" s="576"/>
      <c r="BJ20" s="576"/>
      <c r="BK20" s="577"/>
      <c r="BL20" s="626">
        <v>0.8</v>
      </c>
      <c r="BM20" s="626"/>
      <c r="BN20" s="626"/>
      <c r="BO20" s="626"/>
      <c r="BP20" s="627" t="s">
        <v>100</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100</v>
      </c>
      <c r="CN20" s="576"/>
      <c r="CO20" s="576"/>
      <c r="CP20" s="576"/>
      <c r="CQ20" s="576"/>
      <c r="CR20" s="576"/>
      <c r="CS20" s="576"/>
      <c r="CT20" s="577"/>
      <c r="CU20" s="626" t="s">
        <v>100</v>
      </c>
      <c r="CV20" s="626"/>
      <c r="CW20" s="626"/>
      <c r="CX20" s="626"/>
      <c r="CY20" s="563" t="s">
        <v>100</v>
      </c>
      <c r="CZ20" s="576"/>
      <c r="DA20" s="576"/>
      <c r="DB20" s="576"/>
      <c r="DC20" s="576"/>
      <c r="DD20" s="576"/>
      <c r="DE20" s="576"/>
      <c r="DF20" s="576"/>
      <c r="DG20" s="576"/>
      <c r="DH20" s="576"/>
      <c r="DI20" s="576"/>
      <c r="DJ20" s="576"/>
      <c r="DK20" s="577"/>
      <c r="DL20" s="563" t="s">
        <v>100</v>
      </c>
      <c r="DM20" s="576"/>
      <c r="DN20" s="576"/>
      <c r="DO20" s="576"/>
      <c r="DP20" s="576"/>
      <c r="DQ20" s="576"/>
      <c r="DR20" s="576"/>
      <c r="DS20" s="576"/>
      <c r="DT20" s="576"/>
      <c r="DU20" s="576"/>
      <c r="DV20" s="576"/>
      <c r="DW20" s="576"/>
      <c r="DX20" s="633"/>
    </row>
    <row r="21" spans="2:128" ht="11.25" customHeight="1" x14ac:dyDescent="0.15">
      <c r="B21" s="572" t="s">
        <v>228</v>
      </c>
      <c r="C21" s="573"/>
      <c r="D21" s="573"/>
      <c r="E21" s="573"/>
      <c r="F21" s="573"/>
      <c r="G21" s="573"/>
      <c r="H21" s="573"/>
      <c r="I21" s="573"/>
      <c r="J21" s="573"/>
      <c r="K21" s="573"/>
      <c r="L21" s="573"/>
      <c r="M21" s="573"/>
      <c r="N21" s="573"/>
      <c r="O21" s="573"/>
      <c r="P21" s="573"/>
      <c r="Q21" s="574"/>
      <c r="R21" s="575">
        <v>2231757</v>
      </c>
      <c r="S21" s="576"/>
      <c r="T21" s="576"/>
      <c r="U21" s="576"/>
      <c r="V21" s="576"/>
      <c r="W21" s="576"/>
      <c r="X21" s="576"/>
      <c r="Y21" s="577"/>
      <c r="Z21" s="624">
        <v>0.3</v>
      </c>
      <c r="AA21" s="589"/>
      <c r="AB21" s="589"/>
      <c r="AC21" s="625"/>
      <c r="AD21" s="563" t="s">
        <v>100</v>
      </c>
      <c r="AE21" s="576"/>
      <c r="AF21" s="576"/>
      <c r="AG21" s="576"/>
      <c r="AH21" s="576"/>
      <c r="AI21" s="576"/>
      <c r="AJ21" s="576"/>
      <c r="AK21" s="577"/>
      <c r="AL21" s="624" t="s">
        <v>100</v>
      </c>
      <c r="AM21" s="589"/>
      <c r="AN21" s="589"/>
      <c r="AO21" s="604"/>
      <c r="AP21" s="630" t="s">
        <v>229</v>
      </c>
      <c r="AQ21" s="631"/>
      <c r="AR21" s="631"/>
      <c r="AS21" s="631"/>
      <c r="AT21" s="631"/>
      <c r="AU21" s="631"/>
      <c r="AV21" s="631"/>
      <c r="AW21" s="631"/>
      <c r="AX21" s="631"/>
      <c r="AY21" s="631"/>
      <c r="AZ21" s="631"/>
      <c r="BA21" s="631"/>
      <c r="BB21" s="631"/>
      <c r="BC21" s="632"/>
      <c r="BD21" s="575">
        <v>1854778</v>
      </c>
      <c r="BE21" s="576"/>
      <c r="BF21" s="576"/>
      <c r="BG21" s="576"/>
      <c r="BH21" s="576"/>
      <c r="BI21" s="576"/>
      <c r="BJ21" s="576"/>
      <c r="BK21" s="577"/>
      <c r="BL21" s="626">
        <v>0.7</v>
      </c>
      <c r="BM21" s="626"/>
      <c r="BN21" s="626"/>
      <c r="BO21" s="626"/>
      <c r="BP21" s="627" t="s">
        <v>100</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520810</v>
      </c>
      <c r="CN21" s="576"/>
      <c r="CO21" s="576"/>
      <c r="CP21" s="576"/>
      <c r="CQ21" s="576"/>
      <c r="CR21" s="576"/>
      <c r="CS21" s="576"/>
      <c r="CT21" s="577"/>
      <c r="CU21" s="626">
        <v>0.1</v>
      </c>
      <c r="CV21" s="626"/>
      <c r="CW21" s="626"/>
      <c r="CX21" s="626"/>
      <c r="CY21" s="563" t="s">
        <v>100</v>
      </c>
      <c r="CZ21" s="576"/>
      <c r="DA21" s="576"/>
      <c r="DB21" s="576"/>
      <c r="DC21" s="576"/>
      <c r="DD21" s="576"/>
      <c r="DE21" s="576"/>
      <c r="DF21" s="576"/>
      <c r="DG21" s="576"/>
      <c r="DH21" s="576"/>
      <c r="DI21" s="576"/>
      <c r="DJ21" s="576"/>
      <c r="DK21" s="577"/>
      <c r="DL21" s="563">
        <v>520810</v>
      </c>
      <c r="DM21" s="576"/>
      <c r="DN21" s="576"/>
      <c r="DO21" s="576"/>
      <c r="DP21" s="576"/>
      <c r="DQ21" s="576"/>
      <c r="DR21" s="576"/>
      <c r="DS21" s="576"/>
      <c r="DT21" s="576"/>
      <c r="DU21" s="576"/>
      <c r="DV21" s="576"/>
      <c r="DW21" s="576"/>
      <c r="DX21" s="633"/>
    </row>
    <row r="22" spans="2:128" ht="11.25" customHeight="1" x14ac:dyDescent="0.15">
      <c r="B22" s="572" t="s">
        <v>231</v>
      </c>
      <c r="C22" s="573"/>
      <c r="D22" s="573"/>
      <c r="E22" s="573"/>
      <c r="F22" s="573"/>
      <c r="G22" s="573"/>
      <c r="H22" s="573"/>
      <c r="I22" s="573"/>
      <c r="J22" s="573"/>
      <c r="K22" s="573"/>
      <c r="L22" s="573"/>
      <c r="M22" s="573"/>
      <c r="N22" s="573"/>
      <c r="O22" s="573"/>
      <c r="P22" s="573"/>
      <c r="Q22" s="574"/>
      <c r="R22" s="575">
        <v>5790691</v>
      </c>
      <c r="S22" s="576"/>
      <c r="T22" s="576"/>
      <c r="U22" s="576"/>
      <c r="V22" s="576"/>
      <c r="W22" s="576"/>
      <c r="X22" s="576"/>
      <c r="Y22" s="577"/>
      <c r="Z22" s="624">
        <v>0.8</v>
      </c>
      <c r="AA22" s="589"/>
      <c r="AB22" s="589"/>
      <c r="AC22" s="625"/>
      <c r="AD22" s="563">
        <v>1043065</v>
      </c>
      <c r="AE22" s="576"/>
      <c r="AF22" s="576"/>
      <c r="AG22" s="576"/>
      <c r="AH22" s="576"/>
      <c r="AI22" s="576"/>
      <c r="AJ22" s="576"/>
      <c r="AK22" s="577"/>
      <c r="AL22" s="624">
        <v>0.3</v>
      </c>
      <c r="AM22" s="589"/>
      <c r="AN22" s="589"/>
      <c r="AO22" s="604"/>
      <c r="AP22" s="630" t="s">
        <v>232</v>
      </c>
      <c r="AQ22" s="631"/>
      <c r="AR22" s="631"/>
      <c r="AS22" s="631"/>
      <c r="AT22" s="631"/>
      <c r="AU22" s="631"/>
      <c r="AV22" s="631"/>
      <c r="AW22" s="631"/>
      <c r="AX22" s="631"/>
      <c r="AY22" s="631"/>
      <c r="AZ22" s="631"/>
      <c r="BA22" s="631"/>
      <c r="BB22" s="631"/>
      <c r="BC22" s="632"/>
      <c r="BD22" s="575">
        <v>2480692</v>
      </c>
      <c r="BE22" s="576"/>
      <c r="BF22" s="576"/>
      <c r="BG22" s="576"/>
      <c r="BH22" s="576"/>
      <c r="BI22" s="576"/>
      <c r="BJ22" s="576"/>
      <c r="BK22" s="577"/>
      <c r="BL22" s="626">
        <v>1</v>
      </c>
      <c r="BM22" s="626"/>
      <c r="BN22" s="626"/>
      <c r="BO22" s="626"/>
      <c r="BP22" s="627" t="s">
        <v>100</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1771566</v>
      </c>
      <c r="CN22" s="576"/>
      <c r="CO22" s="576"/>
      <c r="CP22" s="576"/>
      <c r="CQ22" s="576"/>
      <c r="CR22" s="576"/>
      <c r="CS22" s="576"/>
      <c r="CT22" s="577"/>
      <c r="CU22" s="626">
        <v>0.3</v>
      </c>
      <c r="CV22" s="626"/>
      <c r="CW22" s="626"/>
      <c r="CX22" s="626"/>
      <c r="CY22" s="563" t="s">
        <v>100</v>
      </c>
      <c r="CZ22" s="576"/>
      <c r="DA22" s="576"/>
      <c r="DB22" s="576"/>
      <c r="DC22" s="576"/>
      <c r="DD22" s="576"/>
      <c r="DE22" s="576"/>
      <c r="DF22" s="576"/>
      <c r="DG22" s="576"/>
      <c r="DH22" s="576"/>
      <c r="DI22" s="576"/>
      <c r="DJ22" s="576"/>
      <c r="DK22" s="577"/>
      <c r="DL22" s="563">
        <v>1771566</v>
      </c>
      <c r="DM22" s="576"/>
      <c r="DN22" s="576"/>
      <c r="DO22" s="576"/>
      <c r="DP22" s="576"/>
      <c r="DQ22" s="576"/>
      <c r="DR22" s="576"/>
      <c r="DS22" s="576"/>
      <c r="DT22" s="576"/>
      <c r="DU22" s="576"/>
      <c r="DV22" s="576"/>
      <c r="DW22" s="576"/>
      <c r="DX22" s="633"/>
    </row>
    <row r="23" spans="2:128" ht="11.25" customHeight="1" x14ac:dyDescent="0.15">
      <c r="B23" s="572" t="s">
        <v>234</v>
      </c>
      <c r="C23" s="573"/>
      <c r="D23" s="573"/>
      <c r="E23" s="573"/>
      <c r="F23" s="573"/>
      <c r="G23" s="573"/>
      <c r="H23" s="573"/>
      <c r="I23" s="573"/>
      <c r="J23" s="573"/>
      <c r="K23" s="573"/>
      <c r="L23" s="573"/>
      <c r="M23" s="573"/>
      <c r="N23" s="573"/>
      <c r="O23" s="573"/>
      <c r="P23" s="573"/>
      <c r="Q23" s="574"/>
      <c r="R23" s="575">
        <v>3047446</v>
      </c>
      <c r="S23" s="576"/>
      <c r="T23" s="576"/>
      <c r="U23" s="576"/>
      <c r="V23" s="576"/>
      <c r="W23" s="576"/>
      <c r="X23" s="576"/>
      <c r="Y23" s="577"/>
      <c r="Z23" s="624">
        <v>0.4</v>
      </c>
      <c r="AA23" s="589"/>
      <c r="AB23" s="589"/>
      <c r="AC23" s="625"/>
      <c r="AD23" s="563">
        <v>41655</v>
      </c>
      <c r="AE23" s="576"/>
      <c r="AF23" s="576"/>
      <c r="AG23" s="576"/>
      <c r="AH23" s="576"/>
      <c r="AI23" s="576"/>
      <c r="AJ23" s="576"/>
      <c r="AK23" s="577"/>
      <c r="AL23" s="624">
        <v>0</v>
      </c>
      <c r="AM23" s="589"/>
      <c r="AN23" s="589"/>
      <c r="AO23" s="604"/>
      <c r="AP23" s="630" t="s">
        <v>235</v>
      </c>
      <c r="AQ23" s="631"/>
      <c r="AR23" s="631"/>
      <c r="AS23" s="631"/>
      <c r="AT23" s="631"/>
      <c r="AU23" s="631"/>
      <c r="AV23" s="631"/>
      <c r="AW23" s="631"/>
      <c r="AX23" s="631"/>
      <c r="AY23" s="631"/>
      <c r="AZ23" s="631"/>
      <c r="BA23" s="631"/>
      <c r="BB23" s="631"/>
      <c r="BC23" s="632"/>
      <c r="BD23" s="575">
        <v>21229604</v>
      </c>
      <c r="BE23" s="576"/>
      <c r="BF23" s="576"/>
      <c r="BG23" s="576"/>
      <c r="BH23" s="576"/>
      <c r="BI23" s="576"/>
      <c r="BJ23" s="576"/>
      <c r="BK23" s="577"/>
      <c r="BL23" s="626">
        <v>8.5</v>
      </c>
      <c r="BM23" s="626"/>
      <c r="BN23" s="626"/>
      <c r="BO23" s="626"/>
      <c r="BP23" s="627" t="s">
        <v>100</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1609681</v>
      </c>
      <c r="CN23" s="576"/>
      <c r="CO23" s="576"/>
      <c r="CP23" s="576"/>
      <c r="CQ23" s="576"/>
      <c r="CR23" s="576"/>
      <c r="CS23" s="576"/>
      <c r="CT23" s="577"/>
      <c r="CU23" s="626">
        <v>0.2</v>
      </c>
      <c r="CV23" s="626"/>
      <c r="CW23" s="626"/>
      <c r="CX23" s="626"/>
      <c r="CY23" s="563" t="s">
        <v>100</v>
      </c>
      <c r="CZ23" s="576"/>
      <c r="DA23" s="576"/>
      <c r="DB23" s="576"/>
      <c r="DC23" s="576"/>
      <c r="DD23" s="576"/>
      <c r="DE23" s="576"/>
      <c r="DF23" s="576"/>
      <c r="DG23" s="576"/>
      <c r="DH23" s="576"/>
      <c r="DI23" s="576"/>
      <c r="DJ23" s="576"/>
      <c r="DK23" s="577"/>
      <c r="DL23" s="563">
        <v>1609681</v>
      </c>
      <c r="DM23" s="576"/>
      <c r="DN23" s="576"/>
      <c r="DO23" s="576"/>
      <c r="DP23" s="576"/>
      <c r="DQ23" s="576"/>
      <c r="DR23" s="576"/>
      <c r="DS23" s="576"/>
      <c r="DT23" s="576"/>
      <c r="DU23" s="576"/>
      <c r="DV23" s="576"/>
      <c r="DW23" s="576"/>
      <c r="DX23" s="633"/>
    </row>
    <row r="24" spans="2:128" ht="11.25" customHeight="1" x14ac:dyDescent="0.15">
      <c r="B24" s="572" t="s">
        <v>237</v>
      </c>
      <c r="C24" s="573"/>
      <c r="D24" s="573"/>
      <c r="E24" s="573"/>
      <c r="F24" s="573"/>
      <c r="G24" s="573"/>
      <c r="H24" s="573"/>
      <c r="I24" s="573"/>
      <c r="J24" s="573"/>
      <c r="K24" s="573"/>
      <c r="L24" s="573"/>
      <c r="M24" s="573"/>
      <c r="N24" s="573"/>
      <c r="O24" s="573"/>
      <c r="P24" s="573"/>
      <c r="Q24" s="574"/>
      <c r="R24" s="575">
        <v>78205673</v>
      </c>
      <c r="S24" s="576"/>
      <c r="T24" s="576"/>
      <c r="U24" s="576"/>
      <c r="V24" s="576"/>
      <c r="W24" s="576"/>
      <c r="X24" s="576"/>
      <c r="Y24" s="577"/>
      <c r="Z24" s="624">
        <v>11.3</v>
      </c>
      <c r="AA24" s="589"/>
      <c r="AB24" s="589"/>
      <c r="AC24" s="625"/>
      <c r="AD24" s="563" t="s">
        <v>100</v>
      </c>
      <c r="AE24" s="576"/>
      <c r="AF24" s="576"/>
      <c r="AG24" s="576"/>
      <c r="AH24" s="576"/>
      <c r="AI24" s="576"/>
      <c r="AJ24" s="576"/>
      <c r="AK24" s="577"/>
      <c r="AL24" s="624" t="s">
        <v>100</v>
      </c>
      <c r="AM24" s="589"/>
      <c r="AN24" s="589"/>
      <c r="AO24" s="604"/>
      <c r="AP24" s="630" t="s">
        <v>238</v>
      </c>
      <c r="AQ24" s="631"/>
      <c r="AR24" s="631"/>
      <c r="AS24" s="631"/>
      <c r="AT24" s="631"/>
      <c r="AU24" s="631"/>
      <c r="AV24" s="631"/>
      <c r="AW24" s="631"/>
      <c r="AX24" s="631"/>
      <c r="AY24" s="631"/>
      <c r="AZ24" s="631"/>
      <c r="BA24" s="631"/>
      <c r="BB24" s="631"/>
      <c r="BC24" s="632"/>
      <c r="BD24" s="575">
        <v>27518538</v>
      </c>
      <c r="BE24" s="576"/>
      <c r="BF24" s="576"/>
      <c r="BG24" s="576"/>
      <c r="BH24" s="576"/>
      <c r="BI24" s="576"/>
      <c r="BJ24" s="576"/>
      <c r="BK24" s="577"/>
      <c r="BL24" s="626">
        <v>11</v>
      </c>
      <c r="BM24" s="626"/>
      <c r="BN24" s="626"/>
      <c r="BO24" s="626"/>
      <c r="BP24" s="627" t="s">
        <v>100</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34002163</v>
      </c>
      <c r="CN24" s="576"/>
      <c r="CO24" s="576"/>
      <c r="CP24" s="576"/>
      <c r="CQ24" s="576"/>
      <c r="CR24" s="576"/>
      <c r="CS24" s="576"/>
      <c r="CT24" s="577"/>
      <c r="CU24" s="626">
        <v>5</v>
      </c>
      <c r="CV24" s="626"/>
      <c r="CW24" s="626"/>
      <c r="CX24" s="626"/>
      <c r="CY24" s="563" t="s">
        <v>100</v>
      </c>
      <c r="CZ24" s="576"/>
      <c r="DA24" s="576"/>
      <c r="DB24" s="576"/>
      <c r="DC24" s="576"/>
      <c r="DD24" s="576"/>
      <c r="DE24" s="576"/>
      <c r="DF24" s="576"/>
      <c r="DG24" s="576"/>
      <c r="DH24" s="576"/>
      <c r="DI24" s="576"/>
      <c r="DJ24" s="576"/>
      <c r="DK24" s="577"/>
      <c r="DL24" s="563">
        <v>34002163</v>
      </c>
      <c r="DM24" s="576"/>
      <c r="DN24" s="576"/>
      <c r="DO24" s="576"/>
      <c r="DP24" s="576"/>
      <c r="DQ24" s="576"/>
      <c r="DR24" s="576"/>
      <c r="DS24" s="576"/>
      <c r="DT24" s="576"/>
      <c r="DU24" s="576"/>
      <c r="DV24" s="576"/>
      <c r="DW24" s="576"/>
      <c r="DX24" s="633"/>
    </row>
    <row r="25" spans="2:128" ht="11.25" customHeight="1" x14ac:dyDescent="0.15">
      <c r="B25" s="572" t="s">
        <v>240</v>
      </c>
      <c r="C25" s="573"/>
      <c r="D25" s="573"/>
      <c r="E25" s="573"/>
      <c r="F25" s="573"/>
      <c r="G25" s="573"/>
      <c r="H25" s="573"/>
      <c r="I25" s="573"/>
      <c r="J25" s="573"/>
      <c r="K25" s="573"/>
      <c r="L25" s="573"/>
      <c r="M25" s="573"/>
      <c r="N25" s="573"/>
      <c r="O25" s="573"/>
      <c r="P25" s="573"/>
      <c r="Q25" s="574"/>
      <c r="R25" s="575" t="s">
        <v>100</v>
      </c>
      <c r="S25" s="576"/>
      <c r="T25" s="576"/>
      <c r="U25" s="576"/>
      <c r="V25" s="576"/>
      <c r="W25" s="576"/>
      <c r="X25" s="576"/>
      <c r="Y25" s="577"/>
      <c r="Z25" s="624" t="s">
        <v>100</v>
      </c>
      <c r="AA25" s="589"/>
      <c r="AB25" s="589"/>
      <c r="AC25" s="625"/>
      <c r="AD25" s="563" t="s">
        <v>100</v>
      </c>
      <c r="AE25" s="576"/>
      <c r="AF25" s="576"/>
      <c r="AG25" s="576"/>
      <c r="AH25" s="576"/>
      <c r="AI25" s="576"/>
      <c r="AJ25" s="576"/>
      <c r="AK25" s="577"/>
      <c r="AL25" s="624" t="s">
        <v>100</v>
      </c>
      <c r="AM25" s="589"/>
      <c r="AN25" s="589"/>
      <c r="AO25" s="604"/>
      <c r="AP25" s="630" t="s">
        <v>241</v>
      </c>
      <c r="AQ25" s="631"/>
      <c r="AR25" s="631"/>
      <c r="AS25" s="631"/>
      <c r="AT25" s="631"/>
      <c r="AU25" s="631"/>
      <c r="AV25" s="631"/>
      <c r="AW25" s="631"/>
      <c r="AX25" s="631"/>
      <c r="AY25" s="631"/>
      <c r="AZ25" s="631"/>
      <c r="BA25" s="631"/>
      <c r="BB25" s="631"/>
      <c r="BC25" s="632"/>
      <c r="BD25" s="575">
        <v>3065</v>
      </c>
      <c r="BE25" s="576"/>
      <c r="BF25" s="576"/>
      <c r="BG25" s="576"/>
      <c r="BH25" s="576"/>
      <c r="BI25" s="576"/>
      <c r="BJ25" s="576"/>
      <c r="BK25" s="577"/>
      <c r="BL25" s="626">
        <v>0</v>
      </c>
      <c r="BM25" s="626"/>
      <c r="BN25" s="626"/>
      <c r="BO25" s="626"/>
      <c r="BP25" s="627" t="s">
        <v>100</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1292945</v>
      </c>
      <c r="CN25" s="576"/>
      <c r="CO25" s="576"/>
      <c r="CP25" s="576"/>
      <c r="CQ25" s="576"/>
      <c r="CR25" s="576"/>
      <c r="CS25" s="576"/>
      <c r="CT25" s="577"/>
      <c r="CU25" s="626">
        <v>0.2</v>
      </c>
      <c r="CV25" s="626"/>
      <c r="CW25" s="626"/>
      <c r="CX25" s="626"/>
      <c r="CY25" s="563" t="s">
        <v>100</v>
      </c>
      <c r="CZ25" s="576"/>
      <c r="DA25" s="576"/>
      <c r="DB25" s="576"/>
      <c r="DC25" s="576"/>
      <c r="DD25" s="576"/>
      <c r="DE25" s="576"/>
      <c r="DF25" s="576"/>
      <c r="DG25" s="576"/>
      <c r="DH25" s="576"/>
      <c r="DI25" s="576"/>
      <c r="DJ25" s="576"/>
      <c r="DK25" s="577"/>
      <c r="DL25" s="563">
        <v>1292945</v>
      </c>
      <c r="DM25" s="576"/>
      <c r="DN25" s="576"/>
      <c r="DO25" s="576"/>
      <c r="DP25" s="576"/>
      <c r="DQ25" s="576"/>
      <c r="DR25" s="576"/>
      <c r="DS25" s="576"/>
      <c r="DT25" s="576"/>
      <c r="DU25" s="576"/>
      <c r="DV25" s="576"/>
      <c r="DW25" s="576"/>
      <c r="DX25" s="633"/>
    </row>
    <row r="26" spans="2:128" ht="11.25" customHeight="1" x14ac:dyDescent="0.15">
      <c r="B26" s="572" t="s">
        <v>243</v>
      </c>
      <c r="C26" s="573"/>
      <c r="D26" s="573"/>
      <c r="E26" s="573"/>
      <c r="F26" s="573"/>
      <c r="G26" s="573"/>
      <c r="H26" s="573"/>
      <c r="I26" s="573"/>
      <c r="J26" s="573"/>
      <c r="K26" s="573"/>
      <c r="L26" s="573"/>
      <c r="M26" s="573"/>
      <c r="N26" s="573"/>
      <c r="O26" s="573"/>
      <c r="P26" s="573"/>
      <c r="Q26" s="574"/>
      <c r="R26" s="575">
        <v>1327325</v>
      </c>
      <c r="S26" s="576"/>
      <c r="T26" s="576"/>
      <c r="U26" s="576"/>
      <c r="V26" s="576"/>
      <c r="W26" s="576"/>
      <c r="X26" s="576"/>
      <c r="Y26" s="577"/>
      <c r="Z26" s="624">
        <v>0.2</v>
      </c>
      <c r="AA26" s="589"/>
      <c r="AB26" s="589"/>
      <c r="AC26" s="625"/>
      <c r="AD26" s="563" t="s">
        <v>100</v>
      </c>
      <c r="AE26" s="576"/>
      <c r="AF26" s="576"/>
      <c r="AG26" s="576"/>
      <c r="AH26" s="576"/>
      <c r="AI26" s="576"/>
      <c r="AJ26" s="576"/>
      <c r="AK26" s="577"/>
      <c r="AL26" s="624" t="s">
        <v>100</v>
      </c>
      <c r="AM26" s="589"/>
      <c r="AN26" s="589"/>
      <c r="AO26" s="604"/>
      <c r="AP26" s="630" t="s">
        <v>244</v>
      </c>
      <c r="AQ26" s="631"/>
      <c r="AR26" s="631"/>
      <c r="AS26" s="631"/>
      <c r="AT26" s="631"/>
      <c r="AU26" s="631"/>
      <c r="AV26" s="631"/>
      <c r="AW26" s="631"/>
      <c r="AX26" s="631"/>
      <c r="AY26" s="631"/>
      <c r="AZ26" s="631"/>
      <c r="BA26" s="631"/>
      <c r="BB26" s="631"/>
      <c r="BC26" s="632"/>
      <c r="BD26" s="575" t="s">
        <v>100</v>
      </c>
      <c r="BE26" s="576"/>
      <c r="BF26" s="576"/>
      <c r="BG26" s="576"/>
      <c r="BH26" s="576"/>
      <c r="BI26" s="576"/>
      <c r="BJ26" s="576"/>
      <c r="BK26" s="577"/>
      <c r="BL26" s="626" t="s">
        <v>100</v>
      </c>
      <c r="BM26" s="626"/>
      <c r="BN26" s="626"/>
      <c r="BO26" s="626"/>
      <c r="BP26" s="627" t="s">
        <v>100</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100</v>
      </c>
      <c r="CN26" s="576"/>
      <c r="CO26" s="576"/>
      <c r="CP26" s="576"/>
      <c r="CQ26" s="576"/>
      <c r="CR26" s="576"/>
      <c r="CS26" s="576"/>
      <c r="CT26" s="577"/>
      <c r="CU26" s="626" t="s">
        <v>100</v>
      </c>
      <c r="CV26" s="626"/>
      <c r="CW26" s="626"/>
      <c r="CX26" s="626"/>
      <c r="CY26" s="563" t="s">
        <v>100</v>
      </c>
      <c r="CZ26" s="576"/>
      <c r="DA26" s="576"/>
      <c r="DB26" s="576"/>
      <c r="DC26" s="576"/>
      <c r="DD26" s="576"/>
      <c r="DE26" s="576"/>
      <c r="DF26" s="576"/>
      <c r="DG26" s="576"/>
      <c r="DH26" s="576"/>
      <c r="DI26" s="576"/>
      <c r="DJ26" s="576"/>
      <c r="DK26" s="577"/>
      <c r="DL26" s="563" t="s">
        <v>100</v>
      </c>
      <c r="DM26" s="576"/>
      <c r="DN26" s="576"/>
      <c r="DO26" s="576"/>
      <c r="DP26" s="576"/>
      <c r="DQ26" s="576"/>
      <c r="DR26" s="576"/>
      <c r="DS26" s="576"/>
      <c r="DT26" s="576"/>
      <c r="DU26" s="576"/>
      <c r="DV26" s="576"/>
      <c r="DW26" s="576"/>
      <c r="DX26" s="633"/>
    </row>
    <row r="27" spans="2:128" ht="11.25" customHeight="1" x14ac:dyDescent="0.15">
      <c r="B27" s="572" t="s">
        <v>246</v>
      </c>
      <c r="C27" s="573"/>
      <c r="D27" s="573"/>
      <c r="E27" s="573"/>
      <c r="F27" s="573"/>
      <c r="G27" s="573"/>
      <c r="H27" s="573"/>
      <c r="I27" s="573"/>
      <c r="J27" s="573"/>
      <c r="K27" s="573"/>
      <c r="L27" s="573"/>
      <c r="M27" s="573"/>
      <c r="N27" s="573"/>
      <c r="O27" s="573"/>
      <c r="P27" s="573"/>
      <c r="Q27" s="574"/>
      <c r="R27" s="575">
        <v>524199</v>
      </c>
      <c r="S27" s="576"/>
      <c r="T27" s="576"/>
      <c r="U27" s="576"/>
      <c r="V27" s="576"/>
      <c r="W27" s="576"/>
      <c r="X27" s="576"/>
      <c r="Y27" s="577"/>
      <c r="Z27" s="624">
        <v>0.1</v>
      </c>
      <c r="AA27" s="589"/>
      <c r="AB27" s="589"/>
      <c r="AC27" s="625"/>
      <c r="AD27" s="563" t="s">
        <v>100</v>
      </c>
      <c r="AE27" s="576"/>
      <c r="AF27" s="576"/>
      <c r="AG27" s="576"/>
      <c r="AH27" s="576"/>
      <c r="AI27" s="576"/>
      <c r="AJ27" s="576"/>
      <c r="AK27" s="577"/>
      <c r="AL27" s="624" t="s">
        <v>100</v>
      </c>
      <c r="AM27" s="589"/>
      <c r="AN27" s="589"/>
      <c r="AO27" s="604"/>
      <c r="AP27" s="630" t="s">
        <v>247</v>
      </c>
      <c r="AQ27" s="631"/>
      <c r="AR27" s="631"/>
      <c r="AS27" s="631"/>
      <c r="AT27" s="631"/>
      <c r="AU27" s="631"/>
      <c r="AV27" s="631"/>
      <c r="AW27" s="631"/>
      <c r="AX27" s="631"/>
      <c r="AY27" s="631"/>
      <c r="AZ27" s="631"/>
      <c r="BA27" s="631"/>
      <c r="BB27" s="631"/>
      <c r="BC27" s="632"/>
      <c r="BD27" s="575" t="s">
        <v>100</v>
      </c>
      <c r="BE27" s="576"/>
      <c r="BF27" s="576"/>
      <c r="BG27" s="576"/>
      <c r="BH27" s="576"/>
      <c r="BI27" s="576"/>
      <c r="BJ27" s="576"/>
      <c r="BK27" s="577"/>
      <c r="BL27" s="626" t="s">
        <v>100</v>
      </c>
      <c r="BM27" s="626"/>
      <c r="BN27" s="626"/>
      <c r="BO27" s="626"/>
      <c r="BP27" s="627" t="s">
        <v>100</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1618180</v>
      </c>
      <c r="CN27" s="576"/>
      <c r="CO27" s="576"/>
      <c r="CP27" s="576"/>
      <c r="CQ27" s="576"/>
      <c r="CR27" s="576"/>
      <c r="CS27" s="576"/>
      <c r="CT27" s="577"/>
      <c r="CU27" s="626">
        <v>0.2</v>
      </c>
      <c r="CV27" s="626"/>
      <c r="CW27" s="626"/>
      <c r="CX27" s="626"/>
      <c r="CY27" s="563" t="s">
        <v>100</v>
      </c>
      <c r="CZ27" s="576"/>
      <c r="DA27" s="576"/>
      <c r="DB27" s="576"/>
      <c r="DC27" s="576"/>
      <c r="DD27" s="576"/>
      <c r="DE27" s="576"/>
      <c r="DF27" s="576"/>
      <c r="DG27" s="576"/>
      <c r="DH27" s="576"/>
      <c r="DI27" s="576"/>
      <c r="DJ27" s="576"/>
      <c r="DK27" s="577"/>
      <c r="DL27" s="563">
        <v>1618180</v>
      </c>
      <c r="DM27" s="576"/>
      <c r="DN27" s="576"/>
      <c r="DO27" s="576"/>
      <c r="DP27" s="576"/>
      <c r="DQ27" s="576"/>
      <c r="DR27" s="576"/>
      <c r="DS27" s="576"/>
      <c r="DT27" s="576"/>
      <c r="DU27" s="576"/>
      <c r="DV27" s="576"/>
      <c r="DW27" s="576"/>
      <c r="DX27" s="633"/>
    </row>
    <row r="28" spans="2:128" ht="11.25" customHeight="1" x14ac:dyDescent="0.15">
      <c r="B28" s="572" t="s">
        <v>249</v>
      </c>
      <c r="C28" s="573"/>
      <c r="D28" s="573"/>
      <c r="E28" s="573"/>
      <c r="F28" s="573"/>
      <c r="G28" s="573"/>
      <c r="H28" s="573"/>
      <c r="I28" s="573"/>
      <c r="J28" s="573"/>
      <c r="K28" s="573"/>
      <c r="L28" s="573"/>
      <c r="M28" s="573"/>
      <c r="N28" s="573"/>
      <c r="O28" s="573"/>
      <c r="P28" s="573"/>
      <c r="Q28" s="574"/>
      <c r="R28" s="575">
        <v>22026722</v>
      </c>
      <c r="S28" s="576"/>
      <c r="T28" s="576"/>
      <c r="U28" s="576"/>
      <c r="V28" s="576"/>
      <c r="W28" s="576"/>
      <c r="X28" s="576"/>
      <c r="Y28" s="577"/>
      <c r="Z28" s="624">
        <v>3.2</v>
      </c>
      <c r="AA28" s="589"/>
      <c r="AB28" s="589"/>
      <c r="AC28" s="625"/>
      <c r="AD28" s="563" t="s">
        <v>100</v>
      </c>
      <c r="AE28" s="576"/>
      <c r="AF28" s="576"/>
      <c r="AG28" s="576"/>
      <c r="AH28" s="576"/>
      <c r="AI28" s="576"/>
      <c r="AJ28" s="576"/>
      <c r="AK28" s="577"/>
      <c r="AL28" s="624" t="s">
        <v>100</v>
      </c>
      <c r="AM28" s="589"/>
      <c r="AN28" s="589"/>
      <c r="AO28" s="604"/>
      <c r="AP28" s="630" t="s">
        <v>250</v>
      </c>
      <c r="AQ28" s="631"/>
      <c r="AR28" s="631"/>
      <c r="AS28" s="631"/>
      <c r="AT28" s="631"/>
      <c r="AU28" s="631"/>
      <c r="AV28" s="631"/>
      <c r="AW28" s="631"/>
      <c r="AX28" s="631"/>
      <c r="AY28" s="631"/>
      <c r="AZ28" s="631"/>
      <c r="BA28" s="631"/>
      <c r="BB28" s="631"/>
      <c r="BC28" s="632"/>
      <c r="BD28" s="575">
        <v>320742</v>
      </c>
      <c r="BE28" s="576"/>
      <c r="BF28" s="576"/>
      <c r="BG28" s="576"/>
      <c r="BH28" s="576"/>
      <c r="BI28" s="576"/>
      <c r="BJ28" s="576"/>
      <c r="BK28" s="577"/>
      <c r="BL28" s="626">
        <v>0.1</v>
      </c>
      <c r="BM28" s="626"/>
      <c r="BN28" s="626"/>
      <c r="BO28" s="626"/>
      <c r="BP28" s="627" t="s">
        <v>100</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100</v>
      </c>
      <c r="CN28" s="576"/>
      <c r="CO28" s="576"/>
      <c r="CP28" s="576"/>
      <c r="CQ28" s="576"/>
      <c r="CR28" s="576"/>
      <c r="CS28" s="576"/>
      <c r="CT28" s="577"/>
      <c r="CU28" s="626" t="s">
        <v>100</v>
      </c>
      <c r="CV28" s="626"/>
      <c r="CW28" s="626"/>
      <c r="CX28" s="626"/>
      <c r="CY28" s="563" t="s">
        <v>100</v>
      </c>
      <c r="CZ28" s="576"/>
      <c r="DA28" s="576"/>
      <c r="DB28" s="576"/>
      <c r="DC28" s="576"/>
      <c r="DD28" s="576"/>
      <c r="DE28" s="576"/>
      <c r="DF28" s="576"/>
      <c r="DG28" s="576"/>
      <c r="DH28" s="576"/>
      <c r="DI28" s="576"/>
      <c r="DJ28" s="576"/>
      <c r="DK28" s="577"/>
      <c r="DL28" s="563" t="s">
        <v>100</v>
      </c>
      <c r="DM28" s="576"/>
      <c r="DN28" s="576"/>
      <c r="DO28" s="576"/>
      <c r="DP28" s="576"/>
      <c r="DQ28" s="576"/>
      <c r="DR28" s="576"/>
      <c r="DS28" s="576"/>
      <c r="DT28" s="576"/>
      <c r="DU28" s="576"/>
      <c r="DV28" s="576"/>
      <c r="DW28" s="576"/>
      <c r="DX28" s="633"/>
    </row>
    <row r="29" spans="2:128" ht="11.25" customHeight="1" x14ac:dyDescent="0.15">
      <c r="B29" s="572" t="s">
        <v>252</v>
      </c>
      <c r="C29" s="573"/>
      <c r="D29" s="573"/>
      <c r="E29" s="573"/>
      <c r="F29" s="573"/>
      <c r="G29" s="573"/>
      <c r="H29" s="573"/>
      <c r="I29" s="573"/>
      <c r="J29" s="573"/>
      <c r="K29" s="573"/>
      <c r="L29" s="573"/>
      <c r="M29" s="573"/>
      <c r="N29" s="573"/>
      <c r="O29" s="573"/>
      <c r="P29" s="573"/>
      <c r="Q29" s="574"/>
      <c r="R29" s="575">
        <v>13447328</v>
      </c>
      <c r="S29" s="576"/>
      <c r="T29" s="576"/>
      <c r="U29" s="576"/>
      <c r="V29" s="576"/>
      <c r="W29" s="576"/>
      <c r="X29" s="576"/>
      <c r="Y29" s="577"/>
      <c r="Z29" s="624">
        <v>1.9</v>
      </c>
      <c r="AA29" s="589"/>
      <c r="AB29" s="589"/>
      <c r="AC29" s="625"/>
      <c r="AD29" s="563" t="s">
        <v>100</v>
      </c>
      <c r="AE29" s="576"/>
      <c r="AF29" s="576"/>
      <c r="AG29" s="576"/>
      <c r="AH29" s="576"/>
      <c r="AI29" s="576"/>
      <c r="AJ29" s="576"/>
      <c r="AK29" s="577"/>
      <c r="AL29" s="624" t="s">
        <v>100</v>
      </c>
      <c r="AM29" s="589"/>
      <c r="AN29" s="589"/>
      <c r="AO29" s="604"/>
      <c r="AP29" s="630" t="s">
        <v>253</v>
      </c>
      <c r="AQ29" s="631"/>
      <c r="AR29" s="631"/>
      <c r="AS29" s="631"/>
      <c r="AT29" s="631"/>
      <c r="AU29" s="631"/>
      <c r="AV29" s="631"/>
      <c r="AW29" s="631"/>
      <c r="AX29" s="631"/>
      <c r="AY29" s="631"/>
      <c r="AZ29" s="631"/>
      <c r="BA29" s="631"/>
      <c r="BB29" s="631"/>
      <c r="BC29" s="632"/>
      <c r="BD29" s="575">
        <v>24841</v>
      </c>
      <c r="BE29" s="576"/>
      <c r="BF29" s="576"/>
      <c r="BG29" s="576"/>
      <c r="BH29" s="576"/>
      <c r="BI29" s="576"/>
      <c r="BJ29" s="576"/>
      <c r="BK29" s="577"/>
      <c r="BL29" s="626">
        <v>0</v>
      </c>
      <c r="BM29" s="626"/>
      <c r="BN29" s="626"/>
      <c r="BO29" s="626"/>
      <c r="BP29" s="627" t="s">
        <v>100</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100</v>
      </c>
      <c r="CN29" s="576"/>
      <c r="CO29" s="576"/>
      <c r="CP29" s="576"/>
      <c r="CQ29" s="576"/>
      <c r="CR29" s="576"/>
      <c r="CS29" s="576"/>
      <c r="CT29" s="577"/>
      <c r="CU29" s="626" t="s">
        <v>100</v>
      </c>
      <c r="CV29" s="626"/>
      <c r="CW29" s="626"/>
      <c r="CX29" s="626"/>
      <c r="CY29" s="563" t="s">
        <v>100</v>
      </c>
      <c r="CZ29" s="576"/>
      <c r="DA29" s="576"/>
      <c r="DB29" s="576"/>
      <c r="DC29" s="576"/>
      <c r="DD29" s="576"/>
      <c r="DE29" s="576"/>
      <c r="DF29" s="576"/>
      <c r="DG29" s="576"/>
      <c r="DH29" s="576"/>
      <c r="DI29" s="576"/>
      <c r="DJ29" s="576"/>
      <c r="DK29" s="577"/>
      <c r="DL29" s="563" t="s">
        <v>100</v>
      </c>
      <c r="DM29" s="576"/>
      <c r="DN29" s="576"/>
      <c r="DO29" s="576"/>
      <c r="DP29" s="576"/>
      <c r="DQ29" s="576"/>
      <c r="DR29" s="576"/>
      <c r="DS29" s="576"/>
      <c r="DT29" s="576"/>
      <c r="DU29" s="576"/>
      <c r="DV29" s="576"/>
      <c r="DW29" s="576"/>
      <c r="DX29" s="633"/>
    </row>
    <row r="30" spans="2:128" ht="11.25" customHeight="1" x14ac:dyDescent="0.15">
      <c r="B30" s="572" t="s">
        <v>255</v>
      </c>
      <c r="C30" s="573"/>
      <c r="D30" s="573"/>
      <c r="E30" s="573"/>
      <c r="F30" s="573"/>
      <c r="G30" s="573"/>
      <c r="H30" s="573"/>
      <c r="I30" s="573"/>
      <c r="J30" s="573"/>
      <c r="K30" s="573"/>
      <c r="L30" s="573"/>
      <c r="M30" s="573"/>
      <c r="N30" s="573"/>
      <c r="O30" s="573"/>
      <c r="P30" s="573"/>
      <c r="Q30" s="574"/>
      <c r="R30" s="575">
        <v>18550409</v>
      </c>
      <c r="S30" s="576"/>
      <c r="T30" s="576"/>
      <c r="U30" s="576"/>
      <c r="V30" s="576"/>
      <c r="W30" s="576"/>
      <c r="X30" s="576"/>
      <c r="Y30" s="577"/>
      <c r="Z30" s="624">
        <v>2.7</v>
      </c>
      <c r="AA30" s="589"/>
      <c r="AB30" s="589"/>
      <c r="AC30" s="625"/>
      <c r="AD30" s="563">
        <v>44926</v>
      </c>
      <c r="AE30" s="576"/>
      <c r="AF30" s="576"/>
      <c r="AG30" s="576"/>
      <c r="AH30" s="576"/>
      <c r="AI30" s="576"/>
      <c r="AJ30" s="576"/>
      <c r="AK30" s="577"/>
      <c r="AL30" s="624">
        <v>0</v>
      </c>
      <c r="AM30" s="589"/>
      <c r="AN30" s="589"/>
      <c r="AO30" s="604"/>
      <c r="AP30" s="630" t="s">
        <v>256</v>
      </c>
      <c r="AQ30" s="631"/>
      <c r="AR30" s="631"/>
      <c r="AS30" s="631"/>
      <c r="AT30" s="631"/>
      <c r="AU30" s="631"/>
      <c r="AV30" s="631"/>
      <c r="AW30" s="631"/>
      <c r="AX30" s="631"/>
      <c r="AY30" s="631"/>
      <c r="AZ30" s="631"/>
      <c r="BA30" s="631"/>
      <c r="BB30" s="631"/>
      <c r="BC30" s="632"/>
      <c r="BD30" s="575">
        <v>24841</v>
      </c>
      <c r="BE30" s="576"/>
      <c r="BF30" s="576"/>
      <c r="BG30" s="576"/>
      <c r="BH30" s="576"/>
      <c r="BI30" s="576"/>
      <c r="BJ30" s="576"/>
      <c r="BK30" s="577"/>
      <c r="BL30" s="626">
        <v>0</v>
      </c>
      <c r="BM30" s="626"/>
      <c r="BN30" s="626"/>
      <c r="BO30" s="626"/>
      <c r="BP30" s="627" t="s">
        <v>100</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674998016</v>
      </c>
      <c r="CN30" s="576"/>
      <c r="CO30" s="576"/>
      <c r="CP30" s="576"/>
      <c r="CQ30" s="576"/>
      <c r="CR30" s="576"/>
      <c r="CS30" s="576"/>
      <c r="CT30" s="577"/>
      <c r="CU30" s="626">
        <v>100</v>
      </c>
      <c r="CV30" s="626"/>
      <c r="CW30" s="626"/>
      <c r="CX30" s="626"/>
      <c r="CY30" s="563">
        <v>101945450</v>
      </c>
      <c r="CZ30" s="576"/>
      <c r="DA30" s="576"/>
      <c r="DB30" s="576"/>
      <c r="DC30" s="576"/>
      <c r="DD30" s="576"/>
      <c r="DE30" s="576"/>
      <c r="DF30" s="576"/>
      <c r="DG30" s="576"/>
      <c r="DH30" s="576"/>
      <c r="DI30" s="576"/>
      <c r="DJ30" s="576"/>
      <c r="DK30" s="577"/>
      <c r="DL30" s="563">
        <v>492998516</v>
      </c>
      <c r="DM30" s="576"/>
      <c r="DN30" s="576"/>
      <c r="DO30" s="576"/>
      <c r="DP30" s="576"/>
      <c r="DQ30" s="576"/>
      <c r="DR30" s="576"/>
      <c r="DS30" s="576"/>
      <c r="DT30" s="576"/>
      <c r="DU30" s="576"/>
      <c r="DV30" s="576"/>
      <c r="DW30" s="576"/>
      <c r="DX30" s="633"/>
    </row>
    <row r="31" spans="2:128" ht="11.25" customHeight="1" x14ac:dyDescent="0.15">
      <c r="B31" s="572" t="s">
        <v>258</v>
      </c>
      <c r="C31" s="573"/>
      <c r="D31" s="573"/>
      <c r="E31" s="573"/>
      <c r="F31" s="573"/>
      <c r="G31" s="573"/>
      <c r="H31" s="573"/>
      <c r="I31" s="573"/>
      <c r="J31" s="573"/>
      <c r="K31" s="573"/>
      <c r="L31" s="573"/>
      <c r="M31" s="573"/>
      <c r="N31" s="573"/>
      <c r="O31" s="573"/>
      <c r="P31" s="573"/>
      <c r="Q31" s="574"/>
      <c r="R31" s="575">
        <v>128423730</v>
      </c>
      <c r="S31" s="576"/>
      <c r="T31" s="576"/>
      <c r="U31" s="576"/>
      <c r="V31" s="576"/>
      <c r="W31" s="576"/>
      <c r="X31" s="576"/>
      <c r="Y31" s="577"/>
      <c r="Z31" s="624">
        <v>18.5</v>
      </c>
      <c r="AA31" s="589"/>
      <c r="AB31" s="589"/>
      <c r="AC31" s="625"/>
      <c r="AD31" s="563" t="s">
        <v>100</v>
      </c>
      <c r="AE31" s="576"/>
      <c r="AF31" s="576"/>
      <c r="AG31" s="576"/>
      <c r="AH31" s="576"/>
      <c r="AI31" s="576"/>
      <c r="AJ31" s="576"/>
      <c r="AK31" s="577"/>
      <c r="AL31" s="624" t="s">
        <v>100</v>
      </c>
      <c r="AM31" s="589"/>
      <c r="AN31" s="589"/>
      <c r="AO31" s="604"/>
      <c r="AP31" s="630" t="s">
        <v>259</v>
      </c>
      <c r="AQ31" s="631"/>
      <c r="AR31" s="631"/>
      <c r="AS31" s="631"/>
      <c r="AT31" s="631"/>
      <c r="AU31" s="631"/>
      <c r="AV31" s="631"/>
      <c r="AW31" s="631"/>
      <c r="AX31" s="631"/>
      <c r="AY31" s="631"/>
      <c r="AZ31" s="631"/>
      <c r="BA31" s="631"/>
      <c r="BB31" s="631"/>
      <c r="BC31" s="632"/>
      <c r="BD31" s="575">
        <v>295901</v>
      </c>
      <c r="BE31" s="576"/>
      <c r="BF31" s="576"/>
      <c r="BG31" s="576"/>
      <c r="BH31" s="576"/>
      <c r="BI31" s="576"/>
      <c r="BJ31" s="576"/>
      <c r="BK31" s="577"/>
      <c r="BL31" s="626">
        <v>0.1</v>
      </c>
      <c r="BM31" s="626"/>
      <c r="BN31" s="626"/>
      <c r="BO31" s="626"/>
      <c r="BP31" s="627" t="s">
        <v>100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260</v>
      </c>
      <c r="C32" s="573"/>
      <c r="D32" s="573"/>
      <c r="E32" s="573"/>
      <c r="F32" s="573"/>
      <c r="G32" s="573"/>
      <c r="H32" s="573"/>
      <c r="I32" s="573"/>
      <c r="J32" s="573"/>
      <c r="K32" s="573"/>
      <c r="L32" s="573"/>
      <c r="M32" s="573"/>
      <c r="N32" s="573"/>
      <c r="O32" s="573"/>
      <c r="P32" s="573"/>
      <c r="Q32" s="574"/>
      <c r="R32" s="575">
        <v>5754000</v>
      </c>
      <c r="S32" s="576"/>
      <c r="T32" s="576"/>
      <c r="U32" s="576"/>
      <c r="V32" s="576"/>
      <c r="W32" s="576"/>
      <c r="X32" s="576"/>
      <c r="Y32" s="577"/>
      <c r="Z32" s="624">
        <v>0.8</v>
      </c>
      <c r="AA32" s="589"/>
      <c r="AB32" s="589"/>
      <c r="AC32" s="625"/>
      <c r="AD32" s="563" t="s">
        <v>100</v>
      </c>
      <c r="AE32" s="576"/>
      <c r="AF32" s="576"/>
      <c r="AG32" s="576"/>
      <c r="AH32" s="576"/>
      <c r="AI32" s="576"/>
      <c r="AJ32" s="576"/>
      <c r="AK32" s="577"/>
      <c r="AL32" s="624" t="s">
        <v>100</v>
      </c>
      <c r="AM32" s="589"/>
      <c r="AN32" s="589"/>
      <c r="AO32" s="604"/>
      <c r="AP32" s="630" t="s">
        <v>261</v>
      </c>
      <c r="AQ32" s="631"/>
      <c r="AR32" s="631"/>
      <c r="AS32" s="631"/>
      <c r="AT32" s="631"/>
      <c r="AU32" s="631"/>
      <c r="AV32" s="631"/>
      <c r="AW32" s="631"/>
      <c r="AX32" s="631"/>
      <c r="AY32" s="631"/>
      <c r="AZ32" s="631"/>
      <c r="BA32" s="631"/>
      <c r="BB32" s="631"/>
      <c r="BC32" s="632"/>
      <c r="BD32" s="575" t="s">
        <v>100</v>
      </c>
      <c r="BE32" s="576"/>
      <c r="BF32" s="576"/>
      <c r="BG32" s="576"/>
      <c r="BH32" s="576"/>
      <c r="BI32" s="576"/>
      <c r="BJ32" s="576"/>
      <c r="BK32" s="577"/>
      <c r="BL32" s="626" t="s">
        <v>100</v>
      </c>
      <c r="BM32" s="626"/>
      <c r="BN32" s="626"/>
      <c r="BO32" s="626"/>
      <c r="BP32" s="627" t="s">
        <v>100</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263</v>
      </c>
      <c r="C33" s="573"/>
      <c r="D33" s="573"/>
      <c r="E33" s="573"/>
      <c r="F33" s="573"/>
      <c r="G33" s="573"/>
      <c r="H33" s="573"/>
      <c r="I33" s="573"/>
      <c r="J33" s="573"/>
      <c r="K33" s="573"/>
      <c r="L33" s="573"/>
      <c r="M33" s="573"/>
      <c r="N33" s="573"/>
      <c r="O33" s="573"/>
      <c r="P33" s="573"/>
      <c r="Q33" s="574"/>
      <c r="R33" s="575">
        <v>48499000</v>
      </c>
      <c r="S33" s="576"/>
      <c r="T33" s="576"/>
      <c r="U33" s="576"/>
      <c r="V33" s="576"/>
      <c r="W33" s="576"/>
      <c r="X33" s="576"/>
      <c r="Y33" s="577"/>
      <c r="Z33" s="624">
        <v>7</v>
      </c>
      <c r="AA33" s="589"/>
      <c r="AB33" s="589"/>
      <c r="AC33" s="625"/>
      <c r="AD33" s="563" t="s">
        <v>100</v>
      </c>
      <c r="AE33" s="576"/>
      <c r="AF33" s="576"/>
      <c r="AG33" s="576"/>
      <c r="AH33" s="576"/>
      <c r="AI33" s="576"/>
      <c r="AJ33" s="576"/>
      <c r="AK33" s="577"/>
      <c r="AL33" s="624" t="s">
        <v>100</v>
      </c>
      <c r="AM33" s="589"/>
      <c r="AN33" s="589"/>
      <c r="AO33" s="604"/>
      <c r="AP33" s="572" t="s">
        <v>135</v>
      </c>
      <c r="AQ33" s="573"/>
      <c r="AR33" s="573"/>
      <c r="AS33" s="573"/>
      <c r="AT33" s="573"/>
      <c r="AU33" s="573"/>
      <c r="AV33" s="573"/>
      <c r="AW33" s="573"/>
      <c r="AX33" s="573"/>
      <c r="AY33" s="573"/>
      <c r="AZ33" s="573"/>
      <c r="BA33" s="573"/>
      <c r="BB33" s="573"/>
      <c r="BC33" s="574"/>
      <c r="BD33" s="575">
        <v>250283662</v>
      </c>
      <c r="BE33" s="576"/>
      <c r="BF33" s="576"/>
      <c r="BG33" s="576"/>
      <c r="BH33" s="576"/>
      <c r="BI33" s="576"/>
      <c r="BJ33" s="576"/>
      <c r="BK33" s="577"/>
      <c r="BL33" s="626">
        <v>100</v>
      </c>
      <c r="BM33" s="626"/>
      <c r="BN33" s="626"/>
      <c r="BO33" s="626"/>
      <c r="BP33" s="627">
        <v>2101699</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x14ac:dyDescent="0.15">
      <c r="B34" s="545" t="s">
        <v>269</v>
      </c>
      <c r="C34" s="546"/>
      <c r="D34" s="546"/>
      <c r="E34" s="546"/>
      <c r="F34" s="546"/>
      <c r="G34" s="546"/>
      <c r="H34" s="546"/>
      <c r="I34" s="546"/>
      <c r="J34" s="546"/>
      <c r="K34" s="546"/>
      <c r="L34" s="546"/>
      <c r="M34" s="546"/>
      <c r="N34" s="546"/>
      <c r="O34" s="546"/>
      <c r="P34" s="546"/>
      <c r="Q34" s="547"/>
      <c r="R34" s="575">
        <v>693635003</v>
      </c>
      <c r="S34" s="576"/>
      <c r="T34" s="576"/>
      <c r="U34" s="576"/>
      <c r="V34" s="576"/>
      <c r="W34" s="576"/>
      <c r="X34" s="576"/>
      <c r="Y34" s="577"/>
      <c r="Z34" s="626">
        <v>100</v>
      </c>
      <c r="AA34" s="626"/>
      <c r="AB34" s="626"/>
      <c r="AC34" s="626"/>
      <c r="AD34" s="627">
        <v>377022509</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350787414</v>
      </c>
      <c r="CN34" s="612"/>
      <c r="CO34" s="612"/>
      <c r="CP34" s="612"/>
      <c r="CQ34" s="612"/>
      <c r="CR34" s="612"/>
      <c r="CS34" s="612"/>
      <c r="CT34" s="613"/>
      <c r="CU34" s="614">
        <v>52</v>
      </c>
      <c r="CV34" s="615"/>
      <c r="CW34" s="615"/>
      <c r="CX34" s="617"/>
      <c r="CY34" s="611">
        <v>305439254</v>
      </c>
      <c r="CZ34" s="612"/>
      <c r="DA34" s="612"/>
      <c r="DB34" s="612"/>
      <c r="DC34" s="612"/>
      <c r="DD34" s="612"/>
      <c r="DE34" s="612"/>
      <c r="DF34" s="613"/>
      <c r="DG34" s="611">
        <v>299080662</v>
      </c>
      <c r="DH34" s="612"/>
      <c r="DI34" s="612"/>
      <c r="DJ34" s="612"/>
      <c r="DK34" s="612"/>
      <c r="DL34" s="612"/>
      <c r="DM34" s="612"/>
      <c r="DN34" s="612"/>
      <c r="DO34" s="612"/>
      <c r="DP34" s="612"/>
      <c r="DQ34" s="613"/>
      <c r="DR34" s="614">
        <v>69.3</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221087672</v>
      </c>
      <c r="CN35" s="564"/>
      <c r="CO35" s="564"/>
      <c r="CP35" s="564"/>
      <c r="CQ35" s="564"/>
      <c r="CR35" s="564"/>
      <c r="CS35" s="564"/>
      <c r="CT35" s="565"/>
      <c r="CU35" s="578">
        <v>32.799999999999997</v>
      </c>
      <c r="CV35" s="579"/>
      <c r="CW35" s="579"/>
      <c r="CX35" s="580"/>
      <c r="CY35" s="563">
        <v>184153617</v>
      </c>
      <c r="CZ35" s="564"/>
      <c r="DA35" s="564"/>
      <c r="DB35" s="564"/>
      <c r="DC35" s="564"/>
      <c r="DD35" s="564"/>
      <c r="DE35" s="564"/>
      <c r="DF35" s="565"/>
      <c r="DG35" s="563">
        <v>177805111</v>
      </c>
      <c r="DH35" s="564"/>
      <c r="DI35" s="564"/>
      <c r="DJ35" s="564"/>
      <c r="DK35" s="564"/>
      <c r="DL35" s="564"/>
      <c r="DM35" s="564"/>
      <c r="DN35" s="564"/>
      <c r="DO35" s="564"/>
      <c r="DP35" s="564"/>
      <c r="DQ35" s="565"/>
      <c r="DR35" s="578">
        <v>41.2</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161523091</v>
      </c>
      <c r="CN36" s="576"/>
      <c r="CO36" s="576"/>
      <c r="CP36" s="576"/>
      <c r="CQ36" s="576"/>
      <c r="CR36" s="576"/>
      <c r="CS36" s="576"/>
      <c r="CT36" s="577"/>
      <c r="CU36" s="578">
        <v>23.9</v>
      </c>
      <c r="CV36" s="579"/>
      <c r="CW36" s="579"/>
      <c r="CX36" s="580"/>
      <c r="CY36" s="563">
        <v>130884845</v>
      </c>
      <c r="CZ36" s="564"/>
      <c r="DA36" s="564"/>
      <c r="DB36" s="564"/>
      <c r="DC36" s="564"/>
      <c r="DD36" s="564"/>
      <c r="DE36" s="564"/>
      <c r="DF36" s="565"/>
      <c r="DG36" s="563">
        <v>130880049</v>
      </c>
      <c r="DH36" s="564"/>
      <c r="DI36" s="564"/>
      <c r="DJ36" s="564"/>
      <c r="DK36" s="564"/>
      <c r="DL36" s="564"/>
      <c r="DM36" s="564"/>
      <c r="DN36" s="564"/>
      <c r="DO36" s="564"/>
      <c r="DP36" s="564"/>
      <c r="DQ36" s="565"/>
      <c r="DR36" s="578">
        <v>30.3</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11420287</v>
      </c>
      <c r="CN37" s="564"/>
      <c r="CO37" s="564"/>
      <c r="CP37" s="564"/>
      <c r="CQ37" s="564"/>
      <c r="CR37" s="564"/>
      <c r="CS37" s="564"/>
      <c r="CT37" s="565"/>
      <c r="CU37" s="578">
        <v>1.7</v>
      </c>
      <c r="CV37" s="579"/>
      <c r="CW37" s="579"/>
      <c r="CX37" s="580"/>
      <c r="CY37" s="563">
        <v>5688201</v>
      </c>
      <c r="CZ37" s="564"/>
      <c r="DA37" s="564"/>
      <c r="DB37" s="564"/>
      <c r="DC37" s="564"/>
      <c r="DD37" s="564"/>
      <c r="DE37" s="564"/>
      <c r="DF37" s="565"/>
      <c r="DG37" s="563">
        <v>5678716</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99.3</v>
      </c>
      <c r="BE38" s="622"/>
      <c r="BF38" s="622"/>
      <c r="BG38" s="622"/>
      <c r="BH38" s="622"/>
      <c r="BI38" s="622">
        <v>98.3</v>
      </c>
      <c r="BJ38" s="622"/>
      <c r="BK38" s="622"/>
      <c r="BL38" s="622"/>
      <c r="BM38" s="623"/>
      <c r="BN38" s="621">
        <v>99.3</v>
      </c>
      <c r="BO38" s="622"/>
      <c r="BP38" s="622"/>
      <c r="BQ38" s="622"/>
      <c r="BR38" s="622"/>
      <c r="BS38" s="622">
        <v>97.9</v>
      </c>
      <c r="BT38" s="622"/>
      <c r="BU38" s="622"/>
      <c r="BV38" s="622"/>
      <c r="BW38" s="623"/>
      <c r="BY38" s="572" t="s">
        <v>279</v>
      </c>
      <c r="BZ38" s="573"/>
      <c r="CA38" s="573"/>
      <c r="CB38" s="573"/>
      <c r="CC38" s="573"/>
      <c r="CD38" s="573"/>
      <c r="CE38" s="573"/>
      <c r="CF38" s="573"/>
      <c r="CG38" s="573"/>
      <c r="CH38" s="573"/>
      <c r="CI38" s="573"/>
      <c r="CJ38" s="573"/>
      <c r="CK38" s="573"/>
      <c r="CL38" s="574"/>
      <c r="CM38" s="575">
        <v>118279455</v>
      </c>
      <c r="CN38" s="576"/>
      <c r="CO38" s="576"/>
      <c r="CP38" s="576"/>
      <c r="CQ38" s="576"/>
      <c r="CR38" s="576"/>
      <c r="CS38" s="576"/>
      <c r="CT38" s="577"/>
      <c r="CU38" s="578">
        <v>17.5</v>
      </c>
      <c r="CV38" s="579"/>
      <c r="CW38" s="579"/>
      <c r="CX38" s="580"/>
      <c r="CY38" s="563">
        <v>115597436</v>
      </c>
      <c r="CZ38" s="564"/>
      <c r="DA38" s="564"/>
      <c r="DB38" s="564"/>
      <c r="DC38" s="564"/>
      <c r="DD38" s="564"/>
      <c r="DE38" s="564"/>
      <c r="DF38" s="565"/>
      <c r="DG38" s="563">
        <v>115596835</v>
      </c>
      <c r="DH38" s="564"/>
      <c r="DI38" s="564"/>
      <c r="DJ38" s="564"/>
      <c r="DK38" s="564"/>
      <c r="DL38" s="564"/>
      <c r="DM38" s="564"/>
      <c r="DN38" s="564"/>
      <c r="DO38" s="564"/>
      <c r="DP38" s="564"/>
      <c r="DQ38" s="565"/>
      <c r="DR38" s="578">
        <v>26.8</v>
      </c>
      <c r="DS38" s="579"/>
      <c r="DT38" s="579"/>
      <c r="DU38" s="579"/>
      <c r="DV38" s="579"/>
      <c r="DW38" s="579"/>
      <c r="DX38" s="588"/>
    </row>
    <row r="39" spans="2:128" ht="11.25" customHeight="1" x14ac:dyDescent="0.15">
      <c r="AP39" s="593"/>
      <c r="AQ39" s="594"/>
      <c r="AR39" s="594"/>
      <c r="AS39" s="594"/>
      <c r="AT39" s="598"/>
      <c r="AU39" s="167" t="s">
        <v>280</v>
      </c>
      <c r="AV39" s="167"/>
      <c r="AW39" s="167"/>
      <c r="AX39" s="572" t="s">
        <v>281</v>
      </c>
      <c r="AY39" s="573"/>
      <c r="AZ39" s="573"/>
      <c r="BA39" s="573"/>
      <c r="BB39" s="573"/>
      <c r="BC39" s="574"/>
      <c r="BD39" s="603">
        <v>98.9</v>
      </c>
      <c r="BE39" s="589"/>
      <c r="BF39" s="589"/>
      <c r="BG39" s="589"/>
      <c r="BH39" s="589"/>
      <c r="BI39" s="589">
        <v>95.7</v>
      </c>
      <c r="BJ39" s="589"/>
      <c r="BK39" s="589"/>
      <c r="BL39" s="589"/>
      <c r="BM39" s="604"/>
      <c r="BN39" s="603">
        <v>98.9</v>
      </c>
      <c r="BO39" s="589"/>
      <c r="BP39" s="589"/>
      <c r="BQ39" s="589"/>
      <c r="BR39" s="589"/>
      <c r="BS39" s="589">
        <v>95.1</v>
      </c>
      <c r="BT39" s="589"/>
      <c r="BU39" s="589"/>
      <c r="BV39" s="589"/>
      <c r="BW39" s="604"/>
      <c r="BY39" s="581" t="s">
        <v>282</v>
      </c>
      <c r="BZ39" s="582"/>
      <c r="CA39" s="572" t="s">
        <v>53</v>
      </c>
      <c r="CB39" s="573"/>
      <c r="CC39" s="573"/>
      <c r="CD39" s="573"/>
      <c r="CE39" s="573"/>
      <c r="CF39" s="573"/>
      <c r="CG39" s="573"/>
      <c r="CH39" s="573"/>
      <c r="CI39" s="573"/>
      <c r="CJ39" s="573"/>
      <c r="CK39" s="573"/>
      <c r="CL39" s="574"/>
      <c r="CM39" s="575">
        <v>118258072</v>
      </c>
      <c r="CN39" s="564"/>
      <c r="CO39" s="564"/>
      <c r="CP39" s="564"/>
      <c r="CQ39" s="564"/>
      <c r="CR39" s="564"/>
      <c r="CS39" s="564"/>
      <c r="CT39" s="565"/>
      <c r="CU39" s="578">
        <v>17.5</v>
      </c>
      <c r="CV39" s="579"/>
      <c r="CW39" s="579"/>
      <c r="CX39" s="580"/>
      <c r="CY39" s="563">
        <v>115576053</v>
      </c>
      <c r="CZ39" s="564"/>
      <c r="DA39" s="564"/>
      <c r="DB39" s="564"/>
      <c r="DC39" s="564"/>
      <c r="DD39" s="564"/>
      <c r="DE39" s="564"/>
      <c r="DF39" s="565"/>
      <c r="DG39" s="563">
        <v>115575452</v>
      </c>
      <c r="DH39" s="564"/>
      <c r="DI39" s="564"/>
      <c r="DJ39" s="564"/>
      <c r="DK39" s="564"/>
      <c r="DL39" s="564"/>
      <c r="DM39" s="564"/>
      <c r="DN39" s="564"/>
      <c r="DO39" s="564"/>
      <c r="DP39" s="564"/>
      <c r="DQ39" s="565"/>
      <c r="DR39" s="578">
        <v>26.8</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99.9</v>
      </c>
      <c r="BE40" s="606"/>
      <c r="BF40" s="606"/>
      <c r="BG40" s="606"/>
      <c r="BH40" s="606"/>
      <c r="BI40" s="606">
        <v>99.8</v>
      </c>
      <c r="BJ40" s="606"/>
      <c r="BK40" s="606"/>
      <c r="BL40" s="606"/>
      <c r="BM40" s="607"/>
      <c r="BN40" s="605">
        <v>99.9</v>
      </c>
      <c r="BO40" s="606"/>
      <c r="BP40" s="606"/>
      <c r="BQ40" s="606"/>
      <c r="BR40" s="606"/>
      <c r="BS40" s="606">
        <v>99.7</v>
      </c>
      <c r="BT40" s="606"/>
      <c r="BU40" s="606"/>
      <c r="BV40" s="606"/>
      <c r="BW40" s="607"/>
      <c r="BY40" s="583"/>
      <c r="BZ40" s="584"/>
      <c r="CA40" s="572" t="s">
        <v>284</v>
      </c>
      <c r="CB40" s="573"/>
      <c r="CC40" s="573"/>
      <c r="CD40" s="573"/>
      <c r="CE40" s="573"/>
      <c r="CF40" s="573"/>
      <c r="CG40" s="573"/>
      <c r="CH40" s="573"/>
      <c r="CI40" s="573"/>
      <c r="CJ40" s="573"/>
      <c r="CK40" s="573"/>
      <c r="CL40" s="574"/>
      <c r="CM40" s="575">
        <v>103832320</v>
      </c>
      <c r="CN40" s="576"/>
      <c r="CO40" s="576"/>
      <c r="CP40" s="576"/>
      <c r="CQ40" s="576"/>
      <c r="CR40" s="576"/>
      <c r="CS40" s="576"/>
      <c r="CT40" s="577"/>
      <c r="CU40" s="578">
        <v>15.4</v>
      </c>
      <c r="CV40" s="579"/>
      <c r="CW40" s="579"/>
      <c r="CX40" s="580"/>
      <c r="CY40" s="563">
        <v>101681519</v>
      </c>
      <c r="CZ40" s="564"/>
      <c r="DA40" s="564"/>
      <c r="DB40" s="564"/>
      <c r="DC40" s="564"/>
      <c r="DD40" s="564"/>
      <c r="DE40" s="564"/>
      <c r="DF40" s="565"/>
      <c r="DG40" s="563">
        <v>101680919</v>
      </c>
      <c r="DH40" s="564"/>
      <c r="DI40" s="564"/>
      <c r="DJ40" s="564"/>
      <c r="DK40" s="564"/>
      <c r="DL40" s="564"/>
      <c r="DM40" s="564"/>
      <c r="DN40" s="564"/>
      <c r="DO40" s="564"/>
      <c r="DP40" s="564"/>
      <c r="DQ40" s="565"/>
      <c r="DR40" s="578">
        <v>23.6</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14425752</v>
      </c>
      <c r="CN41" s="564"/>
      <c r="CO41" s="564"/>
      <c r="CP41" s="564"/>
      <c r="CQ41" s="564"/>
      <c r="CR41" s="564"/>
      <c r="CS41" s="564"/>
      <c r="CT41" s="565"/>
      <c r="CU41" s="578">
        <v>2.1</v>
      </c>
      <c r="CV41" s="579"/>
      <c r="CW41" s="579"/>
      <c r="CX41" s="580"/>
      <c r="CY41" s="563">
        <v>13894534</v>
      </c>
      <c r="CZ41" s="564"/>
      <c r="DA41" s="564"/>
      <c r="DB41" s="564"/>
      <c r="DC41" s="564"/>
      <c r="DD41" s="564"/>
      <c r="DE41" s="564"/>
      <c r="DF41" s="565"/>
      <c r="DG41" s="563">
        <v>13894533</v>
      </c>
      <c r="DH41" s="564"/>
      <c r="DI41" s="564"/>
      <c r="DJ41" s="564"/>
      <c r="DK41" s="564"/>
      <c r="DL41" s="564"/>
      <c r="DM41" s="564"/>
      <c r="DN41" s="564"/>
      <c r="DO41" s="564"/>
      <c r="DP41" s="564"/>
      <c r="DQ41" s="565"/>
      <c r="DR41" s="578">
        <v>3.2</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21383</v>
      </c>
      <c r="CN42" s="576"/>
      <c r="CO42" s="576"/>
      <c r="CP42" s="576"/>
      <c r="CQ42" s="576"/>
      <c r="CR42" s="576"/>
      <c r="CS42" s="576"/>
      <c r="CT42" s="577"/>
      <c r="CU42" s="578">
        <v>0</v>
      </c>
      <c r="CV42" s="579"/>
      <c r="CW42" s="579"/>
      <c r="CX42" s="580"/>
      <c r="CY42" s="563">
        <v>21383</v>
      </c>
      <c r="CZ42" s="564"/>
      <c r="DA42" s="564"/>
      <c r="DB42" s="564"/>
      <c r="DC42" s="564"/>
      <c r="DD42" s="564"/>
      <c r="DE42" s="564"/>
      <c r="DF42" s="565"/>
      <c r="DG42" s="563">
        <v>21383</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215654978</v>
      </c>
      <c r="CN43" s="564"/>
      <c r="CO43" s="564"/>
      <c r="CP43" s="564"/>
      <c r="CQ43" s="564"/>
      <c r="CR43" s="564"/>
      <c r="CS43" s="564"/>
      <c r="CT43" s="565"/>
      <c r="CU43" s="578">
        <v>31.9</v>
      </c>
      <c r="CV43" s="579"/>
      <c r="CW43" s="579"/>
      <c r="CX43" s="580"/>
      <c r="CY43" s="563">
        <v>178199601</v>
      </c>
      <c r="CZ43" s="564"/>
      <c r="DA43" s="564"/>
      <c r="DB43" s="564"/>
      <c r="DC43" s="564"/>
      <c r="DD43" s="564"/>
      <c r="DE43" s="564"/>
      <c r="DF43" s="565"/>
      <c r="DG43" s="563">
        <v>122948302</v>
      </c>
      <c r="DH43" s="564"/>
      <c r="DI43" s="564"/>
      <c r="DJ43" s="564"/>
      <c r="DK43" s="564"/>
      <c r="DL43" s="564"/>
      <c r="DM43" s="564"/>
      <c r="DN43" s="564"/>
      <c r="DO43" s="564"/>
      <c r="DP43" s="564"/>
      <c r="DQ43" s="565"/>
      <c r="DR43" s="578">
        <v>28.5</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26207901</v>
      </c>
      <c r="CN44" s="576"/>
      <c r="CO44" s="576"/>
      <c r="CP44" s="576"/>
      <c r="CQ44" s="576"/>
      <c r="CR44" s="576"/>
      <c r="CS44" s="576"/>
      <c r="CT44" s="577"/>
      <c r="CU44" s="578">
        <v>3.9</v>
      </c>
      <c r="CV44" s="579"/>
      <c r="CW44" s="579"/>
      <c r="CX44" s="580"/>
      <c r="CY44" s="563">
        <v>17380556</v>
      </c>
      <c r="CZ44" s="564"/>
      <c r="DA44" s="564"/>
      <c r="DB44" s="564"/>
      <c r="DC44" s="564"/>
      <c r="DD44" s="564"/>
      <c r="DE44" s="564"/>
      <c r="DF44" s="565"/>
      <c r="DG44" s="563">
        <v>15033306</v>
      </c>
      <c r="DH44" s="564"/>
      <c r="DI44" s="564"/>
      <c r="DJ44" s="564"/>
      <c r="DK44" s="564"/>
      <c r="DL44" s="564"/>
      <c r="DM44" s="564"/>
      <c r="DN44" s="564"/>
      <c r="DO44" s="564"/>
      <c r="DP44" s="564"/>
      <c r="DQ44" s="565"/>
      <c r="DR44" s="578">
        <v>3.5</v>
      </c>
      <c r="DS44" s="579"/>
      <c r="DT44" s="579"/>
      <c r="DU44" s="579"/>
      <c r="DV44" s="579"/>
      <c r="DW44" s="579"/>
      <c r="DX44" s="588"/>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4947283</v>
      </c>
      <c r="CN45" s="564"/>
      <c r="CO45" s="564"/>
      <c r="CP45" s="564"/>
      <c r="CQ45" s="564"/>
      <c r="CR45" s="564"/>
      <c r="CS45" s="564"/>
      <c r="CT45" s="565"/>
      <c r="CU45" s="578">
        <v>0.7</v>
      </c>
      <c r="CV45" s="579"/>
      <c r="CW45" s="579"/>
      <c r="CX45" s="580"/>
      <c r="CY45" s="563">
        <v>4454324</v>
      </c>
      <c r="CZ45" s="564"/>
      <c r="DA45" s="564"/>
      <c r="DB45" s="564"/>
      <c r="DC45" s="564"/>
      <c r="DD45" s="564"/>
      <c r="DE45" s="564"/>
      <c r="DF45" s="565"/>
      <c r="DG45" s="563">
        <v>4454324</v>
      </c>
      <c r="DH45" s="564"/>
      <c r="DI45" s="564"/>
      <c r="DJ45" s="564"/>
      <c r="DK45" s="564"/>
      <c r="DL45" s="564"/>
      <c r="DM45" s="564"/>
      <c r="DN45" s="564"/>
      <c r="DO45" s="564"/>
      <c r="DP45" s="564"/>
      <c r="DQ45" s="565"/>
      <c r="DR45" s="578">
        <v>1</v>
      </c>
      <c r="DS45" s="579"/>
      <c r="DT45" s="579"/>
      <c r="DU45" s="579"/>
      <c r="DV45" s="579"/>
      <c r="DW45" s="579"/>
      <c r="DX45" s="588"/>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165895263</v>
      </c>
      <c r="CN46" s="576"/>
      <c r="CO46" s="576"/>
      <c r="CP46" s="576"/>
      <c r="CQ46" s="576"/>
      <c r="CR46" s="576"/>
      <c r="CS46" s="576"/>
      <c r="CT46" s="577"/>
      <c r="CU46" s="578">
        <v>24.6</v>
      </c>
      <c r="CV46" s="579"/>
      <c r="CW46" s="579"/>
      <c r="CX46" s="580"/>
      <c r="CY46" s="563">
        <v>148170697</v>
      </c>
      <c r="CZ46" s="564"/>
      <c r="DA46" s="564"/>
      <c r="DB46" s="564"/>
      <c r="DC46" s="564"/>
      <c r="DD46" s="564"/>
      <c r="DE46" s="564"/>
      <c r="DF46" s="565"/>
      <c r="DG46" s="563">
        <v>103422645</v>
      </c>
      <c r="DH46" s="564"/>
      <c r="DI46" s="564"/>
      <c r="DJ46" s="564"/>
      <c r="DK46" s="564"/>
      <c r="DL46" s="564"/>
      <c r="DM46" s="564"/>
      <c r="DN46" s="564"/>
      <c r="DO46" s="564"/>
      <c r="DP46" s="564"/>
      <c r="DQ46" s="565"/>
      <c r="DR46" s="578">
        <v>24</v>
      </c>
      <c r="DS46" s="579"/>
      <c r="DT46" s="579"/>
      <c r="DU46" s="579"/>
      <c r="DV46" s="579"/>
      <c r="DW46" s="579"/>
      <c r="DX46" s="588"/>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2024578</v>
      </c>
      <c r="CN47" s="564"/>
      <c r="CO47" s="564"/>
      <c r="CP47" s="564"/>
      <c r="CQ47" s="564"/>
      <c r="CR47" s="564"/>
      <c r="CS47" s="564"/>
      <c r="CT47" s="565"/>
      <c r="CU47" s="578">
        <v>0.3</v>
      </c>
      <c r="CV47" s="579"/>
      <c r="CW47" s="579"/>
      <c r="CX47" s="580"/>
      <c r="CY47" s="563">
        <v>1897740</v>
      </c>
      <c r="CZ47" s="564"/>
      <c r="DA47" s="564"/>
      <c r="DB47" s="564"/>
      <c r="DC47" s="564"/>
      <c r="DD47" s="564"/>
      <c r="DE47" s="564"/>
      <c r="DF47" s="565"/>
      <c r="DG47" s="563" t="s">
        <v>100</v>
      </c>
      <c r="DH47" s="564"/>
      <c r="DI47" s="564"/>
      <c r="DJ47" s="564"/>
      <c r="DK47" s="564"/>
      <c r="DL47" s="564"/>
      <c r="DM47" s="564"/>
      <c r="DN47" s="564"/>
      <c r="DO47" s="564"/>
      <c r="DP47" s="564"/>
      <c r="DQ47" s="565"/>
      <c r="DR47" s="578" t="s">
        <v>100</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6946942</v>
      </c>
      <c r="CN48" s="576"/>
      <c r="CO48" s="576"/>
      <c r="CP48" s="576"/>
      <c r="CQ48" s="576"/>
      <c r="CR48" s="576"/>
      <c r="CS48" s="576"/>
      <c r="CT48" s="577"/>
      <c r="CU48" s="578">
        <v>1</v>
      </c>
      <c r="CV48" s="579"/>
      <c r="CW48" s="579"/>
      <c r="CX48" s="580"/>
      <c r="CY48" s="563">
        <v>4170388</v>
      </c>
      <c r="CZ48" s="564"/>
      <c r="DA48" s="564"/>
      <c r="DB48" s="564"/>
      <c r="DC48" s="564"/>
      <c r="DD48" s="564"/>
      <c r="DE48" s="564"/>
      <c r="DF48" s="565"/>
      <c r="DG48" s="563" t="s">
        <v>100</v>
      </c>
      <c r="DH48" s="564"/>
      <c r="DI48" s="564"/>
      <c r="DJ48" s="564"/>
      <c r="DK48" s="564"/>
      <c r="DL48" s="564"/>
      <c r="DM48" s="564"/>
      <c r="DN48" s="564"/>
      <c r="DO48" s="564"/>
      <c r="DP48" s="564"/>
      <c r="DQ48" s="565"/>
      <c r="DR48" s="578" t="s">
        <v>100</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2259840</v>
      </c>
      <c r="CN49" s="564"/>
      <c r="CO49" s="564"/>
      <c r="CP49" s="564"/>
      <c r="CQ49" s="564"/>
      <c r="CR49" s="564"/>
      <c r="CS49" s="564"/>
      <c r="CT49" s="565"/>
      <c r="CU49" s="578">
        <v>0.3</v>
      </c>
      <c r="CV49" s="579"/>
      <c r="CW49" s="579"/>
      <c r="CX49" s="580"/>
      <c r="CY49" s="563">
        <v>2071840</v>
      </c>
      <c r="CZ49" s="564"/>
      <c r="DA49" s="564"/>
      <c r="DB49" s="564"/>
      <c r="DC49" s="564"/>
      <c r="DD49" s="564"/>
      <c r="DE49" s="564"/>
      <c r="DF49" s="565"/>
      <c r="DG49" s="563" t="s">
        <v>100</v>
      </c>
      <c r="DH49" s="564"/>
      <c r="DI49" s="564"/>
      <c r="DJ49" s="564"/>
      <c r="DK49" s="564"/>
      <c r="DL49" s="564"/>
      <c r="DM49" s="564"/>
      <c r="DN49" s="564"/>
      <c r="DO49" s="564"/>
      <c r="DP49" s="564"/>
      <c r="DQ49" s="565"/>
      <c r="DR49" s="578" t="s">
        <v>100</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7373171</v>
      </c>
      <c r="CN50" s="576"/>
      <c r="CO50" s="576"/>
      <c r="CP50" s="576"/>
      <c r="CQ50" s="576"/>
      <c r="CR50" s="576"/>
      <c r="CS50" s="576"/>
      <c r="CT50" s="577"/>
      <c r="CU50" s="578">
        <v>1.1000000000000001</v>
      </c>
      <c r="CV50" s="579"/>
      <c r="CW50" s="579"/>
      <c r="CX50" s="580"/>
      <c r="CY50" s="563">
        <v>54056</v>
      </c>
      <c r="CZ50" s="564"/>
      <c r="DA50" s="564"/>
      <c r="DB50" s="564"/>
      <c r="DC50" s="564"/>
      <c r="DD50" s="564"/>
      <c r="DE50" s="564"/>
      <c r="DF50" s="565"/>
      <c r="DG50" s="563">
        <v>38027</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100</v>
      </c>
      <c r="CN51" s="564"/>
      <c r="CO51" s="564"/>
      <c r="CP51" s="564"/>
      <c r="CQ51" s="564"/>
      <c r="CR51" s="564"/>
      <c r="CS51" s="564"/>
      <c r="CT51" s="565"/>
      <c r="CU51" s="578" t="s">
        <v>100</v>
      </c>
      <c r="CV51" s="579"/>
      <c r="CW51" s="579"/>
      <c r="CX51" s="580"/>
      <c r="CY51" s="563" t="s">
        <v>100</v>
      </c>
      <c r="CZ51" s="564"/>
      <c r="DA51" s="564"/>
      <c r="DB51" s="564"/>
      <c r="DC51" s="564"/>
      <c r="DD51" s="564"/>
      <c r="DE51" s="564"/>
      <c r="DF51" s="565"/>
      <c r="DG51" s="563" t="s">
        <v>100</v>
      </c>
      <c r="DH51" s="564"/>
      <c r="DI51" s="564"/>
      <c r="DJ51" s="564"/>
      <c r="DK51" s="564"/>
      <c r="DL51" s="564"/>
      <c r="DM51" s="564"/>
      <c r="DN51" s="564"/>
      <c r="DO51" s="564"/>
      <c r="DP51" s="564"/>
      <c r="DQ51" s="565"/>
      <c r="DR51" s="578" t="s">
        <v>100</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108555624</v>
      </c>
      <c r="CN52" s="576"/>
      <c r="CO52" s="576"/>
      <c r="CP52" s="576"/>
      <c r="CQ52" s="576"/>
      <c r="CR52" s="576"/>
      <c r="CS52" s="576"/>
      <c r="CT52" s="577"/>
      <c r="CU52" s="578">
        <v>16.100000000000001</v>
      </c>
      <c r="CV52" s="579"/>
      <c r="CW52" s="579"/>
      <c r="CX52" s="580"/>
      <c r="CY52" s="563">
        <v>9359661</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1618653</v>
      </c>
      <c r="CN53" s="576"/>
      <c r="CO53" s="576"/>
      <c r="CP53" s="576"/>
      <c r="CQ53" s="576"/>
      <c r="CR53" s="576"/>
      <c r="CS53" s="576"/>
      <c r="CT53" s="577"/>
      <c r="CU53" s="578">
        <v>0.2</v>
      </c>
      <c r="CV53" s="579"/>
      <c r="CW53" s="579"/>
      <c r="CX53" s="580"/>
      <c r="CY53" s="563">
        <v>201491</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301</v>
      </c>
      <c r="CB54" s="573"/>
      <c r="CC54" s="573"/>
      <c r="CD54" s="573"/>
      <c r="CE54" s="573"/>
      <c r="CF54" s="573"/>
      <c r="CG54" s="573"/>
      <c r="CH54" s="573"/>
      <c r="CI54" s="573"/>
      <c r="CJ54" s="573"/>
      <c r="CK54" s="573"/>
      <c r="CL54" s="574"/>
      <c r="CM54" s="575">
        <v>101945450</v>
      </c>
      <c r="CN54" s="576"/>
      <c r="CO54" s="576"/>
      <c r="CP54" s="576"/>
      <c r="CQ54" s="576"/>
      <c r="CR54" s="576"/>
      <c r="CS54" s="576"/>
      <c r="CT54" s="577"/>
      <c r="CU54" s="578">
        <v>15.1</v>
      </c>
      <c r="CV54" s="579"/>
      <c r="CW54" s="579"/>
      <c r="CX54" s="580"/>
      <c r="CY54" s="563">
        <v>9322700</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47827200</v>
      </c>
      <c r="CN55" s="576"/>
      <c r="CO55" s="576"/>
      <c r="CP55" s="576"/>
      <c r="CQ55" s="576"/>
      <c r="CR55" s="576"/>
      <c r="CS55" s="576"/>
      <c r="CT55" s="577"/>
      <c r="CU55" s="578">
        <v>7.1</v>
      </c>
      <c r="CV55" s="579"/>
      <c r="CW55" s="579"/>
      <c r="CX55" s="580"/>
      <c r="CY55" s="563">
        <v>871978</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35228037</v>
      </c>
      <c r="CN56" s="576"/>
      <c r="CO56" s="576"/>
      <c r="CP56" s="576"/>
      <c r="CQ56" s="576"/>
      <c r="CR56" s="576"/>
      <c r="CS56" s="576"/>
      <c r="CT56" s="577"/>
      <c r="CU56" s="578">
        <v>5.2</v>
      </c>
      <c r="CV56" s="579"/>
      <c r="CW56" s="579"/>
      <c r="CX56" s="580"/>
      <c r="CY56" s="563">
        <v>8244943</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6610174</v>
      </c>
      <c r="CN57" s="576"/>
      <c r="CO57" s="576"/>
      <c r="CP57" s="576"/>
      <c r="CQ57" s="576"/>
      <c r="CR57" s="576"/>
      <c r="CS57" s="576"/>
      <c r="CT57" s="577"/>
      <c r="CU57" s="578">
        <v>1</v>
      </c>
      <c r="CV57" s="579"/>
      <c r="CW57" s="579"/>
      <c r="CX57" s="580"/>
      <c r="CY57" s="563">
        <v>36961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100</v>
      </c>
      <c r="CN58" s="576"/>
      <c r="CO58" s="576"/>
      <c r="CP58" s="576"/>
      <c r="CQ58" s="576"/>
      <c r="CR58" s="576"/>
      <c r="CS58" s="576"/>
      <c r="CT58" s="577"/>
      <c r="CU58" s="578" t="s">
        <v>100</v>
      </c>
      <c r="CV58" s="579"/>
      <c r="CW58" s="579"/>
      <c r="CX58" s="580"/>
      <c r="CY58" s="563" t="s">
        <v>100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674998016</v>
      </c>
      <c r="CN59" s="549"/>
      <c r="CO59" s="549"/>
      <c r="CP59" s="549"/>
      <c r="CQ59" s="549"/>
      <c r="CR59" s="549"/>
      <c r="CS59" s="549"/>
      <c r="CT59" s="550"/>
      <c r="CU59" s="551">
        <v>100</v>
      </c>
      <c r="CV59" s="552"/>
      <c r="CW59" s="552"/>
      <c r="CX59" s="553"/>
      <c r="CY59" s="554">
        <v>492998516</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1" t="s">
        <v>308</v>
      </c>
      <c r="DK2" s="1062"/>
      <c r="DL2" s="1062"/>
      <c r="DM2" s="1062"/>
      <c r="DN2" s="1062"/>
      <c r="DO2" s="1063"/>
      <c r="DP2" s="192"/>
      <c r="DQ2" s="1061" t="s">
        <v>309</v>
      </c>
      <c r="DR2" s="1062"/>
      <c r="DS2" s="1062"/>
      <c r="DT2" s="1062"/>
      <c r="DU2" s="1062"/>
      <c r="DV2" s="1062"/>
      <c r="DW2" s="1062"/>
      <c r="DX2" s="1062"/>
      <c r="DY2" s="1062"/>
      <c r="DZ2" s="106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310</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4"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49" t="s">
        <v>326</v>
      </c>
      <c r="DH5" s="1050"/>
      <c r="DI5" s="1050"/>
      <c r="DJ5" s="1050"/>
      <c r="DK5" s="1051"/>
      <c r="DL5" s="1049" t="s">
        <v>327</v>
      </c>
      <c r="DM5" s="1050"/>
      <c r="DN5" s="1050"/>
      <c r="DO5" s="1050"/>
      <c r="DP5" s="1051"/>
      <c r="DQ5" s="936" t="s">
        <v>328</v>
      </c>
      <c r="DR5" s="937"/>
      <c r="DS5" s="937"/>
      <c r="DT5" s="937"/>
      <c r="DU5" s="938"/>
      <c r="DV5" s="936" t="s">
        <v>319</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5"/>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2"/>
      <c r="DH6" s="1053"/>
      <c r="DI6" s="1053"/>
      <c r="DJ6" s="1053"/>
      <c r="DK6" s="1054"/>
      <c r="DL6" s="1052"/>
      <c r="DM6" s="1053"/>
      <c r="DN6" s="1053"/>
      <c r="DO6" s="1053"/>
      <c r="DP6" s="1054"/>
      <c r="DQ6" s="939"/>
      <c r="DR6" s="940"/>
      <c r="DS6" s="940"/>
      <c r="DT6" s="940"/>
      <c r="DU6" s="941"/>
      <c r="DV6" s="939"/>
      <c r="DW6" s="940"/>
      <c r="DX6" s="940"/>
      <c r="DY6" s="940"/>
      <c r="DZ6" s="953"/>
      <c r="EA6" s="197"/>
    </row>
    <row r="7" spans="1:131" s="198" customFormat="1" ht="26.25" customHeight="1" thickTop="1" x14ac:dyDescent="0.15">
      <c r="A7" s="201">
        <v>1</v>
      </c>
      <c r="B7" s="991" t="s">
        <v>329</v>
      </c>
      <c r="C7" s="992"/>
      <c r="D7" s="992"/>
      <c r="E7" s="992"/>
      <c r="F7" s="992"/>
      <c r="G7" s="992"/>
      <c r="H7" s="992"/>
      <c r="I7" s="992"/>
      <c r="J7" s="992"/>
      <c r="K7" s="992"/>
      <c r="L7" s="992"/>
      <c r="M7" s="992"/>
      <c r="N7" s="992"/>
      <c r="O7" s="992"/>
      <c r="P7" s="993"/>
      <c r="Q7" s="1055">
        <v>752180</v>
      </c>
      <c r="R7" s="1056"/>
      <c r="S7" s="1056"/>
      <c r="T7" s="1056"/>
      <c r="U7" s="1056"/>
      <c r="V7" s="1056">
        <v>736538</v>
      </c>
      <c r="W7" s="1056"/>
      <c r="X7" s="1056"/>
      <c r="Y7" s="1056"/>
      <c r="Z7" s="1056"/>
      <c r="AA7" s="1056">
        <v>15643</v>
      </c>
      <c r="AB7" s="1056"/>
      <c r="AC7" s="1056"/>
      <c r="AD7" s="1056"/>
      <c r="AE7" s="1057"/>
      <c r="AF7" s="1058">
        <v>3490</v>
      </c>
      <c r="AG7" s="1059"/>
      <c r="AH7" s="1059"/>
      <c r="AI7" s="1059"/>
      <c r="AJ7" s="1060"/>
      <c r="AK7" s="1042">
        <v>1024</v>
      </c>
      <c r="AL7" s="1043"/>
      <c r="AM7" s="1043"/>
      <c r="AN7" s="1043"/>
      <c r="AO7" s="1043"/>
      <c r="AP7" s="1043">
        <v>1269347</v>
      </c>
      <c r="AQ7" s="1043"/>
      <c r="AR7" s="1043"/>
      <c r="AS7" s="1043"/>
      <c r="AT7" s="1043"/>
      <c r="AU7" s="1044"/>
      <c r="AV7" s="1044"/>
      <c r="AW7" s="1044"/>
      <c r="AX7" s="1044"/>
      <c r="AY7" s="1045"/>
      <c r="AZ7" s="195"/>
      <c r="BA7" s="195"/>
      <c r="BB7" s="195"/>
      <c r="BC7" s="195"/>
      <c r="BD7" s="195"/>
      <c r="BE7" s="196"/>
      <c r="BF7" s="196"/>
      <c r="BG7" s="196"/>
      <c r="BH7" s="196"/>
      <c r="BI7" s="196"/>
      <c r="BJ7" s="196"/>
      <c r="BK7" s="196"/>
      <c r="BL7" s="196"/>
      <c r="BM7" s="196"/>
      <c r="BN7" s="196"/>
      <c r="BO7" s="196"/>
      <c r="BP7" s="196"/>
      <c r="BQ7" s="202">
        <v>1</v>
      </c>
      <c r="BR7" s="203"/>
      <c r="BS7" s="1046" t="s">
        <v>505</v>
      </c>
      <c r="BT7" s="1047"/>
      <c r="BU7" s="1047"/>
      <c r="BV7" s="1047"/>
      <c r="BW7" s="1047"/>
      <c r="BX7" s="1047"/>
      <c r="BY7" s="1047"/>
      <c r="BZ7" s="1047"/>
      <c r="CA7" s="1047"/>
      <c r="CB7" s="1047"/>
      <c r="CC7" s="1047"/>
      <c r="CD7" s="1047"/>
      <c r="CE7" s="1047"/>
      <c r="CF7" s="1047"/>
      <c r="CG7" s="1048"/>
      <c r="CH7" s="1039">
        <v>3</v>
      </c>
      <c r="CI7" s="1040"/>
      <c r="CJ7" s="1040"/>
      <c r="CK7" s="1040"/>
      <c r="CL7" s="1041"/>
      <c r="CM7" s="1039">
        <v>112</v>
      </c>
      <c r="CN7" s="1040"/>
      <c r="CO7" s="1040"/>
      <c r="CP7" s="1040"/>
      <c r="CQ7" s="1041"/>
      <c r="CR7" s="1039">
        <v>20</v>
      </c>
      <c r="CS7" s="1040"/>
      <c r="CT7" s="1040"/>
      <c r="CU7" s="1040"/>
      <c r="CV7" s="1041"/>
      <c r="CW7" s="1039" t="s">
        <v>544</v>
      </c>
      <c r="CX7" s="1040"/>
      <c r="CY7" s="1040"/>
      <c r="CZ7" s="1040"/>
      <c r="DA7" s="1041"/>
      <c r="DB7" s="1039" t="s">
        <v>546</v>
      </c>
      <c r="DC7" s="1040"/>
      <c r="DD7" s="1040"/>
      <c r="DE7" s="1040"/>
      <c r="DF7" s="1041"/>
      <c r="DG7" s="1039" t="s">
        <v>547</v>
      </c>
      <c r="DH7" s="1040"/>
      <c r="DI7" s="1040"/>
      <c r="DJ7" s="1040"/>
      <c r="DK7" s="1041"/>
      <c r="DL7" s="1039" t="s">
        <v>545</v>
      </c>
      <c r="DM7" s="1040"/>
      <c r="DN7" s="1040"/>
      <c r="DO7" s="1040"/>
      <c r="DP7" s="1041"/>
      <c r="DQ7" s="1039" t="s">
        <v>543</v>
      </c>
      <c r="DR7" s="1040"/>
      <c r="DS7" s="1040"/>
      <c r="DT7" s="1040"/>
      <c r="DU7" s="1041"/>
      <c r="DV7" s="1066"/>
      <c r="DW7" s="1067"/>
      <c r="DX7" s="1067"/>
      <c r="DY7" s="1067"/>
      <c r="DZ7" s="1068"/>
      <c r="EA7" s="197"/>
    </row>
    <row r="8" spans="1:131" s="198" customFormat="1" ht="26.25" customHeight="1" x14ac:dyDescent="0.15">
      <c r="A8" s="204">
        <v>2</v>
      </c>
      <c r="B8" s="978" t="s">
        <v>330</v>
      </c>
      <c r="C8" s="979"/>
      <c r="D8" s="979"/>
      <c r="E8" s="979"/>
      <c r="F8" s="979"/>
      <c r="G8" s="979"/>
      <c r="H8" s="979"/>
      <c r="I8" s="979"/>
      <c r="J8" s="979"/>
      <c r="K8" s="979"/>
      <c r="L8" s="979"/>
      <c r="M8" s="979"/>
      <c r="N8" s="979"/>
      <c r="O8" s="979"/>
      <c r="P8" s="980"/>
      <c r="Q8" s="985">
        <v>127074</v>
      </c>
      <c r="R8" s="982"/>
      <c r="S8" s="982"/>
      <c r="T8" s="982"/>
      <c r="U8" s="982"/>
      <c r="V8" s="982">
        <v>127074</v>
      </c>
      <c r="W8" s="982"/>
      <c r="X8" s="982"/>
      <c r="Y8" s="982"/>
      <c r="Z8" s="982"/>
      <c r="AA8" s="982" t="s">
        <v>449</v>
      </c>
      <c r="AB8" s="982"/>
      <c r="AC8" s="982"/>
      <c r="AD8" s="982"/>
      <c r="AE8" s="986"/>
      <c r="AF8" s="1033" t="s">
        <v>100</v>
      </c>
      <c r="AG8" s="1034"/>
      <c r="AH8" s="1034"/>
      <c r="AI8" s="1034"/>
      <c r="AJ8" s="1035"/>
      <c r="AK8" s="1036">
        <v>116899</v>
      </c>
      <c r="AL8" s="1037"/>
      <c r="AM8" s="1037"/>
      <c r="AN8" s="1037"/>
      <c r="AO8" s="1037"/>
      <c r="AP8" s="1037">
        <v>129197</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506</v>
      </c>
      <c r="BT8" s="950"/>
      <c r="BU8" s="950"/>
      <c r="BV8" s="950"/>
      <c r="BW8" s="950"/>
      <c r="BX8" s="950"/>
      <c r="BY8" s="950"/>
      <c r="BZ8" s="950"/>
      <c r="CA8" s="950"/>
      <c r="CB8" s="950"/>
      <c r="CC8" s="950"/>
      <c r="CD8" s="950"/>
      <c r="CE8" s="950"/>
      <c r="CF8" s="950"/>
      <c r="CG8" s="951"/>
      <c r="CH8" s="924">
        <v>1</v>
      </c>
      <c r="CI8" s="925"/>
      <c r="CJ8" s="925"/>
      <c r="CK8" s="925"/>
      <c r="CL8" s="926"/>
      <c r="CM8" s="924">
        <v>753</v>
      </c>
      <c r="CN8" s="925"/>
      <c r="CO8" s="925"/>
      <c r="CP8" s="925"/>
      <c r="CQ8" s="926"/>
      <c r="CR8" s="924">
        <v>400</v>
      </c>
      <c r="CS8" s="925"/>
      <c r="CT8" s="925"/>
      <c r="CU8" s="925"/>
      <c r="CV8" s="926"/>
      <c r="CW8" s="924" t="s">
        <v>545</v>
      </c>
      <c r="CX8" s="925"/>
      <c r="CY8" s="925"/>
      <c r="CZ8" s="925"/>
      <c r="DA8" s="926"/>
      <c r="DB8" s="924" t="s">
        <v>546</v>
      </c>
      <c r="DC8" s="925"/>
      <c r="DD8" s="925"/>
      <c r="DE8" s="925"/>
      <c r="DF8" s="926"/>
      <c r="DG8" s="924" t="s">
        <v>546</v>
      </c>
      <c r="DH8" s="925"/>
      <c r="DI8" s="925"/>
      <c r="DJ8" s="925"/>
      <c r="DK8" s="926"/>
      <c r="DL8" s="924" t="s">
        <v>545</v>
      </c>
      <c r="DM8" s="925"/>
      <c r="DN8" s="925"/>
      <c r="DO8" s="925"/>
      <c r="DP8" s="926"/>
      <c r="DQ8" s="924" t="s">
        <v>546</v>
      </c>
      <c r="DR8" s="925"/>
      <c r="DS8" s="925"/>
      <c r="DT8" s="925"/>
      <c r="DU8" s="926"/>
      <c r="DV8" s="927"/>
      <c r="DW8" s="928"/>
      <c r="DX8" s="928"/>
      <c r="DY8" s="928"/>
      <c r="DZ8" s="929"/>
      <c r="EA8" s="197"/>
    </row>
    <row r="9" spans="1:131" s="198" customFormat="1" ht="26.25" customHeight="1" x14ac:dyDescent="0.15">
      <c r="A9" s="204">
        <v>3</v>
      </c>
      <c r="B9" s="978" t="s">
        <v>331</v>
      </c>
      <c r="C9" s="979"/>
      <c r="D9" s="979"/>
      <c r="E9" s="979"/>
      <c r="F9" s="979"/>
      <c r="G9" s="979"/>
      <c r="H9" s="979"/>
      <c r="I9" s="979"/>
      <c r="J9" s="979"/>
      <c r="K9" s="979"/>
      <c r="L9" s="979"/>
      <c r="M9" s="979"/>
      <c r="N9" s="979"/>
      <c r="O9" s="979"/>
      <c r="P9" s="980"/>
      <c r="Q9" s="985">
        <v>1705</v>
      </c>
      <c r="R9" s="982"/>
      <c r="S9" s="982"/>
      <c r="T9" s="982"/>
      <c r="U9" s="982"/>
      <c r="V9" s="982">
        <v>1705</v>
      </c>
      <c r="W9" s="982"/>
      <c r="X9" s="982"/>
      <c r="Y9" s="982"/>
      <c r="Z9" s="982"/>
      <c r="AA9" s="982" t="s">
        <v>449</v>
      </c>
      <c r="AB9" s="982"/>
      <c r="AC9" s="982"/>
      <c r="AD9" s="982"/>
      <c r="AE9" s="986"/>
      <c r="AF9" s="1033" t="s">
        <v>100</v>
      </c>
      <c r="AG9" s="1034"/>
      <c r="AH9" s="1034"/>
      <c r="AI9" s="1034"/>
      <c r="AJ9" s="1035"/>
      <c r="AK9" s="1036" t="s">
        <v>449</v>
      </c>
      <c r="AL9" s="1037"/>
      <c r="AM9" s="1037"/>
      <c r="AN9" s="1037"/>
      <c r="AO9" s="1037"/>
      <c r="AP9" s="1037">
        <v>7184</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507</v>
      </c>
      <c r="BT9" s="950"/>
      <c r="BU9" s="950"/>
      <c r="BV9" s="950"/>
      <c r="BW9" s="950"/>
      <c r="BX9" s="950"/>
      <c r="BY9" s="950"/>
      <c r="BZ9" s="950"/>
      <c r="CA9" s="950"/>
      <c r="CB9" s="950"/>
      <c r="CC9" s="950"/>
      <c r="CD9" s="950"/>
      <c r="CE9" s="950"/>
      <c r="CF9" s="950"/>
      <c r="CG9" s="951"/>
      <c r="CH9" s="924">
        <v>76</v>
      </c>
      <c r="CI9" s="925"/>
      <c r="CJ9" s="925"/>
      <c r="CK9" s="925"/>
      <c r="CL9" s="926"/>
      <c r="CM9" s="924">
        <v>2305</v>
      </c>
      <c r="CN9" s="925"/>
      <c r="CO9" s="925"/>
      <c r="CP9" s="925"/>
      <c r="CQ9" s="926"/>
      <c r="CR9" s="924">
        <v>2000</v>
      </c>
      <c r="CS9" s="925"/>
      <c r="CT9" s="925"/>
      <c r="CU9" s="925"/>
      <c r="CV9" s="926"/>
      <c r="CW9" s="924" t="s">
        <v>546</v>
      </c>
      <c r="CX9" s="925"/>
      <c r="CY9" s="925"/>
      <c r="CZ9" s="925"/>
      <c r="DA9" s="926"/>
      <c r="DB9" s="924" t="s">
        <v>546</v>
      </c>
      <c r="DC9" s="925"/>
      <c r="DD9" s="925"/>
      <c r="DE9" s="925"/>
      <c r="DF9" s="926"/>
      <c r="DG9" s="924" t="s">
        <v>546</v>
      </c>
      <c r="DH9" s="925"/>
      <c r="DI9" s="925"/>
      <c r="DJ9" s="925"/>
      <c r="DK9" s="926"/>
      <c r="DL9" s="924" t="s">
        <v>545</v>
      </c>
      <c r="DM9" s="925"/>
      <c r="DN9" s="925"/>
      <c r="DO9" s="925"/>
      <c r="DP9" s="926"/>
      <c r="DQ9" s="924" t="s">
        <v>546</v>
      </c>
      <c r="DR9" s="925"/>
      <c r="DS9" s="925"/>
      <c r="DT9" s="925"/>
      <c r="DU9" s="926"/>
      <c r="DV9" s="927"/>
      <c r="DW9" s="928"/>
      <c r="DX9" s="928"/>
      <c r="DY9" s="928"/>
      <c r="DZ9" s="929"/>
      <c r="EA9" s="197"/>
    </row>
    <row r="10" spans="1:131" s="198" customFormat="1" ht="26.25" customHeight="1" x14ac:dyDescent="0.15">
      <c r="A10" s="204">
        <v>4</v>
      </c>
      <c r="B10" s="978" t="s">
        <v>332</v>
      </c>
      <c r="C10" s="979"/>
      <c r="D10" s="979"/>
      <c r="E10" s="979"/>
      <c r="F10" s="979"/>
      <c r="G10" s="979"/>
      <c r="H10" s="979"/>
      <c r="I10" s="979"/>
      <c r="J10" s="979"/>
      <c r="K10" s="979"/>
      <c r="L10" s="979"/>
      <c r="M10" s="979"/>
      <c r="N10" s="979"/>
      <c r="O10" s="979"/>
      <c r="P10" s="980"/>
      <c r="Q10" s="985">
        <v>382</v>
      </c>
      <c r="R10" s="982"/>
      <c r="S10" s="982"/>
      <c r="T10" s="982"/>
      <c r="U10" s="982"/>
      <c r="V10" s="982">
        <v>287</v>
      </c>
      <c r="W10" s="982"/>
      <c r="X10" s="982"/>
      <c r="Y10" s="982"/>
      <c r="Z10" s="982"/>
      <c r="AA10" s="982">
        <v>95</v>
      </c>
      <c r="AB10" s="982"/>
      <c r="AC10" s="982"/>
      <c r="AD10" s="982"/>
      <c r="AE10" s="986"/>
      <c r="AF10" s="1033" t="s">
        <v>100</v>
      </c>
      <c r="AG10" s="1034"/>
      <c r="AH10" s="1034"/>
      <c r="AI10" s="1034"/>
      <c r="AJ10" s="1035"/>
      <c r="AK10" s="1036">
        <v>10</v>
      </c>
      <c r="AL10" s="1037"/>
      <c r="AM10" s="1037"/>
      <c r="AN10" s="1037"/>
      <c r="AO10" s="1037"/>
      <c r="AP10" s="1037">
        <v>1646</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508</v>
      </c>
      <c r="BT10" s="950"/>
      <c r="BU10" s="950"/>
      <c r="BV10" s="950"/>
      <c r="BW10" s="950"/>
      <c r="BX10" s="950"/>
      <c r="BY10" s="950"/>
      <c r="BZ10" s="950"/>
      <c r="CA10" s="950"/>
      <c r="CB10" s="950"/>
      <c r="CC10" s="950"/>
      <c r="CD10" s="950"/>
      <c r="CE10" s="950"/>
      <c r="CF10" s="950"/>
      <c r="CG10" s="951"/>
      <c r="CH10" s="924">
        <v>4</v>
      </c>
      <c r="CI10" s="925"/>
      <c r="CJ10" s="925"/>
      <c r="CK10" s="925"/>
      <c r="CL10" s="926"/>
      <c r="CM10" s="924">
        <v>202</v>
      </c>
      <c r="CN10" s="925"/>
      <c r="CO10" s="925"/>
      <c r="CP10" s="925"/>
      <c r="CQ10" s="926"/>
      <c r="CR10" s="924">
        <v>10</v>
      </c>
      <c r="CS10" s="925"/>
      <c r="CT10" s="925"/>
      <c r="CU10" s="925"/>
      <c r="CV10" s="926"/>
      <c r="CW10" s="924" t="s">
        <v>546</v>
      </c>
      <c r="CX10" s="925"/>
      <c r="CY10" s="925"/>
      <c r="CZ10" s="925"/>
      <c r="DA10" s="926"/>
      <c r="DB10" s="924" t="s">
        <v>546</v>
      </c>
      <c r="DC10" s="925"/>
      <c r="DD10" s="925"/>
      <c r="DE10" s="925"/>
      <c r="DF10" s="926"/>
      <c r="DG10" s="924" t="s">
        <v>546</v>
      </c>
      <c r="DH10" s="925"/>
      <c r="DI10" s="925"/>
      <c r="DJ10" s="925"/>
      <c r="DK10" s="926"/>
      <c r="DL10" s="924" t="s">
        <v>545</v>
      </c>
      <c r="DM10" s="925"/>
      <c r="DN10" s="925"/>
      <c r="DO10" s="925"/>
      <c r="DP10" s="926"/>
      <c r="DQ10" s="924" t="s">
        <v>546</v>
      </c>
      <c r="DR10" s="925"/>
      <c r="DS10" s="925"/>
      <c r="DT10" s="925"/>
      <c r="DU10" s="926"/>
      <c r="DV10" s="927"/>
      <c r="DW10" s="928"/>
      <c r="DX10" s="928"/>
      <c r="DY10" s="928"/>
      <c r="DZ10" s="929"/>
      <c r="EA10" s="197"/>
    </row>
    <row r="11" spans="1:131" s="198" customFormat="1" ht="26.25" customHeight="1" x14ac:dyDescent="0.15">
      <c r="A11" s="204">
        <v>5</v>
      </c>
      <c r="B11" s="978" t="s">
        <v>333</v>
      </c>
      <c r="C11" s="979"/>
      <c r="D11" s="979"/>
      <c r="E11" s="979"/>
      <c r="F11" s="979"/>
      <c r="G11" s="979"/>
      <c r="H11" s="979"/>
      <c r="I11" s="979"/>
      <c r="J11" s="979"/>
      <c r="K11" s="979"/>
      <c r="L11" s="979"/>
      <c r="M11" s="979"/>
      <c r="N11" s="979"/>
      <c r="O11" s="979"/>
      <c r="P11" s="980"/>
      <c r="Q11" s="985">
        <v>1001</v>
      </c>
      <c r="R11" s="982"/>
      <c r="S11" s="982"/>
      <c r="T11" s="982"/>
      <c r="U11" s="982"/>
      <c r="V11" s="982">
        <v>1001</v>
      </c>
      <c r="W11" s="982"/>
      <c r="X11" s="982"/>
      <c r="Y11" s="982"/>
      <c r="Z11" s="982"/>
      <c r="AA11" s="982">
        <v>0</v>
      </c>
      <c r="AB11" s="982"/>
      <c r="AC11" s="982"/>
      <c r="AD11" s="982"/>
      <c r="AE11" s="986"/>
      <c r="AF11" s="1033">
        <v>0</v>
      </c>
      <c r="AG11" s="1034"/>
      <c r="AH11" s="1034"/>
      <c r="AI11" s="1034"/>
      <c r="AJ11" s="1035"/>
      <c r="AK11" s="1036">
        <v>298</v>
      </c>
      <c r="AL11" s="1037"/>
      <c r="AM11" s="1037"/>
      <c r="AN11" s="1037"/>
      <c r="AO11" s="1037"/>
      <c r="AP11" s="1037">
        <v>14</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509</v>
      </c>
      <c r="BT11" s="950"/>
      <c r="BU11" s="950"/>
      <c r="BV11" s="950"/>
      <c r="BW11" s="950"/>
      <c r="BX11" s="950"/>
      <c r="BY11" s="950"/>
      <c r="BZ11" s="950"/>
      <c r="CA11" s="950"/>
      <c r="CB11" s="950"/>
      <c r="CC11" s="950"/>
      <c r="CD11" s="950"/>
      <c r="CE11" s="950"/>
      <c r="CF11" s="950"/>
      <c r="CG11" s="951"/>
      <c r="CH11" s="924">
        <v>0</v>
      </c>
      <c r="CI11" s="925"/>
      <c r="CJ11" s="925"/>
      <c r="CK11" s="925"/>
      <c r="CL11" s="926"/>
      <c r="CM11" s="924">
        <v>69</v>
      </c>
      <c r="CN11" s="925"/>
      <c r="CO11" s="925"/>
      <c r="CP11" s="925"/>
      <c r="CQ11" s="926"/>
      <c r="CR11" s="924">
        <v>11</v>
      </c>
      <c r="CS11" s="925"/>
      <c r="CT11" s="925"/>
      <c r="CU11" s="925"/>
      <c r="CV11" s="926"/>
      <c r="CW11" s="924">
        <v>5</v>
      </c>
      <c r="CX11" s="925"/>
      <c r="CY11" s="925"/>
      <c r="CZ11" s="925"/>
      <c r="DA11" s="926"/>
      <c r="DB11" s="924" t="s">
        <v>546</v>
      </c>
      <c r="DC11" s="925"/>
      <c r="DD11" s="925"/>
      <c r="DE11" s="925"/>
      <c r="DF11" s="926"/>
      <c r="DG11" s="924" t="s">
        <v>546</v>
      </c>
      <c r="DH11" s="925"/>
      <c r="DI11" s="925"/>
      <c r="DJ11" s="925"/>
      <c r="DK11" s="926"/>
      <c r="DL11" s="924" t="s">
        <v>545</v>
      </c>
      <c r="DM11" s="925"/>
      <c r="DN11" s="925"/>
      <c r="DO11" s="925"/>
      <c r="DP11" s="926"/>
      <c r="DQ11" s="924" t="s">
        <v>546</v>
      </c>
      <c r="DR11" s="925"/>
      <c r="DS11" s="925"/>
      <c r="DT11" s="925"/>
      <c r="DU11" s="926"/>
      <c r="DV11" s="927"/>
      <c r="DW11" s="928"/>
      <c r="DX11" s="928"/>
      <c r="DY11" s="928"/>
      <c r="DZ11" s="929"/>
      <c r="EA11" s="197"/>
    </row>
    <row r="12" spans="1:131" s="198" customFormat="1" ht="26.25" customHeight="1" x14ac:dyDescent="0.15">
      <c r="A12" s="204">
        <v>6</v>
      </c>
      <c r="B12" s="978" t="s">
        <v>334</v>
      </c>
      <c r="C12" s="979"/>
      <c r="D12" s="979"/>
      <c r="E12" s="979"/>
      <c r="F12" s="979"/>
      <c r="G12" s="979"/>
      <c r="H12" s="979"/>
      <c r="I12" s="979"/>
      <c r="J12" s="979"/>
      <c r="K12" s="979"/>
      <c r="L12" s="979"/>
      <c r="M12" s="979"/>
      <c r="N12" s="979"/>
      <c r="O12" s="979"/>
      <c r="P12" s="980"/>
      <c r="Q12" s="985">
        <v>212</v>
      </c>
      <c r="R12" s="982"/>
      <c r="S12" s="982"/>
      <c r="T12" s="982"/>
      <c r="U12" s="982"/>
      <c r="V12" s="982">
        <v>79</v>
      </c>
      <c r="W12" s="982"/>
      <c r="X12" s="982"/>
      <c r="Y12" s="982"/>
      <c r="Z12" s="982"/>
      <c r="AA12" s="982">
        <v>133</v>
      </c>
      <c r="AB12" s="982"/>
      <c r="AC12" s="982"/>
      <c r="AD12" s="982"/>
      <c r="AE12" s="986"/>
      <c r="AF12" s="1033" t="s">
        <v>100</v>
      </c>
      <c r="AG12" s="1034"/>
      <c r="AH12" s="1034"/>
      <c r="AI12" s="1034"/>
      <c r="AJ12" s="1035"/>
      <c r="AK12" s="1036">
        <v>0</v>
      </c>
      <c r="AL12" s="1037"/>
      <c r="AM12" s="1037"/>
      <c r="AN12" s="1037"/>
      <c r="AO12" s="1037"/>
      <c r="AP12" s="1037">
        <v>325</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510</v>
      </c>
      <c r="BT12" s="950"/>
      <c r="BU12" s="950"/>
      <c r="BV12" s="950"/>
      <c r="BW12" s="950"/>
      <c r="BX12" s="950"/>
      <c r="BY12" s="950"/>
      <c r="BZ12" s="950"/>
      <c r="CA12" s="950"/>
      <c r="CB12" s="950"/>
      <c r="CC12" s="950"/>
      <c r="CD12" s="950"/>
      <c r="CE12" s="950"/>
      <c r="CF12" s="950"/>
      <c r="CG12" s="951"/>
      <c r="CH12" s="924">
        <v>0</v>
      </c>
      <c r="CI12" s="925"/>
      <c r="CJ12" s="925"/>
      <c r="CK12" s="925"/>
      <c r="CL12" s="926"/>
      <c r="CM12" s="924">
        <v>19</v>
      </c>
      <c r="CN12" s="925"/>
      <c r="CO12" s="925"/>
      <c r="CP12" s="925"/>
      <c r="CQ12" s="926"/>
      <c r="CR12" s="924">
        <v>2</v>
      </c>
      <c r="CS12" s="925"/>
      <c r="CT12" s="925"/>
      <c r="CU12" s="925"/>
      <c r="CV12" s="926"/>
      <c r="CW12" s="924">
        <v>19</v>
      </c>
      <c r="CX12" s="925"/>
      <c r="CY12" s="925"/>
      <c r="CZ12" s="925"/>
      <c r="DA12" s="926"/>
      <c r="DB12" s="1038" t="s">
        <v>544</v>
      </c>
      <c r="DC12" s="925"/>
      <c r="DD12" s="925"/>
      <c r="DE12" s="925"/>
      <c r="DF12" s="926"/>
      <c r="DG12" s="924" t="s">
        <v>546</v>
      </c>
      <c r="DH12" s="925"/>
      <c r="DI12" s="925"/>
      <c r="DJ12" s="925"/>
      <c r="DK12" s="926"/>
      <c r="DL12" s="924" t="s">
        <v>545</v>
      </c>
      <c r="DM12" s="925"/>
      <c r="DN12" s="925"/>
      <c r="DO12" s="925"/>
      <c r="DP12" s="926"/>
      <c r="DQ12" s="924" t="s">
        <v>546</v>
      </c>
      <c r="DR12" s="925"/>
      <c r="DS12" s="925"/>
      <c r="DT12" s="925"/>
      <c r="DU12" s="926"/>
      <c r="DV12" s="927"/>
      <c r="DW12" s="928"/>
      <c r="DX12" s="928"/>
      <c r="DY12" s="928"/>
      <c r="DZ12" s="929"/>
      <c r="EA12" s="197"/>
    </row>
    <row r="13" spans="1:131" s="198" customFormat="1" ht="26.25" customHeight="1" x14ac:dyDescent="0.15">
      <c r="A13" s="204">
        <v>7</v>
      </c>
      <c r="B13" s="978" t="s">
        <v>335</v>
      </c>
      <c r="C13" s="979"/>
      <c r="D13" s="979"/>
      <c r="E13" s="979"/>
      <c r="F13" s="979"/>
      <c r="G13" s="979"/>
      <c r="H13" s="979"/>
      <c r="I13" s="979"/>
      <c r="J13" s="979"/>
      <c r="K13" s="979"/>
      <c r="L13" s="979"/>
      <c r="M13" s="979"/>
      <c r="N13" s="979"/>
      <c r="O13" s="979"/>
      <c r="P13" s="980"/>
      <c r="Q13" s="985">
        <v>1145</v>
      </c>
      <c r="R13" s="982"/>
      <c r="S13" s="982"/>
      <c r="T13" s="982"/>
      <c r="U13" s="982"/>
      <c r="V13" s="982">
        <v>350</v>
      </c>
      <c r="W13" s="982"/>
      <c r="X13" s="982"/>
      <c r="Y13" s="982"/>
      <c r="Z13" s="982"/>
      <c r="AA13" s="982">
        <v>795</v>
      </c>
      <c r="AB13" s="982"/>
      <c r="AC13" s="982"/>
      <c r="AD13" s="982"/>
      <c r="AE13" s="986"/>
      <c r="AF13" s="1033" t="s">
        <v>100</v>
      </c>
      <c r="AG13" s="1034"/>
      <c r="AH13" s="1034"/>
      <c r="AI13" s="1034"/>
      <c r="AJ13" s="1035"/>
      <c r="AK13" s="1036">
        <v>0</v>
      </c>
      <c r="AL13" s="1037"/>
      <c r="AM13" s="1037"/>
      <c r="AN13" s="1037"/>
      <c r="AO13" s="1037"/>
      <c r="AP13" s="1037">
        <v>175</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511</v>
      </c>
      <c r="BT13" s="950"/>
      <c r="BU13" s="950"/>
      <c r="BV13" s="950"/>
      <c r="BW13" s="950"/>
      <c r="BX13" s="950"/>
      <c r="BY13" s="950"/>
      <c r="BZ13" s="950"/>
      <c r="CA13" s="950"/>
      <c r="CB13" s="950"/>
      <c r="CC13" s="950"/>
      <c r="CD13" s="950"/>
      <c r="CE13" s="950"/>
      <c r="CF13" s="950"/>
      <c r="CG13" s="951"/>
      <c r="CH13" s="924">
        <v>0</v>
      </c>
      <c r="CI13" s="925"/>
      <c r="CJ13" s="925"/>
      <c r="CK13" s="925"/>
      <c r="CL13" s="926"/>
      <c r="CM13" s="924">
        <v>23</v>
      </c>
      <c r="CN13" s="925"/>
      <c r="CO13" s="925"/>
      <c r="CP13" s="925"/>
      <c r="CQ13" s="926"/>
      <c r="CR13" s="924">
        <v>5</v>
      </c>
      <c r="CS13" s="925"/>
      <c r="CT13" s="925"/>
      <c r="CU13" s="925"/>
      <c r="CV13" s="926"/>
      <c r="CW13" s="924" t="s">
        <v>545</v>
      </c>
      <c r="CX13" s="925"/>
      <c r="CY13" s="925"/>
      <c r="CZ13" s="925"/>
      <c r="DA13" s="926"/>
      <c r="DB13" s="924" t="s">
        <v>546</v>
      </c>
      <c r="DC13" s="925"/>
      <c r="DD13" s="925"/>
      <c r="DE13" s="925"/>
      <c r="DF13" s="926"/>
      <c r="DG13" s="924" t="s">
        <v>546</v>
      </c>
      <c r="DH13" s="925"/>
      <c r="DI13" s="925"/>
      <c r="DJ13" s="925"/>
      <c r="DK13" s="926"/>
      <c r="DL13" s="924" t="s">
        <v>545</v>
      </c>
      <c r="DM13" s="925"/>
      <c r="DN13" s="925"/>
      <c r="DO13" s="925"/>
      <c r="DP13" s="926"/>
      <c r="DQ13" s="924" t="s">
        <v>546</v>
      </c>
      <c r="DR13" s="925"/>
      <c r="DS13" s="925"/>
      <c r="DT13" s="925"/>
      <c r="DU13" s="926"/>
      <c r="DV13" s="927"/>
      <c r="DW13" s="928"/>
      <c r="DX13" s="928"/>
      <c r="DY13" s="928"/>
      <c r="DZ13" s="929"/>
      <c r="EA13" s="197"/>
    </row>
    <row r="14" spans="1:131" s="198" customFormat="1" ht="26.25" customHeight="1" x14ac:dyDescent="0.15">
      <c r="A14" s="204">
        <v>8</v>
      </c>
      <c r="B14" s="978" t="s">
        <v>336</v>
      </c>
      <c r="C14" s="979"/>
      <c r="D14" s="979"/>
      <c r="E14" s="979"/>
      <c r="F14" s="979"/>
      <c r="G14" s="979"/>
      <c r="H14" s="979"/>
      <c r="I14" s="979"/>
      <c r="J14" s="979"/>
      <c r="K14" s="979"/>
      <c r="L14" s="979"/>
      <c r="M14" s="979"/>
      <c r="N14" s="979"/>
      <c r="O14" s="979"/>
      <c r="P14" s="980"/>
      <c r="Q14" s="985">
        <v>439</v>
      </c>
      <c r="R14" s="982"/>
      <c r="S14" s="982"/>
      <c r="T14" s="982"/>
      <c r="U14" s="982"/>
      <c r="V14" s="982">
        <v>6</v>
      </c>
      <c r="W14" s="982"/>
      <c r="X14" s="982"/>
      <c r="Y14" s="982"/>
      <c r="Z14" s="982"/>
      <c r="AA14" s="982">
        <v>432</v>
      </c>
      <c r="AB14" s="982"/>
      <c r="AC14" s="982"/>
      <c r="AD14" s="982"/>
      <c r="AE14" s="986"/>
      <c r="AF14" s="1033" t="s">
        <v>100</v>
      </c>
      <c r="AG14" s="1034"/>
      <c r="AH14" s="1034"/>
      <c r="AI14" s="1034"/>
      <c r="AJ14" s="1035"/>
      <c r="AK14" s="1036" t="s">
        <v>449</v>
      </c>
      <c r="AL14" s="1037"/>
      <c r="AM14" s="1037"/>
      <c r="AN14" s="1037"/>
      <c r="AO14" s="1037"/>
      <c r="AP14" s="1037" t="s">
        <v>449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512</v>
      </c>
      <c r="BT14" s="950"/>
      <c r="BU14" s="950"/>
      <c r="BV14" s="950"/>
      <c r="BW14" s="950"/>
      <c r="BX14" s="950"/>
      <c r="BY14" s="950"/>
      <c r="BZ14" s="950"/>
      <c r="CA14" s="950"/>
      <c r="CB14" s="950"/>
      <c r="CC14" s="950"/>
      <c r="CD14" s="950"/>
      <c r="CE14" s="950"/>
      <c r="CF14" s="950"/>
      <c r="CG14" s="951"/>
      <c r="CH14" s="924">
        <v>-6</v>
      </c>
      <c r="CI14" s="925"/>
      <c r="CJ14" s="925"/>
      <c r="CK14" s="925"/>
      <c r="CL14" s="926"/>
      <c r="CM14" s="924">
        <v>796</v>
      </c>
      <c r="CN14" s="925"/>
      <c r="CO14" s="925"/>
      <c r="CP14" s="925"/>
      <c r="CQ14" s="926"/>
      <c r="CR14" s="924">
        <v>300</v>
      </c>
      <c r="CS14" s="925"/>
      <c r="CT14" s="925"/>
      <c r="CU14" s="925"/>
      <c r="CV14" s="926"/>
      <c r="CW14" s="924" t="s">
        <v>545</v>
      </c>
      <c r="CX14" s="925"/>
      <c r="CY14" s="925"/>
      <c r="CZ14" s="925"/>
      <c r="DA14" s="926"/>
      <c r="DB14" s="924" t="s">
        <v>546</v>
      </c>
      <c r="DC14" s="925"/>
      <c r="DD14" s="925"/>
      <c r="DE14" s="925"/>
      <c r="DF14" s="926"/>
      <c r="DG14" s="924" t="s">
        <v>546</v>
      </c>
      <c r="DH14" s="925"/>
      <c r="DI14" s="925"/>
      <c r="DJ14" s="925"/>
      <c r="DK14" s="926"/>
      <c r="DL14" s="924" t="s">
        <v>545</v>
      </c>
      <c r="DM14" s="925"/>
      <c r="DN14" s="925"/>
      <c r="DO14" s="925"/>
      <c r="DP14" s="926"/>
      <c r="DQ14" s="924" t="s">
        <v>546</v>
      </c>
      <c r="DR14" s="925"/>
      <c r="DS14" s="925"/>
      <c r="DT14" s="925"/>
      <c r="DU14" s="926"/>
      <c r="DV14" s="927"/>
      <c r="DW14" s="928"/>
      <c r="DX14" s="928"/>
      <c r="DY14" s="928"/>
      <c r="DZ14" s="929"/>
      <c r="EA14" s="197"/>
    </row>
    <row r="15" spans="1:131" s="198" customFormat="1" ht="26.25" customHeight="1" x14ac:dyDescent="0.15">
      <c r="A15" s="204">
        <v>9</v>
      </c>
      <c r="B15" s="978" t="s">
        <v>337</v>
      </c>
      <c r="C15" s="979"/>
      <c r="D15" s="979"/>
      <c r="E15" s="979"/>
      <c r="F15" s="979"/>
      <c r="G15" s="979"/>
      <c r="H15" s="979"/>
      <c r="I15" s="979"/>
      <c r="J15" s="979"/>
      <c r="K15" s="979"/>
      <c r="L15" s="979"/>
      <c r="M15" s="979"/>
      <c r="N15" s="979"/>
      <c r="O15" s="979"/>
      <c r="P15" s="980"/>
      <c r="Q15" s="985">
        <v>2692</v>
      </c>
      <c r="R15" s="982"/>
      <c r="S15" s="982"/>
      <c r="T15" s="982"/>
      <c r="U15" s="982"/>
      <c r="V15" s="982">
        <v>1153</v>
      </c>
      <c r="W15" s="982"/>
      <c r="X15" s="982"/>
      <c r="Y15" s="982"/>
      <c r="Z15" s="982"/>
      <c r="AA15" s="982">
        <v>1540</v>
      </c>
      <c r="AB15" s="982"/>
      <c r="AC15" s="982"/>
      <c r="AD15" s="982"/>
      <c r="AE15" s="986"/>
      <c r="AF15" s="1033" t="s">
        <v>100</v>
      </c>
      <c r="AG15" s="1034"/>
      <c r="AH15" s="1034"/>
      <c r="AI15" s="1034"/>
      <c r="AJ15" s="1035"/>
      <c r="AK15" s="1036">
        <v>68</v>
      </c>
      <c r="AL15" s="1037"/>
      <c r="AM15" s="1037"/>
      <c r="AN15" s="1037"/>
      <c r="AO15" s="1037"/>
      <c r="AP15" s="1037">
        <v>3888</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513</v>
      </c>
      <c r="BT15" s="950"/>
      <c r="BU15" s="950"/>
      <c r="BV15" s="950"/>
      <c r="BW15" s="950"/>
      <c r="BX15" s="950"/>
      <c r="BY15" s="950"/>
      <c r="BZ15" s="950"/>
      <c r="CA15" s="950"/>
      <c r="CB15" s="950"/>
      <c r="CC15" s="950"/>
      <c r="CD15" s="950"/>
      <c r="CE15" s="950"/>
      <c r="CF15" s="950"/>
      <c r="CG15" s="951"/>
      <c r="CH15" s="924">
        <v>-9</v>
      </c>
      <c r="CI15" s="925"/>
      <c r="CJ15" s="925"/>
      <c r="CK15" s="925"/>
      <c r="CL15" s="926"/>
      <c r="CM15" s="924">
        <v>447</v>
      </c>
      <c r="CN15" s="925"/>
      <c r="CO15" s="925"/>
      <c r="CP15" s="925"/>
      <c r="CQ15" s="926"/>
      <c r="CR15" s="924">
        <v>260</v>
      </c>
      <c r="CS15" s="925"/>
      <c r="CT15" s="925"/>
      <c r="CU15" s="925"/>
      <c r="CV15" s="926"/>
      <c r="CW15" s="924" t="s">
        <v>545</v>
      </c>
      <c r="CX15" s="925"/>
      <c r="CY15" s="925"/>
      <c r="CZ15" s="925"/>
      <c r="DA15" s="926"/>
      <c r="DB15" s="924" t="s">
        <v>544</v>
      </c>
      <c r="DC15" s="925"/>
      <c r="DD15" s="925"/>
      <c r="DE15" s="925"/>
      <c r="DF15" s="926"/>
      <c r="DG15" s="924" t="s">
        <v>546</v>
      </c>
      <c r="DH15" s="925"/>
      <c r="DI15" s="925"/>
      <c r="DJ15" s="925"/>
      <c r="DK15" s="926"/>
      <c r="DL15" s="924" t="s">
        <v>545</v>
      </c>
      <c r="DM15" s="925"/>
      <c r="DN15" s="925"/>
      <c r="DO15" s="925"/>
      <c r="DP15" s="926"/>
      <c r="DQ15" s="924" t="s">
        <v>546</v>
      </c>
      <c r="DR15" s="925"/>
      <c r="DS15" s="925"/>
      <c r="DT15" s="925"/>
      <c r="DU15" s="926"/>
      <c r="DV15" s="927"/>
      <c r="DW15" s="928"/>
      <c r="DX15" s="928"/>
      <c r="DY15" s="928"/>
      <c r="DZ15" s="929"/>
      <c r="EA15" s="197"/>
    </row>
    <row r="16" spans="1:131" s="198" customFormat="1" ht="26.25" customHeight="1" x14ac:dyDescent="0.15">
      <c r="A16" s="204">
        <v>10</v>
      </c>
      <c r="B16" s="978" t="s">
        <v>338</v>
      </c>
      <c r="C16" s="979"/>
      <c r="D16" s="979"/>
      <c r="E16" s="979"/>
      <c r="F16" s="979"/>
      <c r="G16" s="979"/>
      <c r="H16" s="979"/>
      <c r="I16" s="979"/>
      <c r="J16" s="979"/>
      <c r="K16" s="979"/>
      <c r="L16" s="979"/>
      <c r="M16" s="979"/>
      <c r="N16" s="979"/>
      <c r="O16" s="979"/>
      <c r="P16" s="980"/>
      <c r="Q16" s="985">
        <v>13</v>
      </c>
      <c r="R16" s="982"/>
      <c r="S16" s="982"/>
      <c r="T16" s="982"/>
      <c r="U16" s="982"/>
      <c r="V16" s="982">
        <v>13</v>
      </c>
      <c r="W16" s="982"/>
      <c r="X16" s="982"/>
      <c r="Y16" s="982"/>
      <c r="Z16" s="982"/>
      <c r="AA16" s="982" t="s">
        <v>449</v>
      </c>
      <c r="AB16" s="982"/>
      <c r="AC16" s="982"/>
      <c r="AD16" s="982"/>
      <c r="AE16" s="986"/>
      <c r="AF16" s="1033" t="s">
        <v>100</v>
      </c>
      <c r="AG16" s="1034"/>
      <c r="AH16" s="1034"/>
      <c r="AI16" s="1034"/>
      <c r="AJ16" s="1035"/>
      <c r="AK16" s="1036" t="s">
        <v>449</v>
      </c>
      <c r="AL16" s="1037"/>
      <c r="AM16" s="1037"/>
      <c r="AN16" s="1037"/>
      <c r="AO16" s="1037"/>
      <c r="AP16" s="1037" t="s">
        <v>449</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514</v>
      </c>
      <c r="BT16" s="950"/>
      <c r="BU16" s="950"/>
      <c r="BV16" s="950"/>
      <c r="BW16" s="950"/>
      <c r="BX16" s="950"/>
      <c r="BY16" s="950"/>
      <c r="BZ16" s="950"/>
      <c r="CA16" s="950"/>
      <c r="CB16" s="950"/>
      <c r="CC16" s="950"/>
      <c r="CD16" s="950"/>
      <c r="CE16" s="950"/>
      <c r="CF16" s="950"/>
      <c r="CG16" s="951"/>
      <c r="CH16" s="924">
        <v>1064</v>
      </c>
      <c r="CI16" s="925"/>
      <c r="CJ16" s="925"/>
      <c r="CK16" s="925"/>
      <c r="CL16" s="926"/>
      <c r="CM16" s="924">
        <v>3356</v>
      </c>
      <c r="CN16" s="925"/>
      <c r="CO16" s="925"/>
      <c r="CP16" s="925"/>
      <c r="CQ16" s="926"/>
      <c r="CR16" s="924">
        <v>48</v>
      </c>
      <c r="CS16" s="925"/>
      <c r="CT16" s="925"/>
      <c r="CU16" s="925"/>
      <c r="CV16" s="926"/>
      <c r="CW16" s="924" t="s">
        <v>545</v>
      </c>
      <c r="CX16" s="925"/>
      <c r="CY16" s="925"/>
      <c r="CZ16" s="925"/>
      <c r="DA16" s="926"/>
      <c r="DB16" s="1038" t="s">
        <v>544</v>
      </c>
      <c r="DC16" s="925"/>
      <c r="DD16" s="925"/>
      <c r="DE16" s="925"/>
      <c r="DF16" s="926"/>
      <c r="DG16" s="924" t="s">
        <v>546</v>
      </c>
      <c r="DH16" s="925"/>
      <c r="DI16" s="925"/>
      <c r="DJ16" s="925"/>
      <c r="DK16" s="926"/>
      <c r="DL16" s="924" t="s">
        <v>545</v>
      </c>
      <c r="DM16" s="925"/>
      <c r="DN16" s="925"/>
      <c r="DO16" s="925"/>
      <c r="DP16" s="926"/>
      <c r="DQ16" s="924" t="s">
        <v>546</v>
      </c>
      <c r="DR16" s="925"/>
      <c r="DS16" s="925"/>
      <c r="DT16" s="925"/>
      <c r="DU16" s="926"/>
      <c r="DV16" s="927"/>
      <c r="DW16" s="928"/>
      <c r="DX16" s="928"/>
      <c r="DY16" s="928"/>
      <c r="DZ16" s="929"/>
      <c r="EA16" s="197"/>
    </row>
    <row r="17" spans="1:131" s="198" customFormat="1" ht="26.25" customHeight="1" x14ac:dyDescent="0.15">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515</v>
      </c>
      <c r="BT17" s="950"/>
      <c r="BU17" s="950"/>
      <c r="BV17" s="950"/>
      <c r="BW17" s="950"/>
      <c r="BX17" s="950"/>
      <c r="BY17" s="950"/>
      <c r="BZ17" s="950"/>
      <c r="CA17" s="950"/>
      <c r="CB17" s="950"/>
      <c r="CC17" s="950"/>
      <c r="CD17" s="950"/>
      <c r="CE17" s="950"/>
      <c r="CF17" s="950"/>
      <c r="CG17" s="951"/>
      <c r="CH17" s="924">
        <v>-2</v>
      </c>
      <c r="CI17" s="925"/>
      <c r="CJ17" s="925"/>
      <c r="CK17" s="925"/>
      <c r="CL17" s="926"/>
      <c r="CM17" s="924">
        <v>388</v>
      </c>
      <c r="CN17" s="925"/>
      <c r="CO17" s="925"/>
      <c r="CP17" s="925"/>
      <c r="CQ17" s="926"/>
      <c r="CR17" s="924">
        <v>135</v>
      </c>
      <c r="CS17" s="925"/>
      <c r="CT17" s="925"/>
      <c r="CU17" s="925"/>
      <c r="CV17" s="926"/>
      <c r="CW17" s="924" t="s">
        <v>546</v>
      </c>
      <c r="CX17" s="925"/>
      <c r="CY17" s="925"/>
      <c r="CZ17" s="925"/>
      <c r="DA17" s="926"/>
      <c r="DB17" s="924" t="s">
        <v>546</v>
      </c>
      <c r="DC17" s="925"/>
      <c r="DD17" s="925"/>
      <c r="DE17" s="925"/>
      <c r="DF17" s="926"/>
      <c r="DG17" s="924" t="s">
        <v>546</v>
      </c>
      <c r="DH17" s="925"/>
      <c r="DI17" s="925"/>
      <c r="DJ17" s="925"/>
      <c r="DK17" s="926"/>
      <c r="DL17" s="924" t="s">
        <v>545</v>
      </c>
      <c r="DM17" s="925"/>
      <c r="DN17" s="925"/>
      <c r="DO17" s="925"/>
      <c r="DP17" s="926"/>
      <c r="DQ17" s="924" t="s">
        <v>546</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516</v>
      </c>
      <c r="BT18" s="950"/>
      <c r="BU18" s="950"/>
      <c r="BV18" s="950"/>
      <c r="BW18" s="950"/>
      <c r="BX18" s="950"/>
      <c r="BY18" s="950"/>
      <c r="BZ18" s="950"/>
      <c r="CA18" s="950"/>
      <c r="CB18" s="950"/>
      <c r="CC18" s="950"/>
      <c r="CD18" s="950"/>
      <c r="CE18" s="950"/>
      <c r="CF18" s="950"/>
      <c r="CG18" s="951"/>
      <c r="CH18" s="924">
        <v>-19</v>
      </c>
      <c r="CI18" s="925"/>
      <c r="CJ18" s="925"/>
      <c r="CK18" s="925"/>
      <c r="CL18" s="926"/>
      <c r="CM18" s="924">
        <v>648</v>
      </c>
      <c r="CN18" s="925"/>
      <c r="CO18" s="925"/>
      <c r="CP18" s="925"/>
      <c r="CQ18" s="926"/>
      <c r="CR18" s="924">
        <v>32</v>
      </c>
      <c r="CS18" s="925"/>
      <c r="CT18" s="925"/>
      <c r="CU18" s="925"/>
      <c r="CV18" s="926"/>
      <c r="CW18" s="924">
        <v>38</v>
      </c>
      <c r="CX18" s="925"/>
      <c r="CY18" s="925"/>
      <c r="CZ18" s="925"/>
      <c r="DA18" s="926"/>
      <c r="DB18" s="924" t="s">
        <v>546</v>
      </c>
      <c r="DC18" s="925"/>
      <c r="DD18" s="925"/>
      <c r="DE18" s="925"/>
      <c r="DF18" s="926"/>
      <c r="DG18" s="924" t="s">
        <v>546</v>
      </c>
      <c r="DH18" s="925"/>
      <c r="DI18" s="925"/>
      <c r="DJ18" s="925"/>
      <c r="DK18" s="926"/>
      <c r="DL18" s="924" t="s">
        <v>545</v>
      </c>
      <c r="DM18" s="925"/>
      <c r="DN18" s="925"/>
      <c r="DO18" s="925"/>
      <c r="DP18" s="926"/>
      <c r="DQ18" s="924" t="s">
        <v>546</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517</v>
      </c>
      <c r="BT19" s="950"/>
      <c r="BU19" s="950"/>
      <c r="BV19" s="950"/>
      <c r="BW19" s="950"/>
      <c r="BX19" s="950"/>
      <c r="BY19" s="950"/>
      <c r="BZ19" s="950"/>
      <c r="CA19" s="950"/>
      <c r="CB19" s="950"/>
      <c r="CC19" s="950"/>
      <c r="CD19" s="950"/>
      <c r="CE19" s="950"/>
      <c r="CF19" s="950"/>
      <c r="CG19" s="951"/>
      <c r="CH19" s="924">
        <v>7</v>
      </c>
      <c r="CI19" s="925"/>
      <c r="CJ19" s="925"/>
      <c r="CK19" s="925"/>
      <c r="CL19" s="926"/>
      <c r="CM19" s="924">
        <v>22</v>
      </c>
      <c r="CN19" s="925"/>
      <c r="CO19" s="925"/>
      <c r="CP19" s="925"/>
      <c r="CQ19" s="926"/>
      <c r="CR19" s="924">
        <v>25</v>
      </c>
      <c r="CS19" s="925"/>
      <c r="CT19" s="925"/>
      <c r="CU19" s="925"/>
      <c r="CV19" s="926"/>
      <c r="CW19" s="924">
        <v>39</v>
      </c>
      <c r="CX19" s="925"/>
      <c r="CY19" s="925"/>
      <c r="CZ19" s="925"/>
      <c r="DA19" s="926"/>
      <c r="DB19" s="924" t="s">
        <v>546</v>
      </c>
      <c r="DC19" s="925"/>
      <c r="DD19" s="925"/>
      <c r="DE19" s="925"/>
      <c r="DF19" s="926"/>
      <c r="DG19" s="924" t="s">
        <v>546</v>
      </c>
      <c r="DH19" s="925"/>
      <c r="DI19" s="925"/>
      <c r="DJ19" s="925"/>
      <c r="DK19" s="926"/>
      <c r="DL19" s="924" t="s">
        <v>545</v>
      </c>
      <c r="DM19" s="925"/>
      <c r="DN19" s="925"/>
      <c r="DO19" s="925"/>
      <c r="DP19" s="926"/>
      <c r="DQ19" s="924" t="s">
        <v>546</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518</v>
      </c>
      <c r="BT20" s="950"/>
      <c r="BU20" s="950"/>
      <c r="BV20" s="950"/>
      <c r="BW20" s="950"/>
      <c r="BX20" s="950"/>
      <c r="BY20" s="950"/>
      <c r="BZ20" s="950"/>
      <c r="CA20" s="950"/>
      <c r="CB20" s="950"/>
      <c r="CC20" s="950"/>
      <c r="CD20" s="950"/>
      <c r="CE20" s="950"/>
      <c r="CF20" s="950"/>
      <c r="CG20" s="951"/>
      <c r="CH20" s="924">
        <v>-3</v>
      </c>
      <c r="CI20" s="925"/>
      <c r="CJ20" s="925"/>
      <c r="CK20" s="925"/>
      <c r="CL20" s="926"/>
      <c r="CM20" s="924">
        <v>2314</v>
      </c>
      <c r="CN20" s="925"/>
      <c r="CO20" s="925"/>
      <c r="CP20" s="925"/>
      <c r="CQ20" s="926"/>
      <c r="CR20" s="924">
        <v>78</v>
      </c>
      <c r="CS20" s="925"/>
      <c r="CT20" s="925"/>
      <c r="CU20" s="925"/>
      <c r="CV20" s="926"/>
      <c r="CW20" s="924" t="s">
        <v>546</v>
      </c>
      <c r="CX20" s="925"/>
      <c r="CY20" s="925"/>
      <c r="CZ20" s="925"/>
      <c r="DA20" s="926"/>
      <c r="DB20" s="924" t="s">
        <v>546</v>
      </c>
      <c r="DC20" s="925"/>
      <c r="DD20" s="925"/>
      <c r="DE20" s="925"/>
      <c r="DF20" s="926"/>
      <c r="DG20" s="924" t="s">
        <v>546</v>
      </c>
      <c r="DH20" s="925"/>
      <c r="DI20" s="925"/>
      <c r="DJ20" s="925"/>
      <c r="DK20" s="926"/>
      <c r="DL20" s="924" t="s">
        <v>545</v>
      </c>
      <c r="DM20" s="925"/>
      <c r="DN20" s="925"/>
      <c r="DO20" s="925"/>
      <c r="DP20" s="926"/>
      <c r="DQ20" s="924" t="s">
        <v>546</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t="s">
        <v>542</v>
      </c>
      <c r="BS21" s="949" t="s">
        <v>519</v>
      </c>
      <c r="BT21" s="950"/>
      <c r="BU21" s="950"/>
      <c r="BV21" s="950"/>
      <c r="BW21" s="950"/>
      <c r="BX21" s="950"/>
      <c r="BY21" s="950"/>
      <c r="BZ21" s="950"/>
      <c r="CA21" s="950"/>
      <c r="CB21" s="950"/>
      <c r="CC21" s="950"/>
      <c r="CD21" s="950"/>
      <c r="CE21" s="950"/>
      <c r="CF21" s="950"/>
      <c r="CG21" s="951"/>
      <c r="CH21" s="924">
        <v>-2</v>
      </c>
      <c r="CI21" s="925"/>
      <c r="CJ21" s="925"/>
      <c r="CK21" s="925"/>
      <c r="CL21" s="926"/>
      <c r="CM21" s="924">
        <v>2051</v>
      </c>
      <c r="CN21" s="925"/>
      <c r="CO21" s="925"/>
      <c r="CP21" s="925"/>
      <c r="CQ21" s="926"/>
      <c r="CR21" s="924">
        <v>1786</v>
      </c>
      <c r="CS21" s="925"/>
      <c r="CT21" s="925"/>
      <c r="CU21" s="925"/>
      <c r="CV21" s="926"/>
      <c r="CW21" s="924">
        <v>99</v>
      </c>
      <c r="CX21" s="925"/>
      <c r="CY21" s="925"/>
      <c r="CZ21" s="925"/>
      <c r="DA21" s="926"/>
      <c r="DB21" s="924">
        <v>56</v>
      </c>
      <c r="DC21" s="925"/>
      <c r="DD21" s="925"/>
      <c r="DE21" s="925"/>
      <c r="DF21" s="926"/>
      <c r="DG21" s="924" t="s">
        <v>546</v>
      </c>
      <c r="DH21" s="925"/>
      <c r="DI21" s="925"/>
      <c r="DJ21" s="925"/>
      <c r="DK21" s="926"/>
      <c r="DL21" s="924">
        <v>48</v>
      </c>
      <c r="DM21" s="925"/>
      <c r="DN21" s="925"/>
      <c r="DO21" s="925"/>
      <c r="DP21" s="926"/>
      <c r="DQ21" s="924">
        <v>34</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339</v>
      </c>
      <c r="BA22" s="969"/>
      <c r="BB22" s="969"/>
      <c r="BC22" s="969"/>
      <c r="BD22" s="970"/>
      <c r="BE22" s="196"/>
      <c r="BF22" s="196"/>
      <c r="BG22" s="196"/>
      <c r="BH22" s="196"/>
      <c r="BI22" s="196"/>
      <c r="BJ22" s="196"/>
      <c r="BK22" s="196"/>
      <c r="BL22" s="196"/>
      <c r="BM22" s="196"/>
      <c r="BN22" s="196"/>
      <c r="BO22" s="196"/>
      <c r="BP22" s="196"/>
      <c r="BQ22" s="205">
        <v>16</v>
      </c>
      <c r="BR22" s="206"/>
      <c r="BS22" s="949" t="s">
        <v>520</v>
      </c>
      <c r="BT22" s="950"/>
      <c r="BU22" s="950"/>
      <c r="BV22" s="950"/>
      <c r="BW22" s="950"/>
      <c r="BX22" s="950"/>
      <c r="BY22" s="950"/>
      <c r="BZ22" s="950"/>
      <c r="CA22" s="950"/>
      <c r="CB22" s="950"/>
      <c r="CC22" s="950"/>
      <c r="CD22" s="950"/>
      <c r="CE22" s="950"/>
      <c r="CF22" s="950"/>
      <c r="CG22" s="951"/>
      <c r="CH22" s="924">
        <v>58</v>
      </c>
      <c r="CI22" s="925"/>
      <c r="CJ22" s="925"/>
      <c r="CK22" s="925"/>
      <c r="CL22" s="926"/>
      <c r="CM22" s="924">
        <v>253</v>
      </c>
      <c r="CN22" s="925"/>
      <c r="CO22" s="925"/>
      <c r="CP22" s="925"/>
      <c r="CQ22" s="926"/>
      <c r="CR22" s="924">
        <v>119</v>
      </c>
      <c r="CS22" s="925"/>
      <c r="CT22" s="925"/>
      <c r="CU22" s="925"/>
      <c r="CV22" s="926"/>
      <c r="CW22" s="924">
        <v>31</v>
      </c>
      <c r="CX22" s="925"/>
      <c r="CY22" s="925"/>
      <c r="CZ22" s="925"/>
      <c r="DA22" s="926"/>
      <c r="DB22" s="924" t="s">
        <v>544</v>
      </c>
      <c r="DC22" s="925"/>
      <c r="DD22" s="925"/>
      <c r="DE22" s="925"/>
      <c r="DF22" s="926"/>
      <c r="DG22" s="924" t="s">
        <v>546</v>
      </c>
      <c r="DH22" s="925"/>
      <c r="DI22" s="925"/>
      <c r="DJ22" s="925"/>
      <c r="DK22" s="926"/>
      <c r="DL22" s="924" t="s">
        <v>543</v>
      </c>
      <c r="DM22" s="925"/>
      <c r="DN22" s="925"/>
      <c r="DO22" s="925"/>
      <c r="DP22" s="926"/>
      <c r="DQ22" s="924" t="s">
        <v>547</v>
      </c>
      <c r="DR22" s="925"/>
      <c r="DS22" s="925"/>
      <c r="DT22" s="925"/>
      <c r="DU22" s="926"/>
      <c r="DV22" s="927"/>
      <c r="DW22" s="928"/>
      <c r="DX22" s="928"/>
      <c r="DY22" s="928"/>
      <c r="DZ22" s="929"/>
      <c r="EA22" s="197"/>
    </row>
    <row r="23" spans="1:131" s="198" customFormat="1" ht="26.25" customHeight="1" thickBot="1" x14ac:dyDescent="0.2">
      <c r="A23" s="207" t="s">
        <v>340</v>
      </c>
      <c r="B23" s="879" t="s">
        <v>341</v>
      </c>
      <c r="C23" s="880"/>
      <c r="D23" s="880"/>
      <c r="E23" s="880"/>
      <c r="F23" s="880"/>
      <c r="G23" s="880"/>
      <c r="H23" s="880"/>
      <c r="I23" s="880"/>
      <c r="J23" s="880"/>
      <c r="K23" s="880"/>
      <c r="L23" s="880"/>
      <c r="M23" s="880"/>
      <c r="N23" s="880"/>
      <c r="O23" s="880"/>
      <c r="P23" s="881"/>
      <c r="Q23" s="1009">
        <v>693635</v>
      </c>
      <c r="R23" s="1010"/>
      <c r="S23" s="1010"/>
      <c r="T23" s="1010"/>
      <c r="U23" s="1010"/>
      <c r="V23" s="1010">
        <v>674998</v>
      </c>
      <c r="W23" s="1010"/>
      <c r="X23" s="1010"/>
      <c r="Y23" s="1010"/>
      <c r="Z23" s="1010"/>
      <c r="AA23" s="1010">
        <v>18637</v>
      </c>
      <c r="AB23" s="1010"/>
      <c r="AC23" s="1010"/>
      <c r="AD23" s="1010"/>
      <c r="AE23" s="1011"/>
      <c r="AF23" s="1012">
        <v>3490</v>
      </c>
      <c r="AG23" s="1010"/>
      <c r="AH23" s="1010"/>
      <c r="AI23" s="1010"/>
      <c r="AJ23" s="1013"/>
      <c r="AK23" s="1014"/>
      <c r="AL23" s="1015"/>
      <c r="AM23" s="1015"/>
      <c r="AN23" s="1015"/>
      <c r="AO23" s="1015"/>
      <c r="AP23" s="1010">
        <v>1411774</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521</v>
      </c>
      <c r="BT23" s="950"/>
      <c r="BU23" s="950"/>
      <c r="BV23" s="950"/>
      <c r="BW23" s="950"/>
      <c r="BX23" s="950"/>
      <c r="BY23" s="950"/>
      <c r="BZ23" s="950"/>
      <c r="CA23" s="950"/>
      <c r="CB23" s="950"/>
      <c r="CC23" s="950"/>
      <c r="CD23" s="950"/>
      <c r="CE23" s="950"/>
      <c r="CF23" s="950"/>
      <c r="CG23" s="951"/>
      <c r="CH23" s="924">
        <v>2</v>
      </c>
      <c r="CI23" s="925"/>
      <c r="CJ23" s="925"/>
      <c r="CK23" s="925"/>
      <c r="CL23" s="926"/>
      <c r="CM23" s="924">
        <v>1688</v>
      </c>
      <c r="CN23" s="925"/>
      <c r="CO23" s="925"/>
      <c r="CP23" s="925"/>
      <c r="CQ23" s="926"/>
      <c r="CR23" s="924">
        <v>647</v>
      </c>
      <c r="CS23" s="925"/>
      <c r="CT23" s="925"/>
      <c r="CU23" s="925"/>
      <c r="CV23" s="926"/>
      <c r="CW23" s="924">
        <v>210</v>
      </c>
      <c r="CX23" s="925"/>
      <c r="CY23" s="925"/>
      <c r="CZ23" s="925"/>
      <c r="DA23" s="926"/>
      <c r="DB23" s="924">
        <v>7550</v>
      </c>
      <c r="DC23" s="925"/>
      <c r="DD23" s="925"/>
      <c r="DE23" s="925"/>
      <c r="DF23" s="926"/>
      <c r="DG23" s="924" t="s">
        <v>546</v>
      </c>
      <c r="DH23" s="925"/>
      <c r="DI23" s="925"/>
      <c r="DJ23" s="925"/>
      <c r="DK23" s="926"/>
      <c r="DL23" s="924" t="s">
        <v>546</v>
      </c>
      <c r="DM23" s="925"/>
      <c r="DN23" s="925"/>
      <c r="DO23" s="925"/>
      <c r="DP23" s="926"/>
      <c r="DQ23" s="924" t="s">
        <v>546</v>
      </c>
      <c r="DR23" s="925"/>
      <c r="DS23" s="925"/>
      <c r="DT23" s="925"/>
      <c r="DU23" s="926"/>
      <c r="DV23" s="927"/>
      <c r="DW23" s="928"/>
      <c r="DX23" s="928"/>
      <c r="DY23" s="928"/>
      <c r="DZ23" s="929"/>
      <c r="EA23" s="197"/>
    </row>
    <row r="24" spans="1:131" s="198" customFormat="1" ht="26.25" customHeight="1" x14ac:dyDescent="0.15">
      <c r="A24" s="1005" t="s">
        <v>342</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522</v>
      </c>
      <c r="BT24" s="950"/>
      <c r="BU24" s="950"/>
      <c r="BV24" s="950"/>
      <c r="BW24" s="950"/>
      <c r="BX24" s="950"/>
      <c r="BY24" s="950"/>
      <c r="BZ24" s="950"/>
      <c r="CA24" s="950"/>
      <c r="CB24" s="950"/>
      <c r="CC24" s="950"/>
      <c r="CD24" s="950"/>
      <c r="CE24" s="950"/>
      <c r="CF24" s="950"/>
      <c r="CG24" s="951"/>
      <c r="CH24" s="924">
        <v>-61</v>
      </c>
      <c r="CI24" s="925"/>
      <c r="CJ24" s="925"/>
      <c r="CK24" s="925"/>
      <c r="CL24" s="926"/>
      <c r="CM24" s="924">
        <v>5267</v>
      </c>
      <c r="CN24" s="925"/>
      <c r="CO24" s="925"/>
      <c r="CP24" s="925"/>
      <c r="CQ24" s="926"/>
      <c r="CR24" s="924">
        <v>1490</v>
      </c>
      <c r="CS24" s="925"/>
      <c r="CT24" s="925"/>
      <c r="CU24" s="925"/>
      <c r="CV24" s="926"/>
      <c r="CW24" s="924" t="s">
        <v>544</v>
      </c>
      <c r="CX24" s="925"/>
      <c r="CY24" s="925"/>
      <c r="CZ24" s="925"/>
      <c r="DA24" s="926"/>
      <c r="DB24" s="924" t="s">
        <v>546</v>
      </c>
      <c r="DC24" s="925"/>
      <c r="DD24" s="925"/>
      <c r="DE24" s="925"/>
      <c r="DF24" s="926"/>
      <c r="DG24" s="924" t="s">
        <v>546</v>
      </c>
      <c r="DH24" s="925"/>
      <c r="DI24" s="925"/>
      <c r="DJ24" s="925"/>
      <c r="DK24" s="926"/>
      <c r="DL24" s="924" t="s">
        <v>546</v>
      </c>
      <c r="DM24" s="925"/>
      <c r="DN24" s="925"/>
      <c r="DO24" s="925"/>
      <c r="DP24" s="926"/>
      <c r="DQ24" s="924" t="s">
        <v>546</v>
      </c>
      <c r="DR24" s="925"/>
      <c r="DS24" s="925"/>
      <c r="DT24" s="925"/>
      <c r="DU24" s="926"/>
      <c r="DV24" s="927"/>
      <c r="DW24" s="928"/>
      <c r="DX24" s="928"/>
      <c r="DY24" s="928"/>
      <c r="DZ24" s="929"/>
      <c r="EA24" s="197"/>
    </row>
    <row r="25" spans="1:131" s="190" customFormat="1" ht="26.25" customHeight="1" thickBot="1" x14ac:dyDescent="0.2">
      <c r="A25" s="1004" t="s">
        <v>343</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523</v>
      </c>
      <c r="BT25" s="950"/>
      <c r="BU25" s="950"/>
      <c r="BV25" s="950"/>
      <c r="BW25" s="950"/>
      <c r="BX25" s="950"/>
      <c r="BY25" s="950"/>
      <c r="BZ25" s="950"/>
      <c r="CA25" s="950"/>
      <c r="CB25" s="950"/>
      <c r="CC25" s="950"/>
      <c r="CD25" s="950"/>
      <c r="CE25" s="950"/>
      <c r="CF25" s="950"/>
      <c r="CG25" s="951"/>
      <c r="CH25" s="924">
        <v>-1</v>
      </c>
      <c r="CI25" s="925"/>
      <c r="CJ25" s="925"/>
      <c r="CK25" s="925"/>
      <c r="CL25" s="926"/>
      <c r="CM25" s="924">
        <v>505</v>
      </c>
      <c r="CN25" s="925"/>
      <c r="CO25" s="925"/>
      <c r="CP25" s="925"/>
      <c r="CQ25" s="926"/>
      <c r="CR25" s="924">
        <v>144</v>
      </c>
      <c r="CS25" s="925"/>
      <c r="CT25" s="925"/>
      <c r="CU25" s="925"/>
      <c r="CV25" s="926"/>
      <c r="CW25" s="924">
        <v>71</v>
      </c>
      <c r="CX25" s="925"/>
      <c r="CY25" s="925"/>
      <c r="CZ25" s="925"/>
      <c r="DA25" s="926"/>
      <c r="DB25" s="924" t="s">
        <v>546</v>
      </c>
      <c r="DC25" s="925"/>
      <c r="DD25" s="925"/>
      <c r="DE25" s="925"/>
      <c r="DF25" s="926"/>
      <c r="DG25" s="924" t="s">
        <v>546</v>
      </c>
      <c r="DH25" s="925"/>
      <c r="DI25" s="925"/>
      <c r="DJ25" s="925"/>
      <c r="DK25" s="926"/>
      <c r="DL25" s="924" t="s">
        <v>546</v>
      </c>
      <c r="DM25" s="925"/>
      <c r="DN25" s="925"/>
      <c r="DO25" s="925"/>
      <c r="DP25" s="926"/>
      <c r="DQ25" s="924" t="s">
        <v>546</v>
      </c>
      <c r="DR25" s="925"/>
      <c r="DS25" s="925"/>
      <c r="DT25" s="925"/>
      <c r="DU25" s="926"/>
      <c r="DV25" s="927"/>
      <c r="DW25" s="928"/>
      <c r="DX25" s="928"/>
      <c r="DY25" s="928"/>
      <c r="DZ25" s="929"/>
      <c r="EA25" s="189"/>
    </row>
    <row r="26" spans="1:131" s="190" customFormat="1" ht="26.25" customHeight="1" x14ac:dyDescent="0.15">
      <c r="A26" s="930" t="s">
        <v>312</v>
      </c>
      <c r="B26" s="931"/>
      <c r="C26" s="931"/>
      <c r="D26" s="931"/>
      <c r="E26" s="931"/>
      <c r="F26" s="931"/>
      <c r="G26" s="931"/>
      <c r="H26" s="931"/>
      <c r="I26" s="931"/>
      <c r="J26" s="931"/>
      <c r="K26" s="931"/>
      <c r="L26" s="931"/>
      <c r="M26" s="931"/>
      <c r="N26" s="931"/>
      <c r="O26" s="931"/>
      <c r="P26" s="932"/>
      <c r="Q26" s="936" t="s">
        <v>344</v>
      </c>
      <c r="R26" s="937"/>
      <c r="S26" s="937"/>
      <c r="T26" s="937"/>
      <c r="U26" s="938"/>
      <c r="V26" s="936" t="s">
        <v>345</v>
      </c>
      <c r="W26" s="937"/>
      <c r="X26" s="937"/>
      <c r="Y26" s="937"/>
      <c r="Z26" s="938"/>
      <c r="AA26" s="936" t="s">
        <v>346</v>
      </c>
      <c r="AB26" s="937"/>
      <c r="AC26" s="937"/>
      <c r="AD26" s="937"/>
      <c r="AE26" s="937"/>
      <c r="AF26" s="1000" t="s">
        <v>347</v>
      </c>
      <c r="AG26" s="943"/>
      <c r="AH26" s="943"/>
      <c r="AI26" s="943"/>
      <c r="AJ26" s="1001"/>
      <c r="AK26" s="937" t="s">
        <v>348</v>
      </c>
      <c r="AL26" s="937"/>
      <c r="AM26" s="937"/>
      <c r="AN26" s="937"/>
      <c r="AO26" s="938"/>
      <c r="AP26" s="936" t="s">
        <v>349</v>
      </c>
      <c r="AQ26" s="937"/>
      <c r="AR26" s="937"/>
      <c r="AS26" s="937"/>
      <c r="AT26" s="938"/>
      <c r="AU26" s="936" t="s">
        <v>350</v>
      </c>
      <c r="AV26" s="937"/>
      <c r="AW26" s="937"/>
      <c r="AX26" s="937"/>
      <c r="AY26" s="938"/>
      <c r="AZ26" s="936" t="s">
        <v>351</v>
      </c>
      <c r="BA26" s="937"/>
      <c r="BB26" s="937"/>
      <c r="BC26" s="937"/>
      <c r="BD26" s="938"/>
      <c r="BE26" s="936" t="s">
        <v>319</v>
      </c>
      <c r="BF26" s="937"/>
      <c r="BG26" s="937"/>
      <c r="BH26" s="937"/>
      <c r="BI26" s="952"/>
      <c r="BJ26" s="195"/>
      <c r="BK26" s="195"/>
      <c r="BL26" s="195"/>
      <c r="BM26" s="195"/>
      <c r="BN26" s="195"/>
      <c r="BO26" s="208"/>
      <c r="BP26" s="208"/>
      <c r="BQ26" s="205">
        <v>20</v>
      </c>
      <c r="BR26" s="206"/>
      <c r="BS26" s="949" t="s">
        <v>524</v>
      </c>
      <c r="BT26" s="950"/>
      <c r="BU26" s="950"/>
      <c r="BV26" s="950"/>
      <c r="BW26" s="950"/>
      <c r="BX26" s="950"/>
      <c r="BY26" s="950"/>
      <c r="BZ26" s="950"/>
      <c r="CA26" s="950"/>
      <c r="CB26" s="950"/>
      <c r="CC26" s="950"/>
      <c r="CD26" s="950"/>
      <c r="CE26" s="950"/>
      <c r="CF26" s="950"/>
      <c r="CG26" s="951"/>
      <c r="CH26" s="924">
        <v>35</v>
      </c>
      <c r="CI26" s="925"/>
      <c r="CJ26" s="925"/>
      <c r="CK26" s="925"/>
      <c r="CL26" s="926"/>
      <c r="CM26" s="924">
        <v>7120</v>
      </c>
      <c r="CN26" s="925"/>
      <c r="CO26" s="925"/>
      <c r="CP26" s="925"/>
      <c r="CQ26" s="926"/>
      <c r="CR26" s="924">
        <v>5</v>
      </c>
      <c r="CS26" s="925"/>
      <c r="CT26" s="925"/>
      <c r="CU26" s="925"/>
      <c r="CV26" s="926"/>
      <c r="CW26" s="924" t="s">
        <v>546</v>
      </c>
      <c r="CX26" s="925"/>
      <c r="CY26" s="925"/>
      <c r="CZ26" s="925"/>
      <c r="DA26" s="926"/>
      <c r="DB26" s="924" t="s">
        <v>546</v>
      </c>
      <c r="DC26" s="925"/>
      <c r="DD26" s="925"/>
      <c r="DE26" s="925"/>
      <c r="DF26" s="926"/>
      <c r="DG26" s="924">
        <v>2974</v>
      </c>
      <c r="DH26" s="925"/>
      <c r="DI26" s="925"/>
      <c r="DJ26" s="925"/>
      <c r="DK26" s="926"/>
      <c r="DL26" s="924" t="s">
        <v>546</v>
      </c>
      <c r="DM26" s="925"/>
      <c r="DN26" s="925"/>
      <c r="DO26" s="925"/>
      <c r="DP26" s="926"/>
      <c r="DQ26" s="924" t="s">
        <v>546</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525</v>
      </c>
      <c r="BT27" s="950"/>
      <c r="BU27" s="950"/>
      <c r="BV27" s="950"/>
      <c r="BW27" s="950"/>
      <c r="BX27" s="950"/>
      <c r="BY27" s="950"/>
      <c r="BZ27" s="950"/>
      <c r="CA27" s="950"/>
      <c r="CB27" s="950"/>
      <c r="CC27" s="950"/>
      <c r="CD27" s="950"/>
      <c r="CE27" s="950"/>
      <c r="CF27" s="950"/>
      <c r="CG27" s="951"/>
      <c r="CH27" s="924" t="s">
        <v>544</v>
      </c>
      <c r="CI27" s="925"/>
      <c r="CJ27" s="925"/>
      <c r="CK27" s="925"/>
      <c r="CL27" s="926"/>
      <c r="CM27" s="924" t="s">
        <v>546</v>
      </c>
      <c r="CN27" s="925"/>
      <c r="CO27" s="925"/>
      <c r="CP27" s="925"/>
      <c r="CQ27" s="926"/>
      <c r="CR27" s="924">
        <v>5</v>
      </c>
      <c r="CS27" s="925"/>
      <c r="CT27" s="925"/>
      <c r="CU27" s="925"/>
      <c r="CV27" s="926"/>
      <c r="CW27" s="924" t="s">
        <v>546</v>
      </c>
      <c r="CX27" s="925"/>
      <c r="CY27" s="925"/>
      <c r="CZ27" s="925"/>
      <c r="DA27" s="926"/>
      <c r="DB27" s="924" t="s">
        <v>546</v>
      </c>
      <c r="DC27" s="925"/>
      <c r="DD27" s="925"/>
      <c r="DE27" s="925"/>
      <c r="DF27" s="926"/>
      <c r="DG27" s="924" t="s">
        <v>545</v>
      </c>
      <c r="DH27" s="925"/>
      <c r="DI27" s="925"/>
      <c r="DJ27" s="925"/>
      <c r="DK27" s="926"/>
      <c r="DL27" s="924" t="s">
        <v>546</v>
      </c>
      <c r="DM27" s="925"/>
      <c r="DN27" s="925"/>
      <c r="DO27" s="925"/>
      <c r="DP27" s="926"/>
      <c r="DQ27" s="924" t="s">
        <v>546</v>
      </c>
      <c r="DR27" s="925"/>
      <c r="DS27" s="925"/>
      <c r="DT27" s="925"/>
      <c r="DU27" s="926"/>
      <c r="DV27" s="927" t="s">
        <v>536</v>
      </c>
      <c r="DW27" s="928"/>
      <c r="DX27" s="928"/>
      <c r="DY27" s="928"/>
      <c r="DZ27" s="929"/>
      <c r="EA27" s="189"/>
    </row>
    <row r="28" spans="1:131" s="190" customFormat="1" ht="26.25" customHeight="1" thickTop="1" x14ac:dyDescent="0.15">
      <c r="A28" s="209">
        <v>1</v>
      </c>
      <c r="B28" s="991" t="s">
        <v>352</v>
      </c>
      <c r="C28" s="992"/>
      <c r="D28" s="992"/>
      <c r="E28" s="992"/>
      <c r="F28" s="992"/>
      <c r="G28" s="992"/>
      <c r="H28" s="992"/>
      <c r="I28" s="992"/>
      <c r="J28" s="992"/>
      <c r="K28" s="992"/>
      <c r="L28" s="992"/>
      <c r="M28" s="992"/>
      <c r="N28" s="992"/>
      <c r="O28" s="992"/>
      <c r="P28" s="993"/>
      <c r="Q28" s="994">
        <v>8984</v>
      </c>
      <c r="R28" s="995"/>
      <c r="S28" s="995"/>
      <c r="T28" s="995"/>
      <c r="U28" s="995"/>
      <c r="V28" s="995">
        <v>8786</v>
      </c>
      <c r="W28" s="995"/>
      <c r="X28" s="995"/>
      <c r="Y28" s="995"/>
      <c r="Z28" s="995"/>
      <c r="AA28" s="995">
        <v>198</v>
      </c>
      <c r="AB28" s="995"/>
      <c r="AC28" s="995"/>
      <c r="AD28" s="995"/>
      <c r="AE28" s="996"/>
      <c r="AF28" s="997">
        <v>16234</v>
      </c>
      <c r="AG28" s="995"/>
      <c r="AH28" s="995"/>
      <c r="AI28" s="995"/>
      <c r="AJ28" s="998"/>
      <c r="AK28" s="999">
        <v>1128</v>
      </c>
      <c r="AL28" s="987"/>
      <c r="AM28" s="987"/>
      <c r="AN28" s="987"/>
      <c r="AO28" s="987"/>
      <c r="AP28" s="987">
        <v>25405</v>
      </c>
      <c r="AQ28" s="987"/>
      <c r="AR28" s="987"/>
      <c r="AS28" s="987"/>
      <c r="AT28" s="987"/>
      <c r="AU28" s="987">
        <v>432</v>
      </c>
      <c r="AV28" s="987"/>
      <c r="AW28" s="987"/>
      <c r="AX28" s="987"/>
      <c r="AY28" s="987"/>
      <c r="AZ28" s="988" t="s">
        <v>449</v>
      </c>
      <c r="BA28" s="988"/>
      <c r="BB28" s="988"/>
      <c r="BC28" s="988"/>
      <c r="BD28" s="988"/>
      <c r="BE28" s="989" t="s">
        <v>353</v>
      </c>
      <c r="BF28" s="989"/>
      <c r="BG28" s="989"/>
      <c r="BH28" s="989"/>
      <c r="BI28" s="990"/>
      <c r="BJ28" s="195"/>
      <c r="BK28" s="195"/>
      <c r="BL28" s="195"/>
      <c r="BM28" s="195"/>
      <c r="BN28" s="195"/>
      <c r="BO28" s="208"/>
      <c r="BP28" s="208"/>
      <c r="BQ28" s="205">
        <v>22</v>
      </c>
      <c r="BR28" s="206"/>
      <c r="BS28" s="949" t="s">
        <v>526</v>
      </c>
      <c r="BT28" s="950"/>
      <c r="BU28" s="950"/>
      <c r="BV28" s="950"/>
      <c r="BW28" s="950"/>
      <c r="BX28" s="950"/>
      <c r="BY28" s="950"/>
      <c r="BZ28" s="950"/>
      <c r="CA28" s="950"/>
      <c r="CB28" s="950"/>
      <c r="CC28" s="950"/>
      <c r="CD28" s="950"/>
      <c r="CE28" s="950"/>
      <c r="CF28" s="950"/>
      <c r="CG28" s="951"/>
      <c r="CH28" s="924">
        <v>0</v>
      </c>
      <c r="CI28" s="925"/>
      <c r="CJ28" s="925"/>
      <c r="CK28" s="925"/>
      <c r="CL28" s="926"/>
      <c r="CM28" s="924">
        <v>2750</v>
      </c>
      <c r="CN28" s="925"/>
      <c r="CO28" s="925"/>
      <c r="CP28" s="925"/>
      <c r="CQ28" s="926"/>
      <c r="CR28" s="924">
        <v>1750</v>
      </c>
      <c r="CS28" s="925"/>
      <c r="CT28" s="925"/>
      <c r="CU28" s="925"/>
      <c r="CV28" s="926"/>
      <c r="CW28" s="924" t="s">
        <v>545</v>
      </c>
      <c r="CX28" s="925"/>
      <c r="CY28" s="925"/>
      <c r="CZ28" s="925"/>
      <c r="DA28" s="926"/>
      <c r="DB28" s="924" t="s">
        <v>546</v>
      </c>
      <c r="DC28" s="925"/>
      <c r="DD28" s="925"/>
      <c r="DE28" s="925"/>
      <c r="DF28" s="926"/>
      <c r="DG28" s="924">
        <v>262</v>
      </c>
      <c r="DH28" s="925"/>
      <c r="DI28" s="925"/>
      <c r="DJ28" s="925"/>
      <c r="DK28" s="926"/>
      <c r="DL28" s="924" t="s">
        <v>546</v>
      </c>
      <c r="DM28" s="925"/>
      <c r="DN28" s="925"/>
      <c r="DO28" s="925"/>
      <c r="DP28" s="926"/>
      <c r="DQ28" s="924" t="s">
        <v>546</v>
      </c>
      <c r="DR28" s="925"/>
      <c r="DS28" s="925"/>
      <c r="DT28" s="925"/>
      <c r="DU28" s="926"/>
      <c r="DV28" s="927"/>
      <c r="DW28" s="928"/>
      <c r="DX28" s="928"/>
      <c r="DY28" s="928"/>
      <c r="DZ28" s="929"/>
      <c r="EA28" s="189"/>
    </row>
    <row r="29" spans="1:131" s="190" customFormat="1" ht="26.25" customHeight="1" x14ac:dyDescent="0.15">
      <c r="A29" s="209">
        <v>2</v>
      </c>
      <c r="B29" s="978" t="s">
        <v>354</v>
      </c>
      <c r="C29" s="979"/>
      <c r="D29" s="979"/>
      <c r="E29" s="979"/>
      <c r="F29" s="979"/>
      <c r="G29" s="979"/>
      <c r="H29" s="979"/>
      <c r="I29" s="979"/>
      <c r="J29" s="979"/>
      <c r="K29" s="979"/>
      <c r="L29" s="979"/>
      <c r="M29" s="979"/>
      <c r="N29" s="979"/>
      <c r="O29" s="979"/>
      <c r="P29" s="980"/>
      <c r="Q29" s="985">
        <v>5647</v>
      </c>
      <c r="R29" s="982"/>
      <c r="S29" s="982"/>
      <c r="T29" s="982"/>
      <c r="U29" s="982"/>
      <c r="V29" s="982">
        <v>5163</v>
      </c>
      <c r="W29" s="982"/>
      <c r="X29" s="982"/>
      <c r="Y29" s="982"/>
      <c r="Z29" s="982"/>
      <c r="AA29" s="982">
        <v>483</v>
      </c>
      <c r="AB29" s="982"/>
      <c r="AC29" s="982"/>
      <c r="AD29" s="982"/>
      <c r="AE29" s="986"/>
      <c r="AF29" s="981">
        <v>10701</v>
      </c>
      <c r="AG29" s="982"/>
      <c r="AH29" s="982"/>
      <c r="AI29" s="982"/>
      <c r="AJ29" s="983"/>
      <c r="AK29" s="915">
        <v>1194</v>
      </c>
      <c r="AL29" s="906"/>
      <c r="AM29" s="906"/>
      <c r="AN29" s="906"/>
      <c r="AO29" s="906"/>
      <c r="AP29" s="906">
        <v>14083</v>
      </c>
      <c r="AQ29" s="906"/>
      <c r="AR29" s="906"/>
      <c r="AS29" s="906"/>
      <c r="AT29" s="906"/>
      <c r="AU29" s="984" t="s">
        <v>449</v>
      </c>
      <c r="AV29" s="984"/>
      <c r="AW29" s="984"/>
      <c r="AX29" s="984"/>
      <c r="AY29" s="984"/>
      <c r="AZ29" s="984" t="s">
        <v>449</v>
      </c>
      <c r="BA29" s="984"/>
      <c r="BB29" s="984"/>
      <c r="BC29" s="984"/>
      <c r="BD29" s="984"/>
      <c r="BE29" s="976" t="s">
        <v>353</v>
      </c>
      <c r="BF29" s="976"/>
      <c r="BG29" s="976"/>
      <c r="BH29" s="976"/>
      <c r="BI29" s="977"/>
      <c r="BJ29" s="195"/>
      <c r="BK29" s="195"/>
      <c r="BL29" s="195"/>
      <c r="BM29" s="195"/>
      <c r="BN29" s="195"/>
      <c r="BO29" s="208"/>
      <c r="BP29" s="208"/>
      <c r="BQ29" s="205">
        <v>23</v>
      </c>
      <c r="BR29" s="206"/>
      <c r="BS29" s="949" t="s">
        <v>527</v>
      </c>
      <c r="BT29" s="950"/>
      <c r="BU29" s="950"/>
      <c r="BV29" s="950"/>
      <c r="BW29" s="950"/>
      <c r="BX29" s="950"/>
      <c r="BY29" s="950"/>
      <c r="BZ29" s="950"/>
      <c r="CA29" s="950"/>
      <c r="CB29" s="950"/>
      <c r="CC29" s="950"/>
      <c r="CD29" s="950"/>
      <c r="CE29" s="950"/>
      <c r="CF29" s="950"/>
      <c r="CG29" s="951"/>
      <c r="CH29" s="924">
        <v>4</v>
      </c>
      <c r="CI29" s="925"/>
      <c r="CJ29" s="925"/>
      <c r="CK29" s="925"/>
      <c r="CL29" s="926"/>
      <c r="CM29" s="924">
        <v>98</v>
      </c>
      <c r="CN29" s="925"/>
      <c r="CO29" s="925"/>
      <c r="CP29" s="925"/>
      <c r="CQ29" s="926"/>
      <c r="CR29" s="924">
        <v>28</v>
      </c>
      <c r="CS29" s="925"/>
      <c r="CT29" s="925"/>
      <c r="CU29" s="925"/>
      <c r="CV29" s="926"/>
      <c r="CW29" s="924" t="s">
        <v>545</v>
      </c>
      <c r="CX29" s="925"/>
      <c r="CY29" s="925"/>
      <c r="CZ29" s="925"/>
      <c r="DA29" s="926"/>
      <c r="DB29" s="924" t="s">
        <v>546</v>
      </c>
      <c r="DC29" s="925"/>
      <c r="DD29" s="925"/>
      <c r="DE29" s="925"/>
      <c r="DF29" s="926"/>
      <c r="DG29" s="924" t="s">
        <v>546</v>
      </c>
      <c r="DH29" s="925"/>
      <c r="DI29" s="925"/>
      <c r="DJ29" s="925"/>
      <c r="DK29" s="926"/>
      <c r="DL29" s="924" t="s">
        <v>546</v>
      </c>
      <c r="DM29" s="925"/>
      <c r="DN29" s="925"/>
      <c r="DO29" s="925"/>
      <c r="DP29" s="926"/>
      <c r="DQ29" s="924" t="s">
        <v>546</v>
      </c>
      <c r="DR29" s="925"/>
      <c r="DS29" s="925"/>
      <c r="DT29" s="925"/>
      <c r="DU29" s="926"/>
      <c r="DV29" s="927"/>
      <c r="DW29" s="928"/>
      <c r="DX29" s="928"/>
      <c r="DY29" s="928"/>
      <c r="DZ29" s="929"/>
      <c r="EA29" s="189"/>
    </row>
    <row r="30" spans="1:131" s="190" customFormat="1" ht="26.25" customHeight="1" x14ac:dyDescent="0.15">
      <c r="A30" s="209">
        <v>3</v>
      </c>
      <c r="B30" s="978" t="s">
        <v>355</v>
      </c>
      <c r="C30" s="979"/>
      <c r="D30" s="979"/>
      <c r="E30" s="979"/>
      <c r="F30" s="979"/>
      <c r="G30" s="979"/>
      <c r="H30" s="979"/>
      <c r="I30" s="979"/>
      <c r="J30" s="979"/>
      <c r="K30" s="979"/>
      <c r="L30" s="979"/>
      <c r="M30" s="979"/>
      <c r="N30" s="979"/>
      <c r="O30" s="979"/>
      <c r="P30" s="980"/>
      <c r="Q30" s="985">
        <v>2984</v>
      </c>
      <c r="R30" s="982"/>
      <c r="S30" s="982"/>
      <c r="T30" s="982"/>
      <c r="U30" s="982"/>
      <c r="V30" s="982">
        <v>1928</v>
      </c>
      <c r="W30" s="982"/>
      <c r="X30" s="982"/>
      <c r="Y30" s="982"/>
      <c r="Z30" s="982"/>
      <c r="AA30" s="982">
        <v>1055</v>
      </c>
      <c r="AB30" s="982"/>
      <c r="AC30" s="982"/>
      <c r="AD30" s="982"/>
      <c r="AE30" s="986"/>
      <c r="AF30" s="981">
        <v>10580</v>
      </c>
      <c r="AG30" s="982"/>
      <c r="AH30" s="982"/>
      <c r="AI30" s="982"/>
      <c r="AJ30" s="983"/>
      <c r="AK30" s="915">
        <v>2</v>
      </c>
      <c r="AL30" s="906"/>
      <c r="AM30" s="906"/>
      <c r="AN30" s="906"/>
      <c r="AO30" s="906"/>
      <c r="AP30" s="906" t="s">
        <v>544</v>
      </c>
      <c r="AQ30" s="906"/>
      <c r="AR30" s="906"/>
      <c r="AS30" s="906"/>
      <c r="AT30" s="906"/>
      <c r="AU30" s="984" t="s">
        <v>449</v>
      </c>
      <c r="AV30" s="984"/>
      <c r="AW30" s="984"/>
      <c r="AX30" s="984"/>
      <c r="AY30" s="984"/>
      <c r="AZ30" s="984" t="s">
        <v>449</v>
      </c>
      <c r="BA30" s="984"/>
      <c r="BB30" s="984"/>
      <c r="BC30" s="984"/>
      <c r="BD30" s="984"/>
      <c r="BE30" s="976" t="s">
        <v>353</v>
      </c>
      <c r="BF30" s="976"/>
      <c r="BG30" s="976"/>
      <c r="BH30" s="976"/>
      <c r="BI30" s="977"/>
      <c r="BJ30" s="195"/>
      <c r="BK30" s="195"/>
      <c r="BL30" s="195"/>
      <c r="BM30" s="195"/>
      <c r="BN30" s="195"/>
      <c r="BO30" s="208"/>
      <c r="BP30" s="208"/>
      <c r="BQ30" s="205">
        <v>24</v>
      </c>
      <c r="BR30" s="206"/>
      <c r="BS30" s="949" t="s">
        <v>528</v>
      </c>
      <c r="BT30" s="950"/>
      <c r="BU30" s="950"/>
      <c r="BV30" s="950"/>
      <c r="BW30" s="950"/>
      <c r="BX30" s="950"/>
      <c r="BY30" s="950"/>
      <c r="BZ30" s="950"/>
      <c r="CA30" s="950"/>
      <c r="CB30" s="950"/>
      <c r="CC30" s="950"/>
      <c r="CD30" s="950"/>
      <c r="CE30" s="950"/>
      <c r="CF30" s="950"/>
      <c r="CG30" s="951"/>
      <c r="CH30" s="924">
        <v>-14</v>
      </c>
      <c r="CI30" s="925"/>
      <c r="CJ30" s="925"/>
      <c r="CK30" s="925"/>
      <c r="CL30" s="926"/>
      <c r="CM30" s="924">
        <v>206</v>
      </c>
      <c r="CN30" s="925"/>
      <c r="CO30" s="925"/>
      <c r="CP30" s="925"/>
      <c r="CQ30" s="926"/>
      <c r="CR30" s="924">
        <v>89</v>
      </c>
      <c r="CS30" s="925"/>
      <c r="CT30" s="925"/>
      <c r="CU30" s="925"/>
      <c r="CV30" s="926"/>
      <c r="CW30" s="924" t="s">
        <v>546</v>
      </c>
      <c r="CX30" s="925"/>
      <c r="CY30" s="925"/>
      <c r="CZ30" s="925"/>
      <c r="DA30" s="926"/>
      <c r="DB30" s="924" t="s">
        <v>546</v>
      </c>
      <c r="DC30" s="925"/>
      <c r="DD30" s="925"/>
      <c r="DE30" s="925"/>
      <c r="DF30" s="926"/>
      <c r="DG30" s="924" t="s">
        <v>546</v>
      </c>
      <c r="DH30" s="925"/>
      <c r="DI30" s="925"/>
      <c r="DJ30" s="925"/>
      <c r="DK30" s="926"/>
      <c r="DL30" s="924" t="s">
        <v>546</v>
      </c>
      <c r="DM30" s="925"/>
      <c r="DN30" s="925"/>
      <c r="DO30" s="925"/>
      <c r="DP30" s="926"/>
      <c r="DQ30" s="924" t="s">
        <v>546</v>
      </c>
      <c r="DR30" s="925"/>
      <c r="DS30" s="925"/>
      <c r="DT30" s="925"/>
      <c r="DU30" s="926"/>
      <c r="DV30" s="927"/>
      <c r="DW30" s="928"/>
      <c r="DX30" s="928"/>
      <c r="DY30" s="928"/>
      <c r="DZ30" s="929"/>
      <c r="EA30" s="189"/>
    </row>
    <row r="31" spans="1:131" s="190" customFormat="1" ht="26.25" customHeight="1" x14ac:dyDescent="0.15">
      <c r="A31" s="209">
        <v>4</v>
      </c>
      <c r="B31" s="978" t="s">
        <v>356</v>
      </c>
      <c r="C31" s="979"/>
      <c r="D31" s="979"/>
      <c r="E31" s="979"/>
      <c r="F31" s="979"/>
      <c r="G31" s="979"/>
      <c r="H31" s="979"/>
      <c r="I31" s="979"/>
      <c r="J31" s="979"/>
      <c r="K31" s="979"/>
      <c r="L31" s="979"/>
      <c r="M31" s="979"/>
      <c r="N31" s="979"/>
      <c r="O31" s="979"/>
      <c r="P31" s="980"/>
      <c r="Q31" s="985">
        <v>5724</v>
      </c>
      <c r="R31" s="982"/>
      <c r="S31" s="982"/>
      <c r="T31" s="982"/>
      <c r="U31" s="982"/>
      <c r="V31" s="982">
        <v>5649</v>
      </c>
      <c r="W31" s="982"/>
      <c r="X31" s="982"/>
      <c r="Y31" s="982"/>
      <c r="Z31" s="982"/>
      <c r="AA31" s="982">
        <v>75</v>
      </c>
      <c r="AB31" s="982"/>
      <c r="AC31" s="982"/>
      <c r="AD31" s="982"/>
      <c r="AE31" s="986"/>
      <c r="AF31" s="981">
        <v>912</v>
      </c>
      <c r="AG31" s="982"/>
      <c r="AH31" s="982"/>
      <c r="AI31" s="982"/>
      <c r="AJ31" s="983"/>
      <c r="AK31" s="915">
        <v>2837</v>
      </c>
      <c r="AL31" s="906"/>
      <c r="AM31" s="906"/>
      <c r="AN31" s="906"/>
      <c r="AO31" s="906"/>
      <c r="AP31" s="906">
        <v>13902</v>
      </c>
      <c r="AQ31" s="906"/>
      <c r="AR31" s="906"/>
      <c r="AS31" s="906"/>
      <c r="AT31" s="906"/>
      <c r="AU31" s="906">
        <v>5615</v>
      </c>
      <c r="AV31" s="906"/>
      <c r="AW31" s="906"/>
      <c r="AX31" s="906"/>
      <c r="AY31" s="906"/>
      <c r="AZ31" s="984" t="s">
        <v>449</v>
      </c>
      <c r="BA31" s="984"/>
      <c r="BB31" s="984"/>
      <c r="BC31" s="984"/>
      <c r="BD31" s="984"/>
      <c r="BE31" s="976" t="s">
        <v>353</v>
      </c>
      <c r="BF31" s="976"/>
      <c r="BG31" s="976"/>
      <c r="BH31" s="976"/>
      <c r="BI31" s="977"/>
      <c r="BJ31" s="195"/>
      <c r="BK31" s="195"/>
      <c r="BL31" s="195"/>
      <c r="BM31" s="195"/>
      <c r="BN31" s="195"/>
      <c r="BO31" s="208"/>
      <c r="BP31" s="208"/>
      <c r="BQ31" s="205">
        <v>25</v>
      </c>
      <c r="BR31" s="206"/>
      <c r="BS31" s="949" t="s">
        <v>529</v>
      </c>
      <c r="BT31" s="950"/>
      <c r="BU31" s="950"/>
      <c r="BV31" s="950"/>
      <c r="BW31" s="950"/>
      <c r="BX31" s="950"/>
      <c r="BY31" s="950"/>
      <c r="BZ31" s="950"/>
      <c r="CA31" s="950"/>
      <c r="CB31" s="950"/>
      <c r="CC31" s="950"/>
      <c r="CD31" s="950"/>
      <c r="CE31" s="950"/>
      <c r="CF31" s="950"/>
      <c r="CG31" s="951"/>
      <c r="CH31" s="924">
        <v>-8</v>
      </c>
      <c r="CI31" s="925"/>
      <c r="CJ31" s="925"/>
      <c r="CK31" s="925"/>
      <c r="CL31" s="926"/>
      <c r="CM31" s="924">
        <v>2025</v>
      </c>
      <c r="CN31" s="925"/>
      <c r="CO31" s="925"/>
      <c r="CP31" s="925"/>
      <c r="CQ31" s="926"/>
      <c r="CR31" s="924">
        <v>78</v>
      </c>
      <c r="CS31" s="925"/>
      <c r="CT31" s="925"/>
      <c r="CU31" s="925"/>
      <c r="CV31" s="926"/>
      <c r="CW31" s="924">
        <v>19</v>
      </c>
      <c r="CX31" s="925"/>
      <c r="CY31" s="925"/>
      <c r="CZ31" s="925"/>
      <c r="DA31" s="926"/>
      <c r="DB31" s="924" t="s">
        <v>546</v>
      </c>
      <c r="DC31" s="925"/>
      <c r="DD31" s="925"/>
      <c r="DE31" s="925"/>
      <c r="DF31" s="926"/>
      <c r="DG31" s="924" t="s">
        <v>546</v>
      </c>
      <c r="DH31" s="925"/>
      <c r="DI31" s="925"/>
      <c r="DJ31" s="925"/>
      <c r="DK31" s="926"/>
      <c r="DL31" s="924" t="s">
        <v>546</v>
      </c>
      <c r="DM31" s="925"/>
      <c r="DN31" s="925"/>
      <c r="DO31" s="925"/>
      <c r="DP31" s="926"/>
      <c r="DQ31" s="924" t="s">
        <v>546</v>
      </c>
      <c r="DR31" s="925"/>
      <c r="DS31" s="925"/>
      <c r="DT31" s="925"/>
      <c r="DU31" s="926"/>
      <c r="DV31" s="927"/>
      <c r="DW31" s="928"/>
      <c r="DX31" s="928"/>
      <c r="DY31" s="928"/>
      <c r="DZ31" s="929"/>
      <c r="EA31" s="189"/>
    </row>
    <row r="32" spans="1:131" s="190" customFormat="1" ht="26.25" customHeight="1" x14ac:dyDescent="0.15">
      <c r="A32" s="209">
        <v>5</v>
      </c>
      <c r="B32" s="978" t="s">
        <v>357</v>
      </c>
      <c r="C32" s="979"/>
      <c r="D32" s="979"/>
      <c r="E32" s="979"/>
      <c r="F32" s="979"/>
      <c r="G32" s="979"/>
      <c r="H32" s="979"/>
      <c r="I32" s="979"/>
      <c r="J32" s="979"/>
      <c r="K32" s="979"/>
      <c r="L32" s="979"/>
      <c r="M32" s="979"/>
      <c r="N32" s="979"/>
      <c r="O32" s="979"/>
      <c r="P32" s="980"/>
      <c r="Q32" s="985">
        <v>314</v>
      </c>
      <c r="R32" s="982"/>
      <c r="S32" s="982"/>
      <c r="T32" s="982"/>
      <c r="U32" s="982"/>
      <c r="V32" s="982">
        <v>311</v>
      </c>
      <c r="W32" s="982"/>
      <c r="X32" s="982"/>
      <c r="Y32" s="982"/>
      <c r="Z32" s="982"/>
      <c r="AA32" s="982">
        <v>3</v>
      </c>
      <c r="AB32" s="982"/>
      <c r="AC32" s="982"/>
      <c r="AD32" s="982"/>
      <c r="AE32" s="986"/>
      <c r="AF32" s="981">
        <v>3</v>
      </c>
      <c r="AG32" s="982"/>
      <c r="AH32" s="982"/>
      <c r="AI32" s="982"/>
      <c r="AJ32" s="983"/>
      <c r="AK32" s="915">
        <v>129</v>
      </c>
      <c r="AL32" s="906"/>
      <c r="AM32" s="906"/>
      <c r="AN32" s="906"/>
      <c r="AO32" s="906"/>
      <c r="AP32" s="906">
        <v>1398</v>
      </c>
      <c r="AQ32" s="906"/>
      <c r="AR32" s="906"/>
      <c r="AS32" s="906"/>
      <c r="AT32" s="906"/>
      <c r="AU32" s="906">
        <v>1182</v>
      </c>
      <c r="AV32" s="906"/>
      <c r="AW32" s="906"/>
      <c r="AX32" s="906"/>
      <c r="AY32" s="906"/>
      <c r="AZ32" s="984" t="s">
        <v>449</v>
      </c>
      <c r="BA32" s="984"/>
      <c r="BB32" s="984"/>
      <c r="BC32" s="984"/>
      <c r="BD32" s="984"/>
      <c r="BE32" s="976" t="s">
        <v>358</v>
      </c>
      <c r="BF32" s="976"/>
      <c r="BG32" s="976"/>
      <c r="BH32" s="976"/>
      <c r="BI32" s="977"/>
      <c r="BJ32" s="195"/>
      <c r="BK32" s="195"/>
      <c r="BL32" s="195"/>
      <c r="BM32" s="195"/>
      <c r="BN32" s="195"/>
      <c r="BO32" s="208"/>
      <c r="BP32" s="208"/>
      <c r="BQ32" s="205">
        <v>26</v>
      </c>
      <c r="BR32" s="206"/>
      <c r="BS32" s="949" t="s">
        <v>530</v>
      </c>
      <c r="BT32" s="950"/>
      <c r="BU32" s="950"/>
      <c r="BV32" s="950"/>
      <c r="BW32" s="950"/>
      <c r="BX32" s="950"/>
      <c r="BY32" s="950"/>
      <c r="BZ32" s="950"/>
      <c r="CA32" s="950"/>
      <c r="CB32" s="950"/>
      <c r="CC32" s="950"/>
      <c r="CD32" s="950"/>
      <c r="CE32" s="950"/>
      <c r="CF32" s="950"/>
      <c r="CG32" s="951"/>
      <c r="CH32" s="924">
        <v>-9</v>
      </c>
      <c r="CI32" s="925"/>
      <c r="CJ32" s="925"/>
      <c r="CK32" s="925"/>
      <c r="CL32" s="926"/>
      <c r="CM32" s="924">
        <v>154</v>
      </c>
      <c r="CN32" s="925"/>
      <c r="CO32" s="925"/>
      <c r="CP32" s="925"/>
      <c r="CQ32" s="926"/>
      <c r="CR32" s="924">
        <v>10</v>
      </c>
      <c r="CS32" s="925"/>
      <c r="CT32" s="925"/>
      <c r="CU32" s="925"/>
      <c r="CV32" s="926"/>
      <c r="CW32" s="924">
        <v>12</v>
      </c>
      <c r="CX32" s="925"/>
      <c r="CY32" s="925"/>
      <c r="CZ32" s="925"/>
      <c r="DA32" s="926"/>
      <c r="DB32" s="924" t="s">
        <v>546</v>
      </c>
      <c r="DC32" s="925"/>
      <c r="DD32" s="925"/>
      <c r="DE32" s="925"/>
      <c r="DF32" s="926"/>
      <c r="DG32" s="924" t="s">
        <v>546</v>
      </c>
      <c r="DH32" s="925"/>
      <c r="DI32" s="925"/>
      <c r="DJ32" s="925"/>
      <c r="DK32" s="926"/>
      <c r="DL32" s="924" t="s">
        <v>546</v>
      </c>
      <c r="DM32" s="925"/>
      <c r="DN32" s="925"/>
      <c r="DO32" s="925"/>
      <c r="DP32" s="926"/>
      <c r="DQ32" s="924" t="s">
        <v>546</v>
      </c>
      <c r="DR32" s="925"/>
      <c r="DS32" s="925"/>
      <c r="DT32" s="925"/>
      <c r="DU32" s="926"/>
      <c r="DV32" s="927"/>
      <c r="DW32" s="928"/>
      <c r="DX32" s="928"/>
      <c r="DY32" s="928"/>
      <c r="DZ32" s="929"/>
      <c r="EA32" s="189"/>
    </row>
    <row r="33" spans="1:131" s="190" customFormat="1" ht="26.25" customHeight="1" x14ac:dyDescent="0.15">
      <c r="A33" s="209">
        <v>6</v>
      </c>
      <c r="B33" s="978" t="s">
        <v>359</v>
      </c>
      <c r="C33" s="979"/>
      <c r="D33" s="979"/>
      <c r="E33" s="979"/>
      <c r="F33" s="979"/>
      <c r="G33" s="979"/>
      <c r="H33" s="979"/>
      <c r="I33" s="979"/>
      <c r="J33" s="979"/>
      <c r="K33" s="979"/>
      <c r="L33" s="979"/>
      <c r="M33" s="979"/>
      <c r="N33" s="979"/>
      <c r="O33" s="979"/>
      <c r="P33" s="980"/>
      <c r="Q33" s="985">
        <v>166</v>
      </c>
      <c r="R33" s="982"/>
      <c r="S33" s="982"/>
      <c r="T33" s="982"/>
      <c r="U33" s="982"/>
      <c r="V33" s="982">
        <v>161</v>
      </c>
      <c r="W33" s="982"/>
      <c r="X33" s="982"/>
      <c r="Y33" s="982"/>
      <c r="Z33" s="982"/>
      <c r="AA33" s="982">
        <v>5</v>
      </c>
      <c r="AB33" s="982"/>
      <c r="AC33" s="982"/>
      <c r="AD33" s="982"/>
      <c r="AE33" s="986"/>
      <c r="AF33" s="981">
        <v>5</v>
      </c>
      <c r="AG33" s="982"/>
      <c r="AH33" s="982"/>
      <c r="AI33" s="982"/>
      <c r="AJ33" s="983"/>
      <c r="AK33" s="915">
        <v>91</v>
      </c>
      <c r="AL33" s="906"/>
      <c r="AM33" s="906"/>
      <c r="AN33" s="906"/>
      <c r="AO33" s="906"/>
      <c r="AP33" s="906">
        <v>1432</v>
      </c>
      <c r="AQ33" s="906"/>
      <c r="AR33" s="906"/>
      <c r="AS33" s="906"/>
      <c r="AT33" s="906"/>
      <c r="AU33" s="906">
        <v>506</v>
      </c>
      <c r="AV33" s="906"/>
      <c r="AW33" s="906"/>
      <c r="AX33" s="906"/>
      <c r="AY33" s="906"/>
      <c r="AZ33" s="984" t="s">
        <v>449</v>
      </c>
      <c r="BA33" s="984"/>
      <c r="BB33" s="984"/>
      <c r="BC33" s="984"/>
      <c r="BD33" s="984"/>
      <c r="BE33" s="976" t="s">
        <v>358</v>
      </c>
      <c r="BF33" s="976"/>
      <c r="BG33" s="976"/>
      <c r="BH33" s="976"/>
      <c r="BI33" s="977"/>
      <c r="BJ33" s="195"/>
      <c r="BK33" s="195"/>
      <c r="BL33" s="195"/>
      <c r="BM33" s="195"/>
      <c r="BN33" s="195"/>
      <c r="BO33" s="208"/>
      <c r="BP33" s="208"/>
      <c r="BQ33" s="205">
        <v>27</v>
      </c>
      <c r="BR33" s="206"/>
      <c r="BS33" s="949" t="s">
        <v>531</v>
      </c>
      <c r="BT33" s="950"/>
      <c r="BU33" s="950"/>
      <c r="BV33" s="950"/>
      <c r="BW33" s="950"/>
      <c r="BX33" s="950"/>
      <c r="BY33" s="950"/>
      <c r="BZ33" s="950"/>
      <c r="CA33" s="950"/>
      <c r="CB33" s="950"/>
      <c r="CC33" s="950"/>
      <c r="CD33" s="950"/>
      <c r="CE33" s="950"/>
      <c r="CF33" s="950"/>
      <c r="CG33" s="951"/>
      <c r="CH33" s="924">
        <v>-3</v>
      </c>
      <c r="CI33" s="925"/>
      <c r="CJ33" s="925"/>
      <c r="CK33" s="925"/>
      <c r="CL33" s="926"/>
      <c r="CM33" s="924">
        <v>47</v>
      </c>
      <c r="CN33" s="925"/>
      <c r="CO33" s="925"/>
      <c r="CP33" s="925"/>
      <c r="CQ33" s="926"/>
      <c r="CR33" s="924">
        <v>15</v>
      </c>
      <c r="CS33" s="925"/>
      <c r="CT33" s="925"/>
      <c r="CU33" s="925"/>
      <c r="CV33" s="926"/>
      <c r="CW33" s="924" t="s">
        <v>544</v>
      </c>
      <c r="CX33" s="925"/>
      <c r="CY33" s="925"/>
      <c r="CZ33" s="925"/>
      <c r="DA33" s="926"/>
      <c r="DB33" s="924" t="s">
        <v>546</v>
      </c>
      <c r="DC33" s="925"/>
      <c r="DD33" s="925"/>
      <c r="DE33" s="925"/>
      <c r="DF33" s="926"/>
      <c r="DG33" s="924" t="s">
        <v>546</v>
      </c>
      <c r="DH33" s="925"/>
      <c r="DI33" s="925"/>
      <c r="DJ33" s="925"/>
      <c r="DK33" s="926"/>
      <c r="DL33" s="924" t="s">
        <v>546</v>
      </c>
      <c r="DM33" s="925"/>
      <c r="DN33" s="925"/>
      <c r="DO33" s="925"/>
      <c r="DP33" s="926"/>
      <c r="DQ33" s="924" t="s">
        <v>546</v>
      </c>
      <c r="DR33" s="925"/>
      <c r="DS33" s="925"/>
      <c r="DT33" s="925"/>
      <c r="DU33" s="926"/>
      <c r="DV33" s="927"/>
      <c r="DW33" s="928"/>
      <c r="DX33" s="928"/>
      <c r="DY33" s="928"/>
      <c r="DZ33" s="929"/>
      <c r="EA33" s="189"/>
    </row>
    <row r="34" spans="1:131" s="190" customFormat="1" ht="26.25" customHeight="1" x14ac:dyDescent="0.15">
      <c r="A34" s="209">
        <v>7</v>
      </c>
      <c r="B34" s="978" t="s">
        <v>360</v>
      </c>
      <c r="C34" s="979"/>
      <c r="D34" s="979"/>
      <c r="E34" s="979"/>
      <c r="F34" s="979"/>
      <c r="G34" s="979"/>
      <c r="H34" s="979"/>
      <c r="I34" s="979"/>
      <c r="J34" s="979"/>
      <c r="K34" s="979"/>
      <c r="L34" s="979"/>
      <c r="M34" s="979"/>
      <c r="N34" s="979"/>
      <c r="O34" s="979"/>
      <c r="P34" s="980"/>
      <c r="Q34" s="985">
        <v>14783</v>
      </c>
      <c r="R34" s="982"/>
      <c r="S34" s="982"/>
      <c r="T34" s="982"/>
      <c r="U34" s="982"/>
      <c r="V34" s="982">
        <v>13832</v>
      </c>
      <c r="W34" s="982"/>
      <c r="X34" s="982"/>
      <c r="Y34" s="982"/>
      <c r="Z34" s="982"/>
      <c r="AA34" s="982">
        <v>767</v>
      </c>
      <c r="AB34" s="982"/>
      <c r="AC34" s="982"/>
      <c r="AD34" s="982"/>
      <c r="AE34" s="986"/>
      <c r="AF34" s="981">
        <v>767</v>
      </c>
      <c r="AG34" s="982"/>
      <c r="AH34" s="982"/>
      <c r="AI34" s="982"/>
      <c r="AJ34" s="983"/>
      <c r="AK34" s="915">
        <v>1804</v>
      </c>
      <c r="AL34" s="906"/>
      <c r="AM34" s="906"/>
      <c r="AN34" s="906"/>
      <c r="AO34" s="906"/>
      <c r="AP34" s="906">
        <v>46439</v>
      </c>
      <c r="AQ34" s="906"/>
      <c r="AR34" s="906"/>
      <c r="AS34" s="906"/>
      <c r="AT34" s="906"/>
      <c r="AU34" s="906">
        <v>33807</v>
      </c>
      <c r="AV34" s="906"/>
      <c r="AW34" s="906"/>
      <c r="AX34" s="906"/>
      <c r="AY34" s="906"/>
      <c r="AZ34" s="984" t="s">
        <v>449</v>
      </c>
      <c r="BA34" s="984"/>
      <c r="BB34" s="984"/>
      <c r="BC34" s="984"/>
      <c r="BD34" s="984"/>
      <c r="BE34" s="976" t="s">
        <v>358</v>
      </c>
      <c r="BF34" s="976"/>
      <c r="BG34" s="976"/>
      <c r="BH34" s="976"/>
      <c r="BI34" s="977"/>
      <c r="BJ34" s="195"/>
      <c r="BK34" s="195"/>
      <c r="BL34" s="195"/>
      <c r="BM34" s="195"/>
      <c r="BN34" s="195"/>
      <c r="BO34" s="208"/>
      <c r="BP34" s="208"/>
      <c r="BQ34" s="205">
        <v>28</v>
      </c>
      <c r="BR34" s="206"/>
      <c r="BS34" s="949" t="s">
        <v>532</v>
      </c>
      <c r="BT34" s="950"/>
      <c r="BU34" s="950"/>
      <c r="BV34" s="950"/>
      <c r="BW34" s="950"/>
      <c r="BX34" s="950"/>
      <c r="BY34" s="950"/>
      <c r="BZ34" s="950"/>
      <c r="CA34" s="950"/>
      <c r="CB34" s="950"/>
      <c r="CC34" s="950"/>
      <c r="CD34" s="950"/>
      <c r="CE34" s="950"/>
      <c r="CF34" s="950"/>
      <c r="CG34" s="951"/>
      <c r="CH34" s="924">
        <v>-2</v>
      </c>
      <c r="CI34" s="925"/>
      <c r="CJ34" s="925"/>
      <c r="CK34" s="925"/>
      <c r="CL34" s="926"/>
      <c r="CM34" s="924">
        <v>125</v>
      </c>
      <c r="CN34" s="925"/>
      <c r="CO34" s="925"/>
      <c r="CP34" s="925"/>
      <c r="CQ34" s="926"/>
      <c r="CR34" s="924">
        <v>50</v>
      </c>
      <c r="CS34" s="925"/>
      <c r="CT34" s="925"/>
      <c r="CU34" s="925"/>
      <c r="CV34" s="926"/>
      <c r="CW34" s="924">
        <v>0</v>
      </c>
      <c r="CX34" s="925"/>
      <c r="CY34" s="925"/>
      <c r="CZ34" s="925"/>
      <c r="DA34" s="926"/>
      <c r="DB34" s="924" t="s">
        <v>546</v>
      </c>
      <c r="DC34" s="925"/>
      <c r="DD34" s="925"/>
      <c r="DE34" s="925"/>
      <c r="DF34" s="926"/>
      <c r="DG34" s="924" t="s">
        <v>546</v>
      </c>
      <c r="DH34" s="925"/>
      <c r="DI34" s="925"/>
      <c r="DJ34" s="925"/>
      <c r="DK34" s="926"/>
      <c r="DL34" s="924" t="s">
        <v>546</v>
      </c>
      <c r="DM34" s="925"/>
      <c r="DN34" s="925"/>
      <c r="DO34" s="925"/>
      <c r="DP34" s="926"/>
      <c r="DQ34" s="924" t="s">
        <v>546</v>
      </c>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533</v>
      </c>
      <c r="BT35" s="950"/>
      <c r="BU35" s="950"/>
      <c r="BV35" s="950"/>
      <c r="BW35" s="950"/>
      <c r="BX35" s="950"/>
      <c r="BY35" s="950"/>
      <c r="BZ35" s="950"/>
      <c r="CA35" s="950"/>
      <c r="CB35" s="950"/>
      <c r="CC35" s="950"/>
      <c r="CD35" s="950"/>
      <c r="CE35" s="950"/>
      <c r="CF35" s="950"/>
      <c r="CG35" s="951"/>
      <c r="CH35" s="924">
        <v>1</v>
      </c>
      <c r="CI35" s="925"/>
      <c r="CJ35" s="925"/>
      <c r="CK35" s="925"/>
      <c r="CL35" s="926"/>
      <c r="CM35" s="924">
        <v>1087</v>
      </c>
      <c r="CN35" s="925"/>
      <c r="CO35" s="925"/>
      <c r="CP35" s="925"/>
      <c r="CQ35" s="926"/>
      <c r="CR35" s="924">
        <v>738</v>
      </c>
      <c r="CS35" s="925"/>
      <c r="CT35" s="925"/>
      <c r="CU35" s="925"/>
      <c r="CV35" s="926"/>
      <c r="CW35" s="924" t="s">
        <v>546</v>
      </c>
      <c r="CX35" s="925"/>
      <c r="CY35" s="925"/>
      <c r="CZ35" s="925"/>
      <c r="DA35" s="926"/>
      <c r="DB35" s="924" t="s">
        <v>546</v>
      </c>
      <c r="DC35" s="925"/>
      <c r="DD35" s="925"/>
      <c r="DE35" s="925"/>
      <c r="DF35" s="926"/>
      <c r="DG35" s="924" t="s">
        <v>546</v>
      </c>
      <c r="DH35" s="925"/>
      <c r="DI35" s="925"/>
      <c r="DJ35" s="925"/>
      <c r="DK35" s="926"/>
      <c r="DL35" s="924" t="s">
        <v>546</v>
      </c>
      <c r="DM35" s="925"/>
      <c r="DN35" s="925"/>
      <c r="DO35" s="925"/>
      <c r="DP35" s="926"/>
      <c r="DQ35" s="924" t="s">
        <v>546</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534</v>
      </c>
      <c r="BT36" s="950"/>
      <c r="BU36" s="950"/>
      <c r="BV36" s="950"/>
      <c r="BW36" s="950"/>
      <c r="BX36" s="950"/>
      <c r="BY36" s="950"/>
      <c r="BZ36" s="950"/>
      <c r="CA36" s="950"/>
      <c r="CB36" s="950"/>
      <c r="CC36" s="950"/>
      <c r="CD36" s="950"/>
      <c r="CE36" s="950"/>
      <c r="CF36" s="950"/>
      <c r="CG36" s="951"/>
      <c r="CH36" s="924">
        <v>8</v>
      </c>
      <c r="CI36" s="925"/>
      <c r="CJ36" s="925"/>
      <c r="CK36" s="925"/>
      <c r="CL36" s="926"/>
      <c r="CM36" s="924">
        <v>3236</v>
      </c>
      <c r="CN36" s="925"/>
      <c r="CO36" s="925"/>
      <c r="CP36" s="925"/>
      <c r="CQ36" s="926"/>
      <c r="CR36" s="924">
        <v>3770</v>
      </c>
      <c r="CS36" s="925"/>
      <c r="CT36" s="925"/>
      <c r="CU36" s="925"/>
      <c r="CV36" s="926"/>
      <c r="CW36" s="924">
        <v>663</v>
      </c>
      <c r="CX36" s="925"/>
      <c r="CY36" s="925"/>
      <c r="CZ36" s="925"/>
      <c r="DA36" s="926"/>
      <c r="DB36" s="924" t="s">
        <v>546</v>
      </c>
      <c r="DC36" s="925"/>
      <c r="DD36" s="925"/>
      <c r="DE36" s="925"/>
      <c r="DF36" s="926"/>
      <c r="DG36" s="924" t="s">
        <v>546</v>
      </c>
      <c r="DH36" s="925"/>
      <c r="DI36" s="925"/>
      <c r="DJ36" s="925"/>
      <c r="DK36" s="926"/>
      <c r="DL36" s="924" t="s">
        <v>546</v>
      </c>
      <c r="DM36" s="925"/>
      <c r="DN36" s="925"/>
      <c r="DO36" s="925"/>
      <c r="DP36" s="926"/>
      <c r="DQ36" s="924" t="s">
        <v>546</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535</v>
      </c>
      <c r="BT37" s="950"/>
      <c r="BU37" s="950"/>
      <c r="BV37" s="950"/>
      <c r="BW37" s="950"/>
      <c r="BX37" s="950"/>
      <c r="BY37" s="950"/>
      <c r="BZ37" s="950"/>
      <c r="CA37" s="950"/>
      <c r="CB37" s="950"/>
      <c r="CC37" s="950"/>
      <c r="CD37" s="950"/>
      <c r="CE37" s="950"/>
      <c r="CF37" s="950"/>
      <c r="CG37" s="951"/>
      <c r="CH37" s="924">
        <v>-316</v>
      </c>
      <c r="CI37" s="925"/>
      <c r="CJ37" s="925"/>
      <c r="CK37" s="925"/>
      <c r="CL37" s="926"/>
      <c r="CM37" s="924">
        <v>3454</v>
      </c>
      <c r="CN37" s="925"/>
      <c r="CO37" s="925"/>
      <c r="CP37" s="925"/>
      <c r="CQ37" s="926"/>
      <c r="CR37" s="924">
        <v>1099</v>
      </c>
      <c r="CS37" s="925"/>
      <c r="CT37" s="925"/>
      <c r="CU37" s="925"/>
      <c r="CV37" s="926"/>
      <c r="CW37" s="924">
        <v>1111</v>
      </c>
      <c r="CX37" s="925"/>
      <c r="CY37" s="925"/>
      <c r="CZ37" s="925"/>
      <c r="DA37" s="926"/>
      <c r="DB37" s="924">
        <v>7184</v>
      </c>
      <c r="DC37" s="925"/>
      <c r="DD37" s="925"/>
      <c r="DE37" s="925"/>
      <c r="DF37" s="926"/>
      <c r="DG37" s="924" t="s">
        <v>546</v>
      </c>
      <c r="DH37" s="925"/>
      <c r="DI37" s="925"/>
      <c r="DJ37" s="925"/>
      <c r="DK37" s="926"/>
      <c r="DL37" s="924" t="s">
        <v>546</v>
      </c>
      <c r="DM37" s="925"/>
      <c r="DN37" s="925"/>
      <c r="DO37" s="925"/>
      <c r="DP37" s="926"/>
      <c r="DQ37" s="924" t="s">
        <v>546</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361</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340</v>
      </c>
      <c r="B63" s="879" t="s">
        <v>362</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39202</v>
      </c>
      <c r="AG63" s="894"/>
      <c r="AH63" s="894"/>
      <c r="AI63" s="894"/>
      <c r="AJ63" s="964"/>
      <c r="AK63" s="965"/>
      <c r="AL63" s="898"/>
      <c r="AM63" s="898"/>
      <c r="AN63" s="898"/>
      <c r="AO63" s="898"/>
      <c r="AP63" s="894">
        <v>102659</v>
      </c>
      <c r="AQ63" s="894"/>
      <c r="AR63" s="894"/>
      <c r="AS63" s="894"/>
      <c r="AT63" s="894"/>
      <c r="AU63" s="894">
        <v>41542</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364</v>
      </c>
      <c r="B66" s="931"/>
      <c r="C66" s="931"/>
      <c r="D66" s="931"/>
      <c r="E66" s="931"/>
      <c r="F66" s="931"/>
      <c r="G66" s="931"/>
      <c r="H66" s="931"/>
      <c r="I66" s="931"/>
      <c r="J66" s="931"/>
      <c r="K66" s="931"/>
      <c r="L66" s="931"/>
      <c r="M66" s="931"/>
      <c r="N66" s="931"/>
      <c r="O66" s="931"/>
      <c r="P66" s="932"/>
      <c r="Q66" s="936" t="s">
        <v>344</v>
      </c>
      <c r="R66" s="937"/>
      <c r="S66" s="937"/>
      <c r="T66" s="937"/>
      <c r="U66" s="938"/>
      <c r="V66" s="936" t="s">
        <v>345</v>
      </c>
      <c r="W66" s="937"/>
      <c r="X66" s="937"/>
      <c r="Y66" s="937"/>
      <c r="Z66" s="938"/>
      <c r="AA66" s="936" t="s">
        <v>346</v>
      </c>
      <c r="AB66" s="937"/>
      <c r="AC66" s="937"/>
      <c r="AD66" s="937"/>
      <c r="AE66" s="938"/>
      <c r="AF66" s="942" t="s">
        <v>347</v>
      </c>
      <c r="AG66" s="943"/>
      <c r="AH66" s="943"/>
      <c r="AI66" s="943"/>
      <c r="AJ66" s="944"/>
      <c r="AK66" s="936" t="s">
        <v>348</v>
      </c>
      <c r="AL66" s="931"/>
      <c r="AM66" s="931"/>
      <c r="AN66" s="931"/>
      <c r="AO66" s="932"/>
      <c r="AP66" s="936" t="s">
        <v>349</v>
      </c>
      <c r="AQ66" s="937"/>
      <c r="AR66" s="937"/>
      <c r="AS66" s="937"/>
      <c r="AT66" s="938"/>
      <c r="AU66" s="936" t="s">
        <v>365</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537</v>
      </c>
      <c r="C68" s="921"/>
      <c r="D68" s="921"/>
      <c r="E68" s="921"/>
      <c r="F68" s="921"/>
      <c r="G68" s="921"/>
      <c r="H68" s="921"/>
      <c r="I68" s="921"/>
      <c r="J68" s="921"/>
      <c r="K68" s="921"/>
      <c r="L68" s="921"/>
      <c r="M68" s="921"/>
      <c r="N68" s="921"/>
      <c r="O68" s="921"/>
      <c r="P68" s="922"/>
      <c r="Q68" s="923">
        <v>5985</v>
      </c>
      <c r="R68" s="917"/>
      <c r="S68" s="917"/>
      <c r="T68" s="917"/>
      <c r="U68" s="917"/>
      <c r="V68" s="917">
        <v>5815</v>
      </c>
      <c r="W68" s="917"/>
      <c r="X68" s="917"/>
      <c r="Y68" s="917"/>
      <c r="Z68" s="917"/>
      <c r="AA68" s="917">
        <v>170</v>
      </c>
      <c r="AB68" s="917"/>
      <c r="AC68" s="917"/>
      <c r="AD68" s="917"/>
      <c r="AE68" s="917"/>
      <c r="AF68" s="917">
        <v>41</v>
      </c>
      <c r="AG68" s="917"/>
      <c r="AH68" s="917"/>
      <c r="AI68" s="917"/>
      <c r="AJ68" s="917"/>
      <c r="AK68" s="917" t="s">
        <v>539</v>
      </c>
      <c r="AL68" s="917"/>
      <c r="AM68" s="917"/>
      <c r="AN68" s="917"/>
      <c r="AO68" s="917"/>
      <c r="AP68" s="917">
        <v>21483</v>
      </c>
      <c r="AQ68" s="917"/>
      <c r="AR68" s="917"/>
      <c r="AS68" s="917"/>
      <c r="AT68" s="917"/>
      <c r="AU68" s="917" t="s">
        <v>540</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538</v>
      </c>
      <c r="C69" s="910"/>
      <c r="D69" s="910"/>
      <c r="E69" s="910"/>
      <c r="F69" s="910"/>
      <c r="G69" s="910"/>
      <c r="H69" s="910"/>
      <c r="I69" s="910"/>
      <c r="J69" s="910"/>
      <c r="K69" s="910"/>
      <c r="L69" s="910"/>
      <c r="M69" s="910"/>
      <c r="N69" s="910"/>
      <c r="O69" s="910"/>
      <c r="P69" s="911"/>
      <c r="Q69" s="912">
        <v>3715</v>
      </c>
      <c r="R69" s="906"/>
      <c r="S69" s="906"/>
      <c r="T69" s="906"/>
      <c r="U69" s="906"/>
      <c r="V69" s="906">
        <v>3682</v>
      </c>
      <c r="W69" s="906"/>
      <c r="X69" s="906"/>
      <c r="Y69" s="906"/>
      <c r="Z69" s="906"/>
      <c r="AA69" s="906">
        <v>33</v>
      </c>
      <c r="AB69" s="906"/>
      <c r="AC69" s="906"/>
      <c r="AD69" s="906"/>
      <c r="AE69" s="906"/>
      <c r="AF69" s="906">
        <v>21</v>
      </c>
      <c r="AG69" s="906"/>
      <c r="AH69" s="906"/>
      <c r="AI69" s="906"/>
      <c r="AJ69" s="906"/>
      <c r="AK69" s="906" t="s">
        <v>540</v>
      </c>
      <c r="AL69" s="906"/>
      <c r="AM69" s="906"/>
      <c r="AN69" s="906"/>
      <c r="AO69" s="906"/>
      <c r="AP69" s="906">
        <v>12258</v>
      </c>
      <c r="AQ69" s="906"/>
      <c r="AR69" s="906"/>
      <c r="AS69" s="906"/>
      <c r="AT69" s="906"/>
      <c r="AU69" s="906" t="s">
        <v>541</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340</v>
      </c>
      <c r="B88" s="879" t="s">
        <v>366</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62</v>
      </c>
      <c r="AG88" s="894"/>
      <c r="AH88" s="894"/>
      <c r="AI88" s="894"/>
      <c r="AJ88" s="894"/>
      <c r="AK88" s="898"/>
      <c r="AL88" s="898"/>
      <c r="AM88" s="898"/>
      <c r="AN88" s="898"/>
      <c r="AO88" s="898"/>
      <c r="AP88" s="894">
        <v>33741</v>
      </c>
      <c r="AQ88" s="894"/>
      <c r="AR88" s="894"/>
      <c r="AS88" s="894"/>
      <c r="AT88" s="894"/>
      <c r="AU88" s="894" t="s">
        <v>543</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879" t="s">
        <v>367</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15149</v>
      </c>
      <c r="CS102" s="886"/>
      <c r="CT102" s="886"/>
      <c r="CU102" s="886"/>
      <c r="CV102" s="887"/>
      <c r="CW102" s="885">
        <v>2317</v>
      </c>
      <c r="CX102" s="886"/>
      <c r="CY102" s="886"/>
      <c r="CZ102" s="886"/>
      <c r="DA102" s="887"/>
      <c r="DB102" s="885">
        <v>14790</v>
      </c>
      <c r="DC102" s="886"/>
      <c r="DD102" s="886"/>
      <c r="DE102" s="886"/>
      <c r="DF102" s="887"/>
      <c r="DG102" s="885">
        <v>3236</v>
      </c>
      <c r="DH102" s="886"/>
      <c r="DI102" s="886"/>
      <c r="DJ102" s="886"/>
      <c r="DK102" s="887"/>
      <c r="DL102" s="885">
        <v>48</v>
      </c>
      <c r="DM102" s="886"/>
      <c r="DN102" s="886"/>
      <c r="DO102" s="886"/>
      <c r="DP102" s="887"/>
      <c r="DQ102" s="885">
        <v>34</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368</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369</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372</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373</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374</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375</v>
      </c>
      <c r="AB109" s="827"/>
      <c r="AC109" s="827"/>
      <c r="AD109" s="827"/>
      <c r="AE109" s="828"/>
      <c r="AF109" s="829" t="s">
        <v>275</v>
      </c>
      <c r="AG109" s="827"/>
      <c r="AH109" s="827"/>
      <c r="AI109" s="827"/>
      <c r="AJ109" s="828"/>
      <c r="AK109" s="829" t="s">
        <v>274</v>
      </c>
      <c r="AL109" s="827"/>
      <c r="AM109" s="827"/>
      <c r="AN109" s="827"/>
      <c r="AO109" s="828"/>
      <c r="AP109" s="829" t="s">
        <v>376</v>
      </c>
      <c r="AQ109" s="827"/>
      <c r="AR109" s="827"/>
      <c r="AS109" s="827"/>
      <c r="AT109" s="858"/>
      <c r="AU109" s="826" t="s">
        <v>374</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375</v>
      </c>
      <c r="BR109" s="827"/>
      <c r="BS109" s="827"/>
      <c r="BT109" s="827"/>
      <c r="BU109" s="828"/>
      <c r="BV109" s="829" t="s">
        <v>275</v>
      </c>
      <c r="BW109" s="827"/>
      <c r="BX109" s="827"/>
      <c r="BY109" s="827"/>
      <c r="BZ109" s="828"/>
      <c r="CA109" s="829" t="s">
        <v>274</v>
      </c>
      <c r="CB109" s="827"/>
      <c r="CC109" s="827"/>
      <c r="CD109" s="827"/>
      <c r="CE109" s="828"/>
      <c r="CF109" s="867" t="s">
        <v>376</v>
      </c>
      <c r="CG109" s="867"/>
      <c r="CH109" s="867"/>
      <c r="CI109" s="867"/>
      <c r="CJ109" s="867"/>
      <c r="CK109" s="829" t="s">
        <v>377</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375</v>
      </c>
      <c r="DH109" s="827"/>
      <c r="DI109" s="827"/>
      <c r="DJ109" s="827"/>
      <c r="DK109" s="828"/>
      <c r="DL109" s="829" t="s">
        <v>275</v>
      </c>
      <c r="DM109" s="827"/>
      <c r="DN109" s="827"/>
      <c r="DO109" s="827"/>
      <c r="DP109" s="828"/>
      <c r="DQ109" s="829" t="s">
        <v>274</v>
      </c>
      <c r="DR109" s="827"/>
      <c r="DS109" s="827"/>
      <c r="DT109" s="827"/>
      <c r="DU109" s="828"/>
      <c r="DV109" s="829" t="s">
        <v>376</v>
      </c>
      <c r="DW109" s="827"/>
      <c r="DX109" s="827"/>
      <c r="DY109" s="827"/>
      <c r="DZ109" s="858"/>
    </row>
    <row r="110" spans="1:131" s="189" customFormat="1" ht="26.25" customHeight="1" x14ac:dyDescent="0.15">
      <c r="A110" s="694" t="s">
        <v>378</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110269889</v>
      </c>
      <c r="AB110" s="812"/>
      <c r="AC110" s="812"/>
      <c r="AD110" s="812"/>
      <c r="AE110" s="813"/>
      <c r="AF110" s="814">
        <v>111369320</v>
      </c>
      <c r="AG110" s="812"/>
      <c r="AH110" s="812"/>
      <c r="AI110" s="812"/>
      <c r="AJ110" s="813"/>
      <c r="AK110" s="814">
        <v>115358410</v>
      </c>
      <c r="AL110" s="812"/>
      <c r="AM110" s="812"/>
      <c r="AN110" s="812"/>
      <c r="AO110" s="813"/>
      <c r="AP110" s="815">
        <v>31.9</v>
      </c>
      <c r="AQ110" s="816"/>
      <c r="AR110" s="816"/>
      <c r="AS110" s="816"/>
      <c r="AT110" s="817"/>
      <c r="AU110" s="859" t="s">
        <v>56</v>
      </c>
      <c r="AV110" s="860"/>
      <c r="AW110" s="860"/>
      <c r="AX110" s="860"/>
      <c r="AY110" s="861"/>
      <c r="AZ110" s="753" t="s">
        <v>379</v>
      </c>
      <c r="BA110" s="695"/>
      <c r="BB110" s="695"/>
      <c r="BC110" s="695"/>
      <c r="BD110" s="695"/>
      <c r="BE110" s="695"/>
      <c r="BF110" s="695"/>
      <c r="BG110" s="695"/>
      <c r="BH110" s="695"/>
      <c r="BI110" s="695"/>
      <c r="BJ110" s="695"/>
      <c r="BK110" s="695"/>
      <c r="BL110" s="695"/>
      <c r="BM110" s="695"/>
      <c r="BN110" s="695"/>
      <c r="BO110" s="695"/>
      <c r="BP110" s="696"/>
      <c r="BQ110" s="736">
        <v>1358213580</v>
      </c>
      <c r="BR110" s="737"/>
      <c r="BS110" s="737"/>
      <c r="BT110" s="737"/>
      <c r="BU110" s="737"/>
      <c r="BV110" s="737">
        <v>1384117029</v>
      </c>
      <c r="BW110" s="737"/>
      <c r="BX110" s="737"/>
      <c r="BY110" s="737"/>
      <c r="BZ110" s="737"/>
      <c r="CA110" s="737">
        <v>1411774374</v>
      </c>
      <c r="CB110" s="737"/>
      <c r="CC110" s="737"/>
      <c r="CD110" s="737"/>
      <c r="CE110" s="737"/>
      <c r="CF110" s="800">
        <v>390</v>
      </c>
      <c r="CG110" s="801"/>
      <c r="CH110" s="801"/>
      <c r="CI110" s="801"/>
      <c r="CJ110" s="801"/>
      <c r="CK110" s="855" t="s">
        <v>380</v>
      </c>
      <c r="CL110" s="803"/>
      <c r="CM110" s="808" t="s">
        <v>381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x14ac:dyDescent="0.15">
      <c r="A111" s="715" t="s">
        <v>382</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383</v>
      </c>
      <c r="BA111" s="705"/>
      <c r="BB111" s="705"/>
      <c r="BC111" s="705"/>
      <c r="BD111" s="705"/>
      <c r="BE111" s="705"/>
      <c r="BF111" s="705"/>
      <c r="BG111" s="705"/>
      <c r="BH111" s="705"/>
      <c r="BI111" s="705"/>
      <c r="BJ111" s="705"/>
      <c r="BK111" s="705"/>
      <c r="BL111" s="705"/>
      <c r="BM111" s="705"/>
      <c r="BN111" s="705"/>
      <c r="BO111" s="705"/>
      <c r="BP111" s="706"/>
      <c r="BQ111" s="707">
        <v>23550522</v>
      </c>
      <c r="BR111" s="708"/>
      <c r="BS111" s="708"/>
      <c r="BT111" s="708"/>
      <c r="BU111" s="708"/>
      <c r="BV111" s="708">
        <v>19653345</v>
      </c>
      <c r="BW111" s="708"/>
      <c r="BX111" s="708"/>
      <c r="BY111" s="708"/>
      <c r="BZ111" s="708"/>
      <c r="CA111" s="708">
        <v>16953628</v>
      </c>
      <c r="CB111" s="708"/>
      <c r="CC111" s="708"/>
      <c r="CD111" s="708"/>
      <c r="CE111" s="708"/>
      <c r="CF111" s="789">
        <v>4.7</v>
      </c>
      <c r="CG111" s="790"/>
      <c r="CH111" s="790"/>
      <c r="CI111" s="790"/>
      <c r="CJ111" s="790"/>
      <c r="CK111" s="856"/>
      <c r="CL111" s="805"/>
      <c r="CM111" s="740" t="s">
        <v>384</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x14ac:dyDescent="0.15">
      <c r="A112" s="841" t="s">
        <v>385</v>
      </c>
      <c r="B112" s="842"/>
      <c r="C112" s="705" t="s">
        <v>386</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2000000</v>
      </c>
      <c r="AB112" s="721"/>
      <c r="AC112" s="721"/>
      <c r="AD112" s="721"/>
      <c r="AE112" s="722"/>
      <c r="AF112" s="723">
        <v>2666667</v>
      </c>
      <c r="AG112" s="721"/>
      <c r="AH112" s="721"/>
      <c r="AI112" s="721"/>
      <c r="AJ112" s="722"/>
      <c r="AK112" s="723">
        <v>3333333</v>
      </c>
      <c r="AL112" s="721"/>
      <c r="AM112" s="721"/>
      <c r="AN112" s="721"/>
      <c r="AO112" s="722"/>
      <c r="AP112" s="691">
        <v>0.9</v>
      </c>
      <c r="AQ112" s="692"/>
      <c r="AR112" s="692"/>
      <c r="AS112" s="692"/>
      <c r="AT112" s="693"/>
      <c r="AU112" s="862"/>
      <c r="AV112" s="863"/>
      <c r="AW112" s="863"/>
      <c r="AX112" s="863"/>
      <c r="AY112" s="864"/>
      <c r="AZ112" s="704" t="s">
        <v>387</v>
      </c>
      <c r="BA112" s="705"/>
      <c r="BB112" s="705"/>
      <c r="BC112" s="705"/>
      <c r="BD112" s="705"/>
      <c r="BE112" s="705"/>
      <c r="BF112" s="705"/>
      <c r="BG112" s="705"/>
      <c r="BH112" s="705"/>
      <c r="BI112" s="705"/>
      <c r="BJ112" s="705"/>
      <c r="BK112" s="705"/>
      <c r="BL112" s="705"/>
      <c r="BM112" s="705"/>
      <c r="BN112" s="705"/>
      <c r="BO112" s="705"/>
      <c r="BP112" s="706"/>
      <c r="BQ112" s="707">
        <v>43446479</v>
      </c>
      <c r="BR112" s="708"/>
      <c r="BS112" s="708"/>
      <c r="BT112" s="708"/>
      <c r="BU112" s="708"/>
      <c r="BV112" s="708">
        <v>42891743</v>
      </c>
      <c r="BW112" s="708"/>
      <c r="BX112" s="708"/>
      <c r="BY112" s="708"/>
      <c r="BZ112" s="708"/>
      <c r="CA112" s="708">
        <v>41541243</v>
      </c>
      <c r="CB112" s="708"/>
      <c r="CC112" s="708"/>
      <c r="CD112" s="708"/>
      <c r="CE112" s="708"/>
      <c r="CF112" s="789">
        <v>11.5</v>
      </c>
      <c r="CG112" s="790"/>
      <c r="CH112" s="790"/>
      <c r="CI112" s="790"/>
      <c r="CJ112" s="790"/>
      <c r="CK112" s="856"/>
      <c r="CL112" s="805"/>
      <c r="CM112" s="740" t="s">
        <v>388</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5715348</v>
      </c>
      <c r="DH112" s="708"/>
      <c r="DI112" s="708"/>
      <c r="DJ112" s="708"/>
      <c r="DK112" s="708"/>
      <c r="DL112" s="708">
        <v>4495783</v>
      </c>
      <c r="DM112" s="708"/>
      <c r="DN112" s="708"/>
      <c r="DO112" s="708"/>
      <c r="DP112" s="708"/>
      <c r="DQ112" s="708">
        <v>3533526</v>
      </c>
      <c r="DR112" s="708"/>
      <c r="DS112" s="708"/>
      <c r="DT112" s="708"/>
      <c r="DU112" s="708"/>
      <c r="DV112" s="760">
        <v>1</v>
      </c>
      <c r="DW112" s="760"/>
      <c r="DX112" s="760"/>
      <c r="DY112" s="760"/>
      <c r="DZ112" s="761"/>
    </row>
    <row r="113" spans="1:130" s="189" customFormat="1" ht="26.25" customHeight="1" x14ac:dyDescent="0.15">
      <c r="A113" s="843"/>
      <c r="B113" s="844"/>
      <c r="C113" s="705" t="s">
        <v>389</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2836069</v>
      </c>
      <c r="AB113" s="721"/>
      <c r="AC113" s="721"/>
      <c r="AD113" s="721"/>
      <c r="AE113" s="722"/>
      <c r="AF113" s="723">
        <v>2900279</v>
      </c>
      <c r="AG113" s="721"/>
      <c r="AH113" s="721"/>
      <c r="AI113" s="721"/>
      <c r="AJ113" s="722"/>
      <c r="AK113" s="723">
        <v>2881247</v>
      </c>
      <c r="AL113" s="721"/>
      <c r="AM113" s="721"/>
      <c r="AN113" s="721"/>
      <c r="AO113" s="722"/>
      <c r="AP113" s="691">
        <v>0.8</v>
      </c>
      <c r="AQ113" s="692"/>
      <c r="AR113" s="692"/>
      <c r="AS113" s="692"/>
      <c r="AT113" s="693"/>
      <c r="AU113" s="862"/>
      <c r="AV113" s="863"/>
      <c r="AW113" s="863"/>
      <c r="AX113" s="863"/>
      <c r="AY113" s="864"/>
      <c r="AZ113" s="704" t="s">
        <v>390</v>
      </c>
      <c r="BA113" s="705"/>
      <c r="BB113" s="705"/>
      <c r="BC113" s="705"/>
      <c r="BD113" s="705"/>
      <c r="BE113" s="705"/>
      <c r="BF113" s="705"/>
      <c r="BG113" s="705"/>
      <c r="BH113" s="705"/>
      <c r="BI113" s="705"/>
      <c r="BJ113" s="705"/>
      <c r="BK113" s="705"/>
      <c r="BL113" s="705"/>
      <c r="BM113" s="705"/>
      <c r="BN113" s="705"/>
      <c r="BO113" s="705"/>
      <c r="BP113" s="706"/>
      <c r="BQ113" s="707">
        <v>10163953</v>
      </c>
      <c r="BR113" s="708"/>
      <c r="BS113" s="708"/>
      <c r="BT113" s="708"/>
      <c r="BU113" s="708"/>
      <c r="BV113" s="708">
        <v>9919191</v>
      </c>
      <c r="BW113" s="708"/>
      <c r="BX113" s="708"/>
      <c r="BY113" s="708"/>
      <c r="BZ113" s="708"/>
      <c r="CA113" s="708">
        <v>9882099</v>
      </c>
      <c r="CB113" s="708"/>
      <c r="CC113" s="708"/>
      <c r="CD113" s="708"/>
      <c r="CE113" s="708"/>
      <c r="CF113" s="789">
        <v>2.7</v>
      </c>
      <c r="CG113" s="790"/>
      <c r="CH113" s="790"/>
      <c r="CI113" s="790"/>
      <c r="CJ113" s="790"/>
      <c r="CK113" s="856"/>
      <c r="CL113" s="805"/>
      <c r="CM113" s="740" t="s">
        <v>391</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7470666</v>
      </c>
      <c r="DH113" s="708"/>
      <c r="DI113" s="708"/>
      <c r="DJ113" s="708"/>
      <c r="DK113" s="708"/>
      <c r="DL113" s="708">
        <v>5448054</v>
      </c>
      <c r="DM113" s="708"/>
      <c r="DN113" s="708"/>
      <c r="DO113" s="708"/>
      <c r="DP113" s="708"/>
      <c r="DQ113" s="708">
        <v>3716293</v>
      </c>
      <c r="DR113" s="708"/>
      <c r="DS113" s="708"/>
      <c r="DT113" s="708"/>
      <c r="DU113" s="708"/>
      <c r="DV113" s="760">
        <v>1</v>
      </c>
      <c r="DW113" s="760"/>
      <c r="DX113" s="760"/>
      <c r="DY113" s="760"/>
      <c r="DZ113" s="761"/>
    </row>
    <row r="114" spans="1:130" s="189" customFormat="1" ht="26.25" customHeight="1" x14ac:dyDescent="0.15">
      <c r="A114" s="843"/>
      <c r="B114" s="844"/>
      <c r="C114" s="705" t="s">
        <v>392</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1191495</v>
      </c>
      <c r="AB114" s="721"/>
      <c r="AC114" s="721"/>
      <c r="AD114" s="721"/>
      <c r="AE114" s="722"/>
      <c r="AF114" s="723">
        <v>1160315</v>
      </c>
      <c r="AG114" s="721"/>
      <c r="AH114" s="721"/>
      <c r="AI114" s="721"/>
      <c r="AJ114" s="722"/>
      <c r="AK114" s="723">
        <v>1069822</v>
      </c>
      <c r="AL114" s="721"/>
      <c r="AM114" s="721"/>
      <c r="AN114" s="721"/>
      <c r="AO114" s="722"/>
      <c r="AP114" s="691">
        <v>0.3</v>
      </c>
      <c r="AQ114" s="692"/>
      <c r="AR114" s="692"/>
      <c r="AS114" s="692"/>
      <c r="AT114" s="693"/>
      <c r="AU114" s="862"/>
      <c r="AV114" s="863"/>
      <c r="AW114" s="863"/>
      <c r="AX114" s="863"/>
      <c r="AY114" s="864"/>
      <c r="AZ114" s="704" t="s">
        <v>393</v>
      </c>
      <c r="BA114" s="705"/>
      <c r="BB114" s="705"/>
      <c r="BC114" s="705"/>
      <c r="BD114" s="705"/>
      <c r="BE114" s="705"/>
      <c r="BF114" s="705"/>
      <c r="BG114" s="705"/>
      <c r="BH114" s="705"/>
      <c r="BI114" s="705"/>
      <c r="BJ114" s="705"/>
      <c r="BK114" s="705"/>
      <c r="BL114" s="705"/>
      <c r="BM114" s="705"/>
      <c r="BN114" s="705"/>
      <c r="BO114" s="705"/>
      <c r="BP114" s="706"/>
      <c r="BQ114" s="707">
        <v>209071417</v>
      </c>
      <c r="BR114" s="708"/>
      <c r="BS114" s="708"/>
      <c r="BT114" s="708"/>
      <c r="BU114" s="708"/>
      <c r="BV114" s="708">
        <v>196431238</v>
      </c>
      <c r="BW114" s="708"/>
      <c r="BX114" s="708"/>
      <c r="BY114" s="708"/>
      <c r="BZ114" s="708"/>
      <c r="CA114" s="708">
        <v>197603253</v>
      </c>
      <c r="CB114" s="708"/>
      <c r="CC114" s="708"/>
      <c r="CD114" s="708"/>
      <c r="CE114" s="708"/>
      <c r="CF114" s="789">
        <v>54.6</v>
      </c>
      <c r="CG114" s="790"/>
      <c r="CH114" s="790"/>
      <c r="CI114" s="790"/>
      <c r="CJ114" s="790"/>
      <c r="CK114" s="856"/>
      <c r="CL114" s="805"/>
      <c r="CM114" s="740" t="s">
        <v>394</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3649884</v>
      </c>
      <c r="DH114" s="708"/>
      <c r="DI114" s="708"/>
      <c r="DJ114" s="708"/>
      <c r="DK114" s="708"/>
      <c r="DL114" s="708">
        <v>3921997</v>
      </c>
      <c r="DM114" s="708"/>
      <c r="DN114" s="708"/>
      <c r="DO114" s="708"/>
      <c r="DP114" s="708"/>
      <c r="DQ114" s="708">
        <v>3903296</v>
      </c>
      <c r="DR114" s="708"/>
      <c r="DS114" s="708"/>
      <c r="DT114" s="708"/>
      <c r="DU114" s="708"/>
      <c r="DV114" s="760">
        <v>1.1000000000000001</v>
      </c>
      <c r="DW114" s="760"/>
      <c r="DX114" s="760"/>
      <c r="DY114" s="760"/>
      <c r="DZ114" s="761"/>
    </row>
    <row r="115" spans="1:130" s="189" customFormat="1" ht="26.25" customHeight="1" x14ac:dyDescent="0.15">
      <c r="A115" s="843"/>
      <c r="B115" s="844"/>
      <c r="C115" s="705" t="s">
        <v>395</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3080710</v>
      </c>
      <c r="AB115" s="721"/>
      <c r="AC115" s="721"/>
      <c r="AD115" s="721"/>
      <c r="AE115" s="722"/>
      <c r="AF115" s="723">
        <v>2529775</v>
      </c>
      <c r="AG115" s="721"/>
      <c r="AH115" s="721"/>
      <c r="AI115" s="721"/>
      <c r="AJ115" s="722"/>
      <c r="AK115" s="723">
        <v>1999573</v>
      </c>
      <c r="AL115" s="721"/>
      <c r="AM115" s="721"/>
      <c r="AN115" s="721"/>
      <c r="AO115" s="722"/>
      <c r="AP115" s="691">
        <v>0.6</v>
      </c>
      <c r="AQ115" s="692"/>
      <c r="AR115" s="692"/>
      <c r="AS115" s="692"/>
      <c r="AT115" s="693"/>
      <c r="AU115" s="862"/>
      <c r="AV115" s="863"/>
      <c r="AW115" s="863"/>
      <c r="AX115" s="863"/>
      <c r="AY115" s="864"/>
      <c r="AZ115" s="704" t="s">
        <v>396</v>
      </c>
      <c r="BA115" s="705"/>
      <c r="BB115" s="705"/>
      <c r="BC115" s="705"/>
      <c r="BD115" s="705"/>
      <c r="BE115" s="705"/>
      <c r="BF115" s="705"/>
      <c r="BG115" s="705"/>
      <c r="BH115" s="705"/>
      <c r="BI115" s="705"/>
      <c r="BJ115" s="705"/>
      <c r="BK115" s="705"/>
      <c r="BL115" s="705"/>
      <c r="BM115" s="705"/>
      <c r="BN115" s="705"/>
      <c r="BO115" s="705"/>
      <c r="BP115" s="706"/>
      <c r="BQ115" s="707">
        <v>134982</v>
      </c>
      <c r="BR115" s="708"/>
      <c r="BS115" s="708"/>
      <c r="BT115" s="708"/>
      <c r="BU115" s="708"/>
      <c r="BV115" s="708">
        <v>93825</v>
      </c>
      <c r="BW115" s="708"/>
      <c r="BX115" s="708"/>
      <c r="BY115" s="708"/>
      <c r="BZ115" s="708"/>
      <c r="CA115" s="708">
        <v>114684</v>
      </c>
      <c r="CB115" s="708"/>
      <c r="CC115" s="708"/>
      <c r="CD115" s="708"/>
      <c r="CE115" s="708"/>
      <c r="CF115" s="789">
        <v>0</v>
      </c>
      <c r="CG115" s="790"/>
      <c r="CH115" s="790"/>
      <c r="CI115" s="790"/>
      <c r="CJ115" s="790"/>
      <c r="CK115" s="856"/>
      <c r="CL115" s="805"/>
      <c r="CM115" s="704" t="s">
        <v>397</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6714624</v>
      </c>
      <c r="DH115" s="708"/>
      <c r="DI115" s="708"/>
      <c r="DJ115" s="708"/>
      <c r="DK115" s="708"/>
      <c r="DL115" s="708">
        <v>5787511</v>
      </c>
      <c r="DM115" s="708"/>
      <c r="DN115" s="708"/>
      <c r="DO115" s="708"/>
      <c r="DP115" s="708"/>
      <c r="DQ115" s="708">
        <v>5800513</v>
      </c>
      <c r="DR115" s="708"/>
      <c r="DS115" s="708"/>
      <c r="DT115" s="708"/>
      <c r="DU115" s="708"/>
      <c r="DV115" s="760">
        <v>1.6</v>
      </c>
      <c r="DW115" s="760"/>
      <c r="DX115" s="760"/>
      <c r="DY115" s="760"/>
      <c r="DZ115" s="761"/>
    </row>
    <row r="116" spans="1:130" s="189" customFormat="1" ht="26.25" customHeight="1" x14ac:dyDescent="0.15">
      <c r="A116" s="845"/>
      <c r="B116" s="846"/>
      <c r="C116" s="787" t="s">
        <v>398</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7935</v>
      </c>
      <c r="AB116" s="721"/>
      <c r="AC116" s="721"/>
      <c r="AD116" s="721"/>
      <c r="AE116" s="722"/>
      <c r="AF116" s="723">
        <v>7176</v>
      </c>
      <c r="AG116" s="721"/>
      <c r="AH116" s="721"/>
      <c r="AI116" s="721"/>
      <c r="AJ116" s="722"/>
      <c r="AK116" s="723">
        <v>5620</v>
      </c>
      <c r="AL116" s="721"/>
      <c r="AM116" s="721"/>
      <c r="AN116" s="721"/>
      <c r="AO116" s="722"/>
      <c r="AP116" s="691">
        <v>0</v>
      </c>
      <c r="AQ116" s="692"/>
      <c r="AR116" s="692"/>
      <c r="AS116" s="692"/>
      <c r="AT116" s="693"/>
      <c r="AU116" s="862"/>
      <c r="AV116" s="863"/>
      <c r="AW116" s="863"/>
      <c r="AX116" s="863"/>
      <c r="AY116" s="864"/>
      <c r="AZ116" s="704" t="s">
        <v>399</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400</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401</v>
      </c>
      <c r="Z117" s="828"/>
      <c r="AA117" s="833">
        <v>119386098</v>
      </c>
      <c r="AB117" s="834"/>
      <c r="AC117" s="834"/>
      <c r="AD117" s="834"/>
      <c r="AE117" s="835"/>
      <c r="AF117" s="837">
        <v>120633532</v>
      </c>
      <c r="AG117" s="834"/>
      <c r="AH117" s="834"/>
      <c r="AI117" s="834"/>
      <c r="AJ117" s="835"/>
      <c r="AK117" s="837">
        <v>124648005</v>
      </c>
      <c r="AL117" s="834"/>
      <c r="AM117" s="834"/>
      <c r="AN117" s="834"/>
      <c r="AO117" s="835"/>
      <c r="AP117" s="838"/>
      <c r="AQ117" s="839"/>
      <c r="AR117" s="839"/>
      <c r="AS117" s="839"/>
      <c r="AT117" s="840"/>
      <c r="AU117" s="862"/>
      <c r="AV117" s="863"/>
      <c r="AW117" s="863"/>
      <c r="AX117" s="863"/>
      <c r="AY117" s="864"/>
      <c r="AZ117" s="786" t="s">
        <v>402</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403</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x14ac:dyDescent="0.15">
      <c r="A118" s="826" t="s">
        <v>377</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375</v>
      </c>
      <c r="AB118" s="827"/>
      <c r="AC118" s="827"/>
      <c r="AD118" s="827"/>
      <c r="AE118" s="828"/>
      <c r="AF118" s="829" t="s">
        <v>275</v>
      </c>
      <c r="AG118" s="827"/>
      <c r="AH118" s="827"/>
      <c r="AI118" s="827"/>
      <c r="AJ118" s="828"/>
      <c r="AK118" s="829" t="s">
        <v>274</v>
      </c>
      <c r="AL118" s="827"/>
      <c r="AM118" s="827"/>
      <c r="AN118" s="827"/>
      <c r="AO118" s="828"/>
      <c r="AP118" s="830" t="s">
        <v>376</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404</v>
      </c>
      <c r="BP118" s="779"/>
      <c r="BQ118" s="768">
        <v>1644580933</v>
      </c>
      <c r="BR118" s="744"/>
      <c r="BS118" s="744"/>
      <c r="BT118" s="744"/>
      <c r="BU118" s="744"/>
      <c r="BV118" s="744">
        <v>1653106371</v>
      </c>
      <c r="BW118" s="744"/>
      <c r="BX118" s="744"/>
      <c r="BY118" s="744"/>
      <c r="BZ118" s="744"/>
      <c r="CA118" s="744">
        <v>1677869281</v>
      </c>
      <c r="CB118" s="744"/>
      <c r="CC118" s="744"/>
      <c r="CD118" s="744"/>
      <c r="CE118" s="744"/>
      <c r="CF118" s="680"/>
      <c r="CG118" s="681"/>
      <c r="CH118" s="681"/>
      <c r="CI118" s="681"/>
      <c r="CJ118" s="782"/>
      <c r="CK118" s="856"/>
      <c r="CL118" s="805"/>
      <c r="CM118" s="740" t="s">
        <v>405</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x14ac:dyDescent="0.15">
      <c r="A119" s="802" t="s">
        <v>380</v>
      </c>
      <c r="B119" s="803"/>
      <c r="C119" s="808" t="s">
        <v>381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406</v>
      </c>
      <c r="AV119" s="819"/>
      <c r="AW119" s="819"/>
      <c r="AX119" s="819"/>
      <c r="AY119" s="820"/>
      <c r="AZ119" s="753" t="s">
        <v>407</v>
      </c>
      <c r="BA119" s="695"/>
      <c r="BB119" s="695"/>
      <c r="BC119" s="695"/>
      <c r="BD119" s="695"/>
      <c r="BE119" s="695"/>
      <c r="BF119" s="695"/>
      <c r="BG119" s="695"/>
      <c r="BH119" s="695"/>
      <c r="BI119" s="695"/>
      <c r="BJ119" s="695"/>
      <c r="BK119" s="695"/>
      <c r="BL119" s="695"/>
      <c r="BM119" s="695"/>
      <c r="BN119" s="695"/>
      <c r="BO119" s="695"/>
      <c r="BP119" s="696"/>
      <c r="BQ119" s="736">
        <v>35858527</v>
      </c>
      <c r="BR119" s="737"/>
      <c r="BS119" s="737"/>
      <c r="BT119" s="737"/>
      <c r="BU119" s="737"/>
      <c r="BV119" s="737">
        <v>40242284</v>
      </c>
      <c r="BW119" s="737"/>
      <c r="BX119" s="737"/>
      <c r="BY119" s="737"/>
      <c r="BZ119" s="737"/>
      <c r="CA119" s="737">
        <v>37124189</v>
      </c>
      <c r="CB119" s="737"/>
      <c r="CC119" s="737"/>
      <c r="CD119" s="737"/>
      <c r="CE119" s="737"/>
      <c r="CF119" s="800">
        <v>10.3</v>
      </c>
      <c r="CG119" s="801"/>
      <c r="CH119" s="801"/>
      <c r="CI119" s="801"/>
      <c r="CJ119" s="801"/>
      <c r="CK119" s="857"/>
      <c r="CL119" s="807"/>
      <c r="CM119" s="762" t="s">
        <v>408</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x14ac:dyDescent="0.15">
      <c r="A120" s="804"/>
      <c r="B120" s="805"/>
      <c r="C120" s="740" t="s">
        <v>384</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409</v>
      </c>
      <c r="BA120" s="705"/>
      <c r="BB120" s="705"/>
      <c r="BC120" s="705"/>
      <c r="BD120" s="705"/>
      <c r="BE120" s="705"/>
      <c r="BF120" s="705"/>
      <c r="BG120" s="705"/>
      <c r="BH120" s="705"/>
      <c r="BI120" s="705"/>
      <c r="BJ120" s="705"/>
      <c r="BK120" s="705"/>
      <c r="BL120" s="705"/>
      <c r="BM120" s="705"/>
      <c r="BN120" s="705"/>
      <c r="BO120" s="705"/>
      <c r="BP120" s="706"/>
      <c r="BQ120" s="707">
        <v>23912792</v>
      </c>
      <c r="BR120" s="708"/>
      <c r="BS120" s="708"/>
      <c r="BT120" s="708"/>
      <c r="BU120" s="708"/>
      <c r="BV120" s="708">
        <v>22178489</v>
      </c>
      <c r="BW120" s="708"/>
      <c r="BX120" s="708"/>
      <c r="BY120" s="708"/>
      <c r="BZ120" s="708"/>
      <c r="CA120" s="708">
        <v>20681247</v>
      </c>
      <c r="CB120" s="708"/>
      <c r="CC120" s="708"/>
      <c r="CD120" s="708"/>
      <c r="CE120" s="708"/>
      <c r="CF120" s="789">
        <v>5.7</v>
      </c>
      <c r="CG120" s="790"/>
      <c r="CH120" s="790"/>
      <c r="CI120" s="790"/>
      <c r="CJ120" s="790"/>
      <c r="CK120" s="791" t="s">
        <v>410</v>
      </c>
      <c r="CL120" s="747"/>
      <c r="CM120" s="747"/>
      <c r="CN120" s="747"/>
      <c r="CO120" s="748"/>
      <c r="CP120" s="795" t="s">
        <v>360</v>
      </c>
      <c r="CQ120" s="796"/>
      <c r="CR120" s="796"/>
      <c r="CS120" s="796"/>
      <c r="CT120" s="796"/>
      <c r="CU120" s="796"/>
      <c r="CV120" s="796"/>
      <c r="CW120" s="796"/>
      <c r="CX120" s="796"/>
      <c r="CY120" s="796"/>
      <c r="CZ120" s="796"/>
      <c r="DA120" s="796"/>
      <c r="DB120" s="796"/>
      <c r="DC120" s="796"/>
      <c r="DD120" s="796"/>
      <c r="DE120" s="796"/>
      <c r="DF120" s="797"/>
      <c r="DG120" s="736">
        <v>35913279</v>
      </c>
      <c r="DH120" s="737"/>
      <c r="DI120" s="737"/>
      <c r="DJ120" s="737"/>
      <c r="DK120" s="737"/>
      <c r="DL120" s="737">
        <v>34687248</v>
      </c>
      <c r="DM120" s="737"/>
      <c r="DN120" s="737"/>
      <c r="DO120" s="737"/>
      <c r="DP120" s="737"/>
      <c r="DQ120" s="737">
        <v>33807247</v>
      </c>
      <c r="DR120" s="737"/>
      <c r="DS120" s="737"/>
      <c r="DT120" s="737"/>
      <c r="DU120" s="737"/>
      <c r="DV120" s="738">
        <v>9.3000000000000007</v>
      </c>
      <c r="DW120" s="738"/>
      <c r="DX120" s="738"/>
      <c r="DY120" s="738"/>
      <c r="DZ120" s="739"/>
    </row>
    <row r="121" spans="1:130" s="189" customFormat="1" ht="26.25" customHeight="1" x14ac:dyDescent="0.15">
      <c r="A121" s="804"/>
      <c r="B121" s="805"/>
      <c r="C121" s="783" t="s">
        <v>411</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1764237</v>
      </c>
      <c r="AB121" s="721"/>
      <c r="AC121" s="721"/>
      <c r="AD121" s="721"/>
      <c r="AE121" s="722"/>
      <c r="AF121" s="723">
        <v>1247211</v>
      </c>
      <c r="AG121" s="721"/>
      <c r="AH121" s="721"/>
      <c r="AI121" s="721"/>
      <c r="AJ121" s="722"/>
      <c r="AK121" s="723">
        <v>795336</v>
      </c>
      <c r="AL121" s="721"/>
      <c r="AM121" s="721"/>
      <c r="AN121" s="721"/>
      <c r="AO121" s="722"/>
      <c r="AP121" s="691">
        <v>0.2</v>
      </c>
      <c r="AQ121" s="692"/>
      <c r="AR121" s="692"/>
      <c r="AS121" s="692"/>
      <c r="AT121" s="693"/>
      <c r="AU121" s="821"/>
      <c r="AV121" s="822"/>
      <c r="AW121" s="822"/>
      <c r="AX121" s="822"/>
      <c r="AY121" s="823"/>
      <c r="AZ121" s="786" t="s">
        <v>412</v>
      </c>
      <c r="BA121" s="787"/>
      <c r="BB121" s="787"/>
      <c r="BC121" s="787"/>
      <c r="BD121" s="787"/>
      <c r="BE121" s="787"/>
      <c r="BF121" s="787"/>
      <c r="BG121" s="787"/>
      <c r="BH121" s="787"/>
      <c r="BI121" s="787"/>
      <c r="BJ121" s="787"/>
      <c r="BK121" s="787"/>
      <c r="BL121" s="787"/>
      <c r="BM121" s="787"/>
      <c r="BN121" s="787"/>
      <c r="BO121" s="787"/>
      <c r="BP121" s="788"/>
      <c r="BQ121" s="768">
        <v>897860547</v>
      </c>
      <c r="BR121" s="744"/>
      <c r="BS121" s="744"/>
      <c r="BT121" s="744"/>
      <c r="BU121" s="744"/>
      <c r="BV121" s="744">
        <v>922962440</v>
      </c>
      <c r="BW121" s="744"/>
      <c r="BX121" s="744"/>
      <c r="BY121" s="744"/>
      <c r="BZ121" s="744"/>
      <c r="CA121" s="744">
        <v>951225357</v>
      </c>
      <c r="CB121" s="744"/>
      <c r="CC121" s="744"/>
      <c r="CD121" s="744"/>
      <c r="CE121" s="744"/>
      <c r="CF121" s="798">
        <v>262.7</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v>5581919</v>
      </c>
      <c r="DH121" s="708"/>
      <c r="DI121" s="708"/>
      <c r="DJ121" s="708"/>
      <c r="DK121" s="708"/>
      <c r="DL121" s="708">
        <v>6156633</v>
      </c>
      <c r="DM121" s="708"/>
      <c r="DN121" s="708"/>
      <c r="DO121" s="708"/>
      <c r="DP121" s="708"/>
      <c r="DQ121" s="708">
        <v>5614894</v>
      </c>
      <c r="DR121" s="708"/>
      <c r="DS121" s="708"/>
      <c r="DT121" s="708"/>
      <c r="DU121" s="708"/>
      <c r="DV121" s="760">
        <v>1.6</v>
      </c>
      <c r="DW121" s="760"/>
      <c r="DX121" s="760"/>
      <c r="DY121" s="760"/>
      <c r="DZ121" s="761"/>
    </row>
    <row r="122" spans="1:130" s="189" customFormat="1" ht="26.25" customHeight="1" x14ac:dyDescent="0.15">
      <c r="A122" s="804"/>
      <c r="B122" s="805"/>
      <c r="C122" s="740" t="s">
        <v>394</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502036</v>
      </c>
      <c r="AB122" s="721"/>
      <c r="AC122" s="721"/>
      <c r="AD122" s="721"/>
      <c r="AE122" s="722"/>
      <c r="AF122" s="723">
        <v>470005</v>
      </c>
      <c r="AG122" s="721"/>
      <c r="AH122" s="721"/>
      <c r="AI122" s="721"/>
      <c r="AJ122" s="722"/>
      <c r="AK122" s="723">
        <v>454785</v>
      </c>
      <c r="AL122" s="721"/>
      <c r="AM122" s="721"/>
      <c r="AN122" s="721"/>
      <c r="AO122" s="722"/>
      <c r="AP122" s="691">
        <v>0.1</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413</v>
      </c>
      <c r="BP122" s="779"/>
      <c r="BQ122" s="780">
        <v>957631866</v>
      </c>
      <c r="BR122" s="781"/>
      <c r="BS122" s="781"/>
      <c r="BT122" s="781"/>
      <c r="BU122" s="781"/>
      <c r="BV122" s="781">
        <v>985383213</v>
      </c>
      <c r="BW122" s="781"/>
      <c r="BX122" s="781"/>
      <c r="BY122" s="781"/>
      <c r="BZ122" s="781"/>
      <c r="CA122" s="781">
        <v>1009030793</v>
      </c>
      <c r="CB122" s="781"/>
      <c r="CC122" s="781"/>
      <c r="CD122" s="781"/>
      <c r="CE122" s="781"/>
      <c r="CF122" s="680"/>
      <c r="CG122" s="681"/>
      <c r="CH122" s="681"/>
      <c r="CI122" s="681"/>
      <c r="CJ122" s="782"/>
      <c r="CK122" s="792"/>
      <c r="CL122" s="749"/>
      <c r="CM122" s="749"/>
      <c r="CN122" s="749"/>
      <c r="CO122" s="750"/>
      <c r="CP122" s="772" t="s">
        <v>357</v>
      </c>
      <c r="CQ122" s="773"/>
      <c r="CR122" s="773"/>
      <c r="CS122" s="773"/>
      <c r="CT122" s="773"/>
      <c r="CU122" s="773"/>
      <c r="CV122" s="773"/>
      <c r="CW122" s="773"/>
      <c r="CX122" s="773"/>
      <c r="CY122" s="773"/>
      <c r="CZ122" s="773"/>
      <c r="DA122" s="773"/>
      <c r="DB122" s="773"/>
      <c r="DC122" s="773"/>
      <c r="DD122" s="773"/>
      <c r="DE122" s="773"/>
      <c r="DF122" s="774"/>
      <c r="DG122" s="707">
        <v>1138143</v>
      </c>
      <c r="DH122" s="708"/>
      <c r="DI122" s="708"/>
      <c r="DJ122" s="708"/>
      <c r="DK122" s="708"/>
      <c r="DL122" s="708">
        <v>1128024</v>
      </c>
      <c r="DM122" s="708"/>
      <c r="DN122" s="708"/>
      <c r="DO122" s="708"/>
      <c r="DP122" s="708"/>
      <c r="DQ122" s="708">
        <v>1181599</v>
      </c>
      <c r="DR122" s="708"/>
      <c r="DS122" s="708"/>
      <c r="DT122" s="708"/>
      <c r="DU122" s="708"/>
      <c r="DV122" s="760">
        <v>0.3</v>
      </c>
      <c r="DW122" s="760"/>
      <c r="DX122" s="760"/>
      <c r="DY122" s="760"/>
      <c r="DZ122" s="761"/>
    </row>
    <row r="123" spans="1:130" s="189" customFormat="1" ht="26.25" customHeight="1" thickBot="1" x14ac:dyDescent="0.2">
      <c r="A123" s="804"/>
      <c r="B123" s="805"/>
      <c r="C123" s="740" t="s">
        <v>400</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414</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194.8</v>
      </c>
      <c r="BR123" s="770"/>
      <c r="BS123" s="770"/>
      <c r="BT123" s="770"/>
      <c r="BU123" s="770"/>
      <c r="BV123" s="770">
        <v>189.3</v>
      </c>
      <c r="BW123" s="770"/>
      <c r="BX123" s="770"/>
      <c r="BY123" s="770"/>
      <c r="BZ123" s="770"/>
      <c r="CA123" s="770">
        <v>184.7</v>
      </c>
      <c r="CB123" s="770"/>
      <c r="CC123" s="770"/>
      <c r="CD123" s="770"/>
      <c r="CE123" s="770"/>
      <c r="CF123" s="667"/>
      <c r="CG123" s="668"/>
      <c r="CH123" s="668"/>
      <c r="CI123" s="668"/>
      <c r="CJ123" s="771"/>
      <c r="CK123" s="792"/>
      <c r="CL123" s="749"/>
      <c r="CM123" s="749"/>
      <c r="CN123" s="749"/>
      <c r="CO123" s="750"/>
      <c r="CP123" s="772" t="s">
        <v>359</v>
      </c>
      <c r="CQ123" s="773"/>
      <c r="CR123" s="773"/>
      <c r="CS123" s="773"/>
      <c r="CT123" s="773"/>
      <c r="CU123" s="773"/>
      <c r="CV123" s="773"/>
      <c r="CW123" s="773"/>
      <c r="CX123" s="773"/>
      <c r="CY123" s="773"/>
      <c r="CZ123" s="773"/>
      <c r="DA123" s="773"/>
      <c r="DB123" s="773"/>
      <c r="DC123" s="773"/>
      <c r="DD123" s="773"/>
      <c r="DE123" s="773"/>
      <c r="DF123" s="774"/>
      <c r="DG123" s="707">
        <v>194880</v>
      </c>
      <c r="DH123" s="708"/>
      <c r="DI123" s="708"/>
      <c r="DJ123" s="708"/>
      <c r="DK123" s="708"/>
      <c r="DL123" s="708">
        <v>397173</v>
      </c>
      <c r="DM123" s="708"/>
      <c r="DN123" s="708"/>
      <c r="DO123" s="708"/>
      <c r="DP123" s="708"/>
      <c r="DQ123" s="708">
        <v>505624</v>
      </c>
      <c r="DR123" s="708"/>
      <c r="DS123" s="708"/>
      <c r="DT123" s="708"/>
      <c r="DU123" s="708"/>
      <c r="DV123" s="760">
        <v>0.1</v>
      </c>
      <c r="DW123" s="760"/>
      <c r="DX123" s="760"/>
      <c r="DY123" s="760"/>
      <c r="DZ123" s="761"/>
    </row>
    <row r="124" spans="1:130" s="189" customFormat="1" ht="26.25" customHeight="1" x14ac:dyDescent="0.15">
      <c r="A124" s="804"/>
      <c r="B124" s="805"/>
      <c r="C124" s="740" t="s">
        <v>403</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415</v>
      </c>
      <c r="CQ124" s="766"/>
      <c r="CR124" s="766"/>
      <c r="CS124" s="766"/>
      <c r="CT124" s="766"/>
      <c r="CU124" s="766"/>
      <c r="CV124" s="766"/>
      <c r="CW124" s="766"/>
      <c r="CX124" s="766"/>
      <c r="CY124" s="766"/>
      <c r="CZ124" s="766"/>
      <c r="DA124" s="766"/>
      <c r="DB124" s="766"/>
      <c r="DC124" s="766"/>
      <c r="DD124" s="766"/>
      <c r="DE124" s="766"/>
      <c r="DF124" s="767"/>
      <c r="DG124" s="768">
        <v>618258</v>
      </c>
      <c r="DH124" s="744"/>
      <c r="DI124" s="744"/>
      <c r="DJ124" s="744"/>
      <c r="DK124" s="744"/>
      <c r="DL124" s="744">
        <v>522665</v>
      </c>
      <c r="DM124" s="744"/>
      <c r="DN124" s="744"/>
      <c r="DO124" s="744"/>
      <c r="DP124" s="744"/>
      <c r="DQ124" s="744">
        <v>431879</v>
      </c>
      <c r="DR124" s="744"/>
      <c r="DS124" s="744"/>
      <c r="DT124" s="744"/>
      <c r="DU124" s="744"/>
      <c r="DV124" s="745">
        <v>0.1</v>
      </c>
      <c r="DW124" s="745"/>
      <c r="DX124" s="745"/>
      <c r="DY124" s="745"/>
      <c r="DZ124" s="746"/>
    </row>
    <row r="125" spans="1:130" s="189" customFormat="1" ht="26.25" customHeight="1" thickBot="1" x14ac:dyDescent="0.2">
      <c r="A125" s="804"/>
      <c r="B125" s="805"/>
      <c r="C125" s="740" t="s">
        <v>405</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416</v>
      </c>
      <c r="CL125" s="747"/>
      <c r="CM125" s="747"/>
      <c r="CN125" s="747"/>
      <c r="CO125" s="748"/>
      <c r="CP125" s="753" t="s">
        <v>417</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x14ac:dyDescent="0.15">
      <c r="A126" s="804"/>
      <c r="B126" s="805"/>
      <c r="C126" s="740" t="s">
        <v>408</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626619</v>
      </c>
      <c r="AB126" s="721"/>
      <c r="AC126" s="721"/>
      <c r="AD126" s="721"/>
      <c r="AE126" s="722"/>
      <c r="AF126" s="723">
        <v>622097</v>
      </c>
      <c r="AG126" s="721"/>
      <c r="AH126" s="721"/>
      <c r="AI126" s="721"/>
      <c r="AJ126" s="722"/>
      <c r="AK126" s="723">
        <v>617575</v>
      </c>
      <c r="AL126" s="721"/>
      <c r="AM126" s="721"/>
      <c r="AN126" s="721"/>
      <c r="AO126" s="722"/>
      <c r="AP126" s="691">
        <v>0.2</v>
      </c>
      <c r="AQ126" s="692"/>
      <c r="AR126" s="692"/>
      <c r="AS126" s="692"/>
      <c r="AT126" s="693"/>
      <c r="AU126" s="225"/>
      <c r="AV126" s="225"/>
      <c r="AW126" s="225"/>
      <c r="AX126" s="743" t="s">
        <v>418</v>
      </c>
      <c r="AY126" s="701"/>
      <c r="AZ126" s="701"/>
      <c r="BA126" s="701"/>
      <c r="BB126" s="701"/>
      <c r="BC126" s="701"/>
      <c r="BD126" s="701"/>
      <c r="BE126" s="702"/>
      <c r="BF126" s="700" t="s">
        <v>419</v>
      </c>
      <c r="BG126" s="701"/>
      <c r="BH126" s="701"/>
      <c r="BI126" s="701"/>
      <c r="BJ126" s="701"/>
      <c r="BK126" s="701"/>
      <c r="BL126" s="702"/>
      <c r="BM126" s="700" t="s">
        <v>420</v>
      </c>
      <c r="BN126" s="701"/>
      <c r="BO126" s="701"/>
      <c r="BP126" s="701"/>
      <c r="BQ126" s="701"/>
      <c r="BR126" s="701"/>
      <c r="BS126" s="702"/>
      <c r="BT126" s="700" t="s">
        <v>421</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422</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x14ac:dyDescent="0.2">
      <c r="A127" s="806"/>
      <c r="B127" s="807"/>
      <c r="C127" s="762" t="s">
        <v>423</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187818</v>
      </c>
      <c r="AB127" s="721"/>
      <c r="AC127" s="721"/>
      <c r="AD127" s="721"/>
      <c r="AE127" s="722"/>
      <c r="AF127" s="723">
        <v>190462</v>
      </c>
      <c r="AG127" s="721"/>
      <c r="AH127" s="721"/>
      <c r="AI127" s="721"/>
      <c r="AJ127" s="722"/>
      <c r="AK127" s="723">
        <v>131877</v>
      </c>
      <c r="AL127" s="721"/>
      <c r="AM127" s="721"/>
      <c r="AN127" s="721"/>
      <c r="AO127" s="722"/>
      <c r="AP127" s="691">
        <v>0</v>
      </c>
      <c r="AQ127" s="692"/>
      <c r="AR127" s="692"/>
      <c r="AS127" s="692"/>
      <c r="AT127" s="693"/>
      <c r="AU127" s="225"/>
      <c r="AV127" s="225"/>
      <c r="AW127" s="225"/>
      <c r="AX127" s="694" t="s">
        <v>424</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425</v>
      </c>
      <c r="CQ127" s="689"/>
      <c r="CR127" s="689"/>
      <c r="CS127" s="689"/>
      <c r="CT127" s="689"/>
      <c r="CU127" s="689"/>
      <c r="CV127" s="689"/>
      <c r="CW127" s="689"/>
      <c r="CX127" s="689"/>
      <c r="CY127" s="689"/>
      <c r="CZ127" s="689"/>
      <c r="DA127" s="689"/>
      <c r="DB127" s="689"/>
      <c r="DC127" s="689"/>
      <c r="DD127" s="689"/>
      <c r="DE127" s="689"/>
      <c r="DF127" s="690"/>
      <c r="DG127" s="756">
        <v>134982</v>
      </c>
      <c r="DH127" s="757"/>
      <c r="DI127" s="757"/>
      <c r="DJ127" s="757"/>
      <c r="DK127" s="757"/>
      <c r="DL127" s="757">
        <v>93825</v>
      </c>
      <c r="DM127" s="757"/>
      <c r="DN127" s="757"/>
      <c r="DO127" s="757"/>
      <c r="DP127" s="757"/>
      <c r="DQ127" s="757">
        <v>114684</v>
      </c>
      <c r="DR127" s="757"/>
      <c r="DS127" s="757"/>
      <c r="DT127" s="757"/>
      <c r="DU127" s="757"/>
      <c r="DV127" s="758">
        <v>0</v>
      </c>
      <c r="DW127" s="758"/>
      <c r="DX127" s="758"/>
      <c r="DY127" s="758"/>
      <c r="DZ127" s="759"/>
    </row>
    <row r="128" spans="1:130" s="189" customFormat="1" ht="26.25" customHeight="1" x14ac:dyDescent="0.15">
      <c r="A128" s="732" t="s">
        <v>426</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427</v>
      </c>
      <c r="X128" s="734"/>
      <c r="Y128" s="734"/>
      <c r="Z128" s="735"/>
      <c r="AA128" s="660">
        <v>2885720</v>
      </c>
      <c r="AB128" s="661"/>
      <c r="AC128" s="661"/>
      <c r="AD128" s="661"/>
      <c r="AE128" s="662"/>
      <c r="AF128" s="663">
        <v>1989882</v>
      </c>
      <c r="AG128" s="661"/>
      <c r="AH128" s="661"/>
      <c r="AI128" s="661"/>
      <c r="AJ128" s="662"/>
      <c r="AK128" s="663">
        <v>3870000</v>
      </c>
      <c r="AL128" s="661"/>
      <c r="AM128" s="661"/>
      <c r="AN128" s="661"/>
      <c r="AO128" s="662"/>
      <c r="AP128" s="664"/>
      <c r="AQ128" s="665"/>
      <c r="AR128" s="665"/>
      <c r="AS128" s="665"/>
      <c r="AT128" s="666"/>
      <c r="AU128" s="227"/>
      <c r="AV128" s="227"/>
      <c r="AW128" s="227"/>
      <c r="AX128" s="709" t="s">
        <v>428</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429</v>
      </c>
      <c r="X129" s="718"/>
      <c r="Y129" s="718"/>
      <c r="Z129" s="719"/>
      <c r="AA129" s="720">
        <v>415715995</v>
      </c>
      <c r="AB129" s="721"/>
      <c r="AC129" s="721"/>
      <c r="AD129" s="721"/>
      <c r="AE129" s="722"/>
      <c r="AF129" s="723">
        <v>419913647</v>
      </c>
      <c r="AG129" s="721"/>
      <c r="AH129" s="721"/>
      <c r="AI129" s="721"/>
      <c r="AJ129" s="722"/>
      <c r="AK129" s="723">
        <v>432905419</v>
      </c>
      <c r="AL129" s="721"/>
      <c r="AM129" s="721"/>
      <c r="AN129" s="721"/>
      <c r="AO129" s="722"/>
      <c r="AP129" s="724"/>
      <c r="AQ129" s="725"/>
      <c r="AR129" s="725"/>
      <c r="AS129" s="725"/>
      <c r="AT129" s="726"/>
      <c r="AU129" s="227"/>
      <c r="AV129" s="227"/>
      <c r="AW129" s="227"/>
      <c r="AX129" s="709" t="s">
        <v>430</v>
      </c>
      <c r="AY129" s="705"/>
      <c r="AZ129" s="705"/>
      <c r="BA129" s="705"/>
      <c r="BB129" s="705"/>
      <c r="BC129" s="705"/>
      <c r="BD129" s="705"/>
      <c r="BE129" s="706"/>
      <c r="BF129" s="710">
        <v>14.4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431</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432</v>
      </c>
      <c r="X130" s="718"/>
      <c r="Y130" s="718"/>
      <c r="Z130" s="719"/>
      <c r="AA130" s="720">
        <v>63238415</v>
      </c>
      <c r="AB130" s="721"/>
      <c r="AC130" s="721"/>
      <c r="AD130" s="721"/>
      <c r="AE130" s="722"/>
      <c r="AF130" s="723">
        <v>67254486</v>
      </c>
      <c r="AG130" s="721"/>
      <c r="AH130" s="721"/>
      <c r="AI130" s="721"/>
      <c r="AJ130" s="722"/>
      <c r="AK130" s="723">
        <v>70874297</v>
      </c>
      <c r="AL130" s="721"/>
      <c r="AM130" s="721"/>
      <c r="AN130" s="721"/>
      <c r="AO130" s="722"/>
      <c r="AP130" s="724"/>
      <c r="AQ130" s="725"/>
      <c r="AR130" s="725"/>
      <c r="AS130" s="725"/>
      <c r="AT130" s="726"/>
      <c r="AU130" s="227"/>
      <c r="AV130" s="227"/>
      <c r="AW130" s="227"/>
      <c r="AX130" s="688" t="s">
        <v>433</v>
      </c>
      <c r="AY130" s="689"/>
      <c r="AZ130" s="689"/>
      <c r="BA130" s="689"/>
      <c r="BB130" s="689"/>
      <c r="BC130" s="689"/>
      <c r="BD130" s="689"/>
      <c r="BE130" s="690"/>
      <c r="BF130" s="642">
        <v>184.7</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434</v>
      </c>
      <c r="X131" s="651"/>
      <c r="Y131" s="651"/>
      <c r="Z131" s="652"/>
      <c r="AA131" s="653">
        <v>352477580</v>
      </c>
      <c r="AB131" s="654"/>
      <c r="AC131" s="654"/>
      <c r="AD131" s="654"/>
      <c r="AE131" s="655"/>
      <c r="AF131" s="656">
        <v>352659161</v>
      </c>
      <c r="AG131" s="654"/>
      <c r="AH131" s="654"/>
      <c r="AI131" s="654"/>
      <c r="AJ131" s="655"/>
      <c r="AK131" s="656">
        <v>362031122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435</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436</v>
      </c>
      <c r="W132" s="674"/>
      <c r="X132" s="674"/>
      <c r="Y132" s="674"/>
      <c r="Z132" s="675"/>
      <c r="AA132" s="676">
        <v>15.110737820000001</v>
      </c>
      <c r="AB132" s="677"/>
      <c r="AC132" s="677"/>
      <c r="AD132" s="677"/>
      <c r="AE132" s="678"/>
      <c r="AF132" s="679">
        <v>14.571906630000001</v>
      </c>
      <c r="AG132" s="677"/>
      <c r="AH132" s="677"/>
      <c r="AI132" s="677"/>
      <c r="AJ132" s="678"/>
      <c r="AK132" s="679">
        <v>13.78436971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437</v>
      </c>
      <c r="W133" s="683"/>
      <c r="X133" s="683"/>
      <c r="Y133" s="683"/>
      <c r="Z133" s="684"/>
      <c r="AA133" s="685">
        <v>14.6</v>
      </c>
      <c r="AB133" s="686"/>
      <c r="AC133" s="686"/>
      <c r="AD133" s="686"/>
      <c r="AE133" s="687"/>
      <c r="AF133" s="685">
        <v>14.7</v>
      </c>
      <c r="AG133" s="686"/>
      <c r="AH133" s="686"/>
      <c r="AI133" s="686"/>
      <c r="AJ133" s="687"/>
      <c r="AK133" s="685">
        <v>14.4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438</v>
      </c>
      <c r="B5" s="238"/>
      <c r="C5" s="238"/>
      <c r="D5" s="238"/>
      <c r="E5" s="238"/>
      <c r="F5" s="238"/>
      <c r="G5" s="238"/>
      <c r="H5" s="238"/>
      <c r="I5" s="238"/>
      <c r="J5" s="238"/>
      <c r="K5" s="238"/>
      <c r="L5" s="238"/>
      <c r="M5" s="238"/>
      <c r="N5" s="238"/>
      <c r="O5" s="239"/>
    </row>
    <row r="6" spans="1:16" x14ac:dyDescent="0.15">
      <c r="A6" s="240"/>
      <c r="B6" s="236"/>
      <c r="C6" s="236"/>
      <c r="D6" s="236"/>
      <c r="E6" s="236"/>
      <c r="F6" s="236"/>
      <c r="G6" s="241" t="s">
        <v>439</v>
      </c>
      <c r="H6" s="241"/>
      <c r="I6" s="241"/>
      <c r="J6" s="241"/>
      <c r="K6" s="236"/>
      <c r="L6" s="236"/>
      <c r="M6" s="236"/>
      <c r="N6" s="236"/>
    </row>
    <row r="7" spans="1:16" x14ac:dyDescent="0.15">
      <c r="A7" s="240"/>
      <c r="B7" s="236"/>
      <c r="C7" s="236"/>
      <c r="D7" s="236"/>
      <c r="E7" s="236"/>
      <c r="F7" s="236"/>
      <c r="G7" s="243"/>
      <c r="H7" s="244"/>
      <c r="I7" s="244"/>
      <c r="J7" s="245"/>
      <c r="K7" s="1089" t="s">
        <v>440</v>
      </c>
      <c r="L7" s="246"/>
      <c r="M7" s="247" t="s">
        <v>441</v>
      </c>
      <c r="N7" s="248"/>
    </row>
    <row r="8" spans="1:16" x14ac:dyDescent="0.15">
      <c r="A8" s="240"/>
      <c r="B8" s="236"/>
      <c r="C8" s="236"/>
      <c r="D8" s="236"/>
      <c r="E8" s="236"/>
      <c r="F8" s="236"/>
      <c r="G8" s="249"/>
      <c r="H8" s="250"/>
      <c r="I8" s="250"/>
      <c r="J8" s="251"/>
      <c r="K8" s="1090"/>
      <c r="L8" s="252" t="s">
        <v>442</v>
      </c>
      <c r="M8" s="253" t="s">
        <v>443</v>
      </c>
      <c r="N8" s="254" t="s">
        <v>444</v>
      </c>
    </row>
    <row r="9" spans="1:16" x14ac:dyDescent="0.15">
      <c r="A9" s="240"/>
      <c r="B9" s="236"/>
      <c r="C9" s="236"/>
      <c r="D9" s="236"/>
      <c r="E9" s="236"/>
      <c r="F9" s="236"/>
      <c r="G9" s="1083" t="s">
        <v>445</v>
      </c>
      <c r="H9" s="1084"/>
      <c r="I9" s="1084"/>
      <c r="J9" s="1085"/>
      <c r="K9" s="255">
        <v>221087672</v>
      </c>
      <c r="L9" s="256">
        <v>119505</v>
      </c>
      <c r="M9" s="257">
        <v>96331</v>
      </c>
      <c r="N9" s="258">
        <v>24.1</v>
      </c>
    </row>
    <row r="10" spans="1:16" x14ac:dyDescent="0.15">
      <c r="A10" s="240"/>
      <c r="B10" s="236"/>
      <c r="C10" s="236"/>
      <c r="D10" s="236"/>
      <c r="E10" s="236"/>
      <c r="F10" s="236"/>
      <c r="G10" s="1083" t="s">
        <v>446</v>
      </c>
      <c r="H10" s="1084"/>
      <c r="I10" s="1084"/>
      <c r="J10" s="1085"/>
      <c r="K10" s="255">
        <v>1307957</v>
      </c>
      <c r="L10" s="256">
        <v>707</v>
      </c>
      <c r="M10" s="257">
        <v>170</v>
      </c>
      <c r="N10" s="258">
        <v>315.89999999999998</v>
      </c>
    </row>
    <row r="11" spans="1:16" ht="13.5" customHeight="1" x14ac:dyDescent="0.15">
      <c r="A11" s="240"/>
      <c r="B11" s="236"/>
      <c r="C11" s="236"/>
      <c r="D11" s="236"/>
      <c r="E11" s="236"/>
      <c r="F11" s="236"/>
      <c r="G11" s="1083" t="s">
        <v>447</v>
      </c>
      <c r="H11" s="1084"/>
      <c r="I11" s="1084"/>
      <c r="J11" s="1085"/>
      <c r="K11" s="255">
        <v>1315200</v>
      </c>
      <c r="L11" s="256">
        <v>711</v>
      </c>
      <c r="M11" s="257">
        <v>486</v>
      </c>
      <c r="N11" s="258">
        <v>46.3</v>
      </c>
    </row>
    <row r="12" spans="1:16" ht="13.5" customHeight="1" x14ac:dyDescent="0.15">
      <c r="A12" s="240"/>
      <c r="B12" s="236"/>
      <c r="C12" s="236"/>
      <c r="D12" s="236"/>
      <c r="E12" s="236"/>
      <c r="F12" s="236"/>
      <c r="G12" s="1083" t="s">
        <v>448</v>
      </c>
      <c r="H12" s="1084"/>
      <c r="I12" s="1084"/>
      <c r="J12" s="1085"/>
      <c r="K12" s="255" t="s">
        <v>449</v>
      </c>
      <c r="L12" s="256" t="s">
        <v>449</v>
      </c>
      <c r="M12" s="257" t="s">
        <v>449</v>
      </c>
      <c r="N12" s="258" t="s">
        <v>449</v>
      </c>
    </row>
    <row r="13" spans="1:16" ht="13.5" customHeight="1" x14ac:dyDescent="0.15">
      <c r="A13" s="240"/>
      <c r="B13" s="236"/>
      <c r="C13" s="236"/>
      <c r="D13" s="236"/>
      <c r="E13" s="236"/>
      <c r="F13" s="236"/>
      <c r="G13" s="1083" t="s">
        <v>450</v>
      </c>
      <c r="H13" s="1084"/>
      <c r="I13" s="1084"/>
      <c r="J13" s="1085"/>
      <c r="K13" s="255" t="s">
        <v>449</v>
      </c>
      <c r="L13" s="256" t="s">
        <v>449</v>
      </c>
      <c r="M13" s="257">
        <v>36</v>
      </c>
      <c r="N13" s="258" t="s">
        <v>449</v>
      </c>
    </row>
    <row r="14" spans="1:16" ht="13.5" customHeight="1" x14ac:dyDescent="0.15">
      <c r="A14" s="240"/>
      <c r="B14" s="236"/>
      <c r="C14" s="236"/>
      <c r="D14" s="236"/>
      <c r="E14" s="236"/>
      <c r="F14" s="236"/>
      <c r="G14" s="1083" t="s">
        <v>451</v>
      </c>
      <c r="H14" s="1084"/>
      <c r="I14" s="1084"/>
      <c r="J14" s="1085"/>
      <c r="K14" s="255">
        <v>1618653</v>
      </c>
      <c r="L14" s="256">
        <v>875</v>
      </c>
      <c r="M14" s="257">
        <v>902</v>
      </c>
      <c r="N14" s="258">
        <v>-3</v>
      </c>
    </row>
    <row r="15" spans="1:16" x14ac:dyDescent="0.15">
      <c r="A15" s="240"/>
      <c r="B15" s="236"/>
      <c r="C15" s="236"/>
      <c r="D15" s="236"/>
      <c r="E15" s="236"/>
      <c r="F15" s="236"/>
      <c r="G15" s="1083" t="s">
        <v>452</v>
      </c>
      <c r="H15" s="1084"/>
      <c r="I15" s="1084"/>
      <c r="J15" s="1085"/>
      <c r="K15" s="255">
        <v>-20134799</v>
      </c>
      <c r="L15" s="256">
        <v>-10884</v>
      </c>
      <c r="M15" s="257">
        <v>-8715</v>
      </c>
      <c r="N15" s="258">
        <v>24.9</v>
      </c>
    </row>
    <row r="16" spans="1:16" x14ac:dyDescent="0.15">
      <c r="A16" s="240"/>
      <c r="B16" s="236"/>
      <c r="C16" s="236"/>
      <c r="D16" s="236"/>
      <c r="E16" s="236"/>
      <c r="F16" s="236"/>
      <c r="G16" s="1075" t="s">
        <v>135</v>
      </c>
      <c r="H16" s="1076"/>
      <c r="I16" s="1076"/>
      <c r="J16" s="1077"/>
      <c r="K16" s="256">
        <v>205194683</v>
      </c>
      <c r="L16" s="256">
        <v>110914</v>
      </c>
      <c r="M16" s="257">
        <v>89210</v>
      </c>
      <c r="N16" s="258">
        <v>24.3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453</v>
      </c>
      <c r="H19" s="236"/>
      <c r="I19" s="236"/>
      <c r="J19" s="236"/>
      <c r="K19" s="236"/>
      <c r="L19" s="236"/>
      <c r="M19" s="236"/>
      <c r="N19" s="236"/>
    </row>
    <row r="20" spans="1:16" x14ac:dyDescent="0.15">
      <c r="A20" s="240"/>
      <c r="B20" s="236"/>
      <c r="C20" s="236"/>
      <c r="D20" s="236"/>
      <c r="E20" s="236"/>
      <c r="F20" s="236"/>
      <c r="G20" s="263"/>
      <c r="H20" s="264"/>
      <c r="I20" s="264"/>
      <c r="J20" s="265"/>
      <c r="K20" s="266" t="s">
        <v>454</v>
      </c>
      <c r="L20" s="267" t="s">
        <v>455</v>
      </c>
      <c r="M20" s="268" t="s">
        <v>456</v>
      </c>
      <c r="N20" s="269"/>
    </row>
    <row r="21" spans="1:16" s="275" customFormat="1" x14ac:dyDescent="0.15">
      <c r="A21" s="270"/>
      <c r="B21" s="241"/>
      <c r="C21" s="241"/>
      <c r="D21" s="241"/>
      <c r="E21" s="241"/>
      <c r="F21" s="241"/>
      <c r="G21" s="1086" t="s">
        <v>457</v>
      </c>
      <c r="H21" s="1087"/>
      <c r="I21" s="1087"/>
      <c r="J21" s="1088"/>
      <c r="K21" s="271">
        <v>1197.44</v>
      </c>
      <c r="L21" s="272">
        <v>985.99</v>
      </c>
      <c r="M21" s="273">
        <v>211.45</v>
      </c>
      <c r="N21" s="241"/>
      <c r="O21" s="274"/>
      <c r="P21" s="270"/>
    </row>
    <row r="22" spans="1:16" s="275" customFormat="1" x14ac:dyDescent="0.15">
      <c r="A22" s="270"/>
      <c r="B22" s="241"/>
      <c r="C22" s="241"/>
      <c r="D22" s="241"/>
      <c r="E22" s="241"/>
      <c r="F22" s="241"/>
      <c r="G22" s="1086" t="s">
        <v>458</v>
      </c>
      <c r="H22" s="1087"/>
      <c r="I22" s="1087"/>
      <c r="J22" s="1088"/>
      <c r="K22" s="276">
        <v>102.8</v>
      </c>
      <c r="L22" s="277">
        <v>101</v>
      </c>
      <c r="M22" s="278">
        <v>1.8</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459</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460</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461</v>
      </c>
      <c r="H29" s="241"/>
      <c r="I29" s="241"/>
      <c r="J29" s="241"/>
      <c r="K29" s="236"/>
      <c r="L29" s="236"/>
      <c r="M29" s="236"/>
      <c r="N29" s="236"/>
      <c r="O29" s="284"/>
    </row>
    <row r="30" spans="1:16" x14ac:dyDescent="0.15">
      <c r="A30" s="240"/>
      <c r="B30" s="236"/>
      <c r="C30" s="236"/>
      <c r="D30" s="236"/>
      <c r="E30" s="236"/>
      <c r="F30" s="236"/>
      <c r="G30" s="243"/>
      <c r="H30" s="244"/>
      <c r="I30" s="244"/>
      <c r="J30" s="245"/>
      <c r="K30" s="1089" t="s">
        <v>440</v>
      </c>
      <c r="L30" s="246"/>
      <c r="M30" s="247" t="s">
        <v>441</v>
      </c>
      <c r="N30" s="248"/>
    </row>
    <row r="31" spans="1:16" x14ac:dyDescent="0.15">
      <c r="A31" s="240"/>
      <c r="B31" s="236"/>
      <c r="C31" s="236"/>
      <c r="D31" s="236"/>
      <c r="E31" s="236"/>
      <c r="F31" s="236"/>
      <c r="G31" s="249"/>
      <c r="H31" s="250"/>
      <c r="I31" s="250"/>
      <c r="J31" s="251"/>
      <c r="K31" s="1090"/>
      <c r="L31" s="252" t="s">
        <v>442</v>
      </c>
      <c r="M31" s="253" t="s">
        <v>443</v>
      </c>
      <c r="N31" s="254" t="s">
        <v>444</v>
      </c>
    </row>
    <row r="32" spans="1:16" ht="27" customHeight="1" x14ac:dyDescent="0.15">
      <c r="A32" s="240"/>
      <c r="B32" s="236"/>
      <c r="C32" s="236"/>
      <c r="D32" s="236"/>
      <c r="E32" s="236"/>
      <c r="F32" s="236"/>
      <c r="G32" s="1072" t="s">
        <v>462</v>
      </c>
      <c r="H32" s="1073"/>
      <c r="I32" s="1073"/>
      <c r="J32" s="1074"/>
      <c r="K32" s="256">
        <v>115358410</v>
      </c>
      <c r="L32" s="256">
        <v>62355</v>
      </c>
      <c r="M32" s="257">
        <v>27245</v>
      </c>
      <c r="N32" s="258">
        <v>128.9</v>
      </c>
    </row>
    <row r="33" spans="1:16" ht="13.5" customHeight="1" x14ac:dyDescent="0.15">
      <c r="A33" s="240"/>
      <c r="B33" s="236"/>
      <c r="C33" s="236"/>
      <c r="D33" s="236"/>
      <c r="E33" s="236"/>
      <c r="F33" s="236"/>
      <c r="G33" s="1072" t="s">
        <v>463</v>
      </c>
      <c r="H33" s="1073"/>
      <c r="I33" s="1073"/>
      <c r="J33" s="1074"/>
      <c r="K33" s="256" t="s">
        <v>449</v>
      </c>
      <c r="L33" s="256" t="s">
        <v>449</v>
      </c>
      <c r="M33" s="257">
        <v>3918</v>
      </c>
      <c r="N33" s="258" t="s">
        <v>449</v>
      </c>
    </row>
    <row r="34" spans="1:16" ht="27" customHeight="1" x14ac:dyDescent="0.15">
      <c r="A34" s="240"/>
      <c r="B34" s="236"/>
      <c r="C34" s="236"/>
      <c r="D34" s="236"/>
      <c r="E34" s="236"/>
      <c r="F34" s="236"/>
      <c r="G34" s="1072" t="s">
        <v>464</v>
      </c>
      <c r="H34" s="1073"/>
      <c r="I34" s="1073"/>
      <c r="J34" s="1074"/>
      <c r="K34" s="256">
        <v>3333333</v>
      </c>
      <c r="L34" s="256">
        <v>1802</v>
      </c>
      <c r="M34" s="257">
        <v>17631</v>
      </c>
      <c r="N34" s="258">
        <v>-89.8</v>
      </c>
    </row>
    <row r="35" spans="1:16" ht="27" customHeight="1" x14ac:dyDescent="0.15">
      <c r="A35" s="240"/>
      <c r="B35" s="236"/>
      <c r="C35" s="236"/>
      <c r="D35" s="236"/>
      <c r="E35" s="236"/>
      <c r="F35" s="236"/>
      <c r="G35" s="1072" t="s">
        <v>465</v>
      </c>
      <c r="H35" s="1073"/>
      <c r="I35" s="1073"/>
      <c r="J35" s="1074"/>
      <c r="K35" s="256">
        <v>2881247</v>
      </c>
      <c r="L35" s="256">
        <v>1557</v>
      </c>
      <c r="M35" s="257">
        <v>1058</v>
      </c>
      <c r="N35" s="258">
        <v>47.2</v>
      </c>
    </row>
    <row r="36" spans="1:16" ht="27" customHeight="1" x14ac:dyDescent="0.15">
      <c r="A36" s="240"/>
      <c r="B36" s="236"/>
      <c r="C36" s="236"/>
      <c r="D36" s="236"/>
      <c r="E36" s="236"/>
      <c r="F36" s="236"/>
      <c r="G36" s="1072" t="s">
        <v>466</v>
      </c>
      <c r="H36" s="1073"/>
      <c r="I36" s="1073"/>
      <c r="J36" s="1074"/>
      <c r="K36" s="256">
        <v>1069822</v>
      </c>
      <c r="L36" s="256">
        <v>578</v>
      </c>
      <c r="M36" s="257">
        <v>76</v>
      </c>
      <c r="N36" s="258">
        <v>660.5</v>
      </c>
    </row>
    <row r="37" spans="1:16" ht="13.5" customHeight="1" x14ac:dyDescent="0.15">
      <c r="A37" s="240"/>
      <c r="B37" s="236"/>
      <c r="C37" s="236"/>
      <c r="D37" s="236"/>
      <c r="E37" s="236"/>
      <c r="F37" s="236"/>
      <c r="G37" s="1072" t="s">
        <v>467</v>
      </c>
      <c r="H37" s="1073"/>
      <c r="I37" s="1073"/>
      <c r="J37" s="1074"/>
      <c r="K37" s="256">
        <v>1999573</v>
      </c>
      <c r="L37" s="256">
        <v>1081</v>
      </c>
      <c r="M37" s="257">
        <v>712</v>
      </c>
      <c r="N37" s="258">
        <v>51.8</v>
      </c>
    </row>
    <row r="38" spans="1:16" ht="27" customHeight="1" x14ac:dyDescent="0.15">
      <c r="A38" s="240"/>
      <c r="B38" s="236"/>
      <c r="C38" s="236"/>
      <c r="D38" s="236"/>
      <c r="E38" s="236"/>
      <c r="F38" s="236"/>
      <c r="G38" s="1069" t="s">
        <v>468</v>
      </c>
      <c r="H38" s="1070"/>
      <c r="I38" s="1070"/>
      <c r="J38" s="1071"/>
      <c r="K38" s="285">
        <v>5620</v>
      </c>
      <c r="L38" s="285">
        <v>3</v>
      </c>
      <c r="M38" s="286">
        <v>2</v>
      </c>
      <c r="N38" s="287">
        <v>50</v>
      </c>
      <c r="O38" s="284"/>
    </row>
    <row r="39" spans="1:16" x14ac:dyDescent="0.15">
      <c r="A39" s="240"/>
      <c r="B39" s="236"/>
      <c r="C39" s="236"/>
      <c r="D39" s="236"/>
      <c r="E39" s="236"/>
      <c r="F39" s="236"/>
      <c r="G39" s="1069" t="s">
        <v>469</v>
      </c>
      <c r="H39" s="1070"/>
      <c r="I39" s="1070"/>
      <c r="J39" s="1071"/>
      <c r="K39" s="255">
        <v>-3870000</v>
      </c>
      <c r="L39" s="255">
        <v>-2092</v>
      </c>
      <c r="M39" s="288">
        <v>-2026</v>
      </c>
      <c r="N39" s="289">
        <v>3.3</v>
      </c>
      <c r="O39" s="284"/>
    </row>
    <row r="40" spans="1:16" ht="27" customHeight="1" x14ac:dyDescent="0.15">
      <c r="A40" s="240"/>
      <c r="B40" s="236"/>
      <c r="C40" s="236"/>
      <c r="D40" s="236"/>
      <c r="E40" s="236"/>
      <c r="F40" s="236"/>
      <c r="G40" s="1072" t="s">
        <v>470</v>
      </c>
      <c r="H40" s="1073"/>
      <c r="I40" s="1073"/>
      <c r="J40" s="1074"/>
      <c r="K40" s="255">
        <v>-70874297</v>
      </c>
      <c r="L40" s="255">
        <v>-38310</v>
      </c>
      <c r="M40" s="288">
        <v>-26530</v>
      </c>
      <c r="N40" s="289">
        <v>44.4</v>
      </c>
      <c r="O40" s="284"/>
    </row>
    <row r="41" spans="1:16" x14ac:dyDescent="0.15">
      <c r="A41" s="240"/>
      <c r="B41" s="236"/>
      <c r="C41" s="236"/>
      <c r="D41" s="236"/>
      <c r="E41" s="236"/>
      <c r="F41" s="236"/>
      <c r="G41" s="1075" t="s">
        <v>471</v>
      </c>
      <c r="H41" s="1076"/>
      <c r="I41" s="1076"/>
      <c r="J41" s="1077"/>
      <c r="K41" s="256">
        <v>49903708</v>
      </c>
      <c r="L41" s="255">
        <v>26975</v>
      </c>
      <c r="M41" s="288">
        <v>22087</v>
      </c>
      <c r="N41" s="289">
        <v>22.1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472</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473</v>
      </c>
      <c r="H48" s="294"/>
      <c r="I48" s="294"/>
      <c r="J48" s="294"/>
      <c r="K48" s="294"/>
      <c r="L48" s="294"/>
      <c r="M48" s="295"/>
      <c r="N48" s="294"/>
    </row>
    <row r="49" spans="1:14" ht="13.5" customHeight="1" x14ac:dyDescent="0.15">
      <c r="A49" s="240"/>
      <c r="B49" s="236"/>
      <c r="C49" s="236"/>
      <c r="D49" s="236"/>
      <c r="E49" s="236"/>
      <c r="F49" s="236"/>
      <c r="G49" s="296"/>
      <c r="H49" s="297"/>
      <c r="I49" s="1078" t="s">
        <v>440</v>
      </c>
      <c r="J49" s="1080" t="s">
        <v>474</v>
      </c>
      <c r="K49" s="1081"/>
      <c r="L49" s="1081"/>
      <c r="M49" s="1081"/>
      <c r="N49" s="1082"/>
    </row>
    <row r="50" spans="1:14" x14ac:dyDescent="0.15">
      <c r="A50" s="240"/>
      <c r="B50" s="236"/>
      <c r="C50" s="236"/>
      <c r="D50" s="236"/>
      <c r="E50" s="236"/>
      <c r="F50" s="236"/>
      <c r="G50" s="298"/>
      <c r="H50" s="299"/>
      <c r="I50" s="1079"/>
      <c r="J50" s="300" t="s">
        <v>475</v>
      </c>
      <c r="K50" s="301" t="s">
        <v>476</v>
      </c>
      <c r="L50" s="302" t="s">
        <v>477</v>
      </c>
      <c r="M50" s="303" t="s">
        <v>478</v>
      </c>
      <c r="N50" s="304" t="s">
        <v>479</v>
      </c>
    </row>
    <row r="51" spans="1:14" x14ac:dyDescent="0.15">
      <c r="A51" s="240"/>
      <c r="B51" s="236"/>
      <c r="C51" s="236"/>
      <c r="D51" s="236"/>
      <c r="E51" s="236"/>
      <c r="F51" s="236"/>
      <c r="G51" s="296" t="s">
        <v>480</v>
      </c>
      <c r="H51" s="297"/>
      <c r="I51" s="305">
        <v>117902851</v>
      </c>
      <c r="J51" s="306">
        <v>64126</v>
      </c>
      <c r="K51" s="307">
        <v>-5.8</v>
      </c>
      <c r="L51" s="308">
        <v>33848</v>
      </c>
      <c r="M51" s="309">
        <v>-3.5</v>
      </c>
      <c r="N51" s="310">
        <v>-2.2999999999999998</v>
      </c>
    </row>
    <row r="52" spans="1:14" x14ac:dyDescent="0.15">
      <c r="A52" s="240"/>
      <c r="B52" s="236"/>
      <c r="C52" s="236"/>
      <c r="D52" s="236"/>
      <c r="E52" s="236"/>
      <c r="F52" s="236"/>
      <c r="G52" s="311"/>
      <c r="H52" s="312" t="s">
        <v>481</v>
      </c>
      <c r="I52" s="313">
        <v>40854136</v>
      </c>
      <c r="J52" s="314">
        <v>22220</v>
      </c>
      <c r="K52" s="315">
        <v>-25</v>
      </c>
      <c r="L52" s="316">
        <v>12489</v>
      </c>
      <c r="M52" s="317">
        <v>-25.2</v>
      </c>
      <c r="N52" s="318">
        <v>0.2</v>
      </c>
    </row>
    <row r="53" spans="1:14" x14ac:dyDescent="0.15">
      <c r="A53" s="240"/>
      <c r="B53" s="236"/>
      <c r="C53" s="236"/>
      <c r="D53" s="236"/>
      <c r="E53" s="236"/>
      <c r="F53" s="236"/>
      <c r="G53" s="296" t="s">
        <v>482</v>
      </c>
      <c r="H53" s="297"/>
      <c r="I53" s="305">
        <v>121900885</v>
      </c>
      <c r="J53" s="306">
        <v>65131</v>
      </c>
      <c r="K53" s="307">
        <v>1.6</v>
      </c>
      <c r="L53" s="308">
        <v>31502</v>
      </c>
      <c r="M53" s="309">
        <v>-6.9</v>
      </c>
      <c r="N53" s="310">
        <v>8.5</v>
      </c>
    </row>
    <row r="54" spans="1:14" x14ac:dyDescent="0.15">
      <c r="A54" s="240"/>
      <c r="B54" s="236"/>
      <c r="C54" s="236"/>
      <c r="D54" s="236"/>
      <c r="E54" s="236"/>
      <c r="F54" s="236"/>
      <c r="G54" s="311"/>
      <c r="H54" s="312" t="s">
        <v>481</v>
      </c>
      <c r="I54" s="313">
        <v>42793347</v>
      </c>
      <c r="J54" s="314">
        <v>22864</v>
      </c>
      <c r="K54" s="315">
        <v>2.9</v>
      </c>
      <c r="L54" s="316">
        <v>11020</v>
      </c>
      <c r="M54" s="317">
        <v>-11.8</v>
      </c>
      <c r="N54" s="318">
        <v>14.7</v>
      </c>
    </row>
    <row r="55" spans="1:14" x14ac:dyDescent="0.15">
      <c r="A55" s="240"/>
      <c r="B55" s="236"/>
      <c r="C55" s="236"/>
      <c r="D55" s="236"/>
      <c r="E55" s="236"/>
      <c r="F55" s="236"/>
      <c r="G55" s="296" t="s">
        <v>483</v>
      </c>
      <c r="H55" s="297"/>
      <c r="I55" s="305">
        <v>120808290</v>
      </c>
      <c r="J55" s="306">
        <v>64643</v>
      </c>
      <c r="K55" s="307">
        <v>-0.7</v>
      </c>
      <c r="L55" s="308">
        <v>34374</v>
      </c>
      <c r="M55" s="309">
        <v>9.1</v>
      </c>
      <c r="N55" s="310">
        <v>-9.8000000000000007</v>
      </c>
    </row>
    <row r="56" spans="1:14" x14ac:dyDescent="0.15">
      <c r="A56" s="240"/>
      <c r="B56" s="236"/>
      <c r="C56" s="236"/>
      <c r="D56" s="236"/>
      <c r="E56" s="236"/>
      <c r="F56" s="236"/>
      <c r="G56" s="311"/>
      <c r="H56" s="312" t="s">
        <v>481</v>
      </c>
      <c r="I56" s="313">
        <v>31890035</v>
      </c>
      <c r="J56" s="314">
        <v>17064</v>
      </c>
      <c r="K56" s="315">
        <v>-25.4</v>
      </c>
      <c r="L56" s="316">
        <v>10917</v>
      </c>
      <c r="M56" s="317">
        <v>-0.9</v>
      </c>
      <c r="N56" s="318">
        <v>-24.5</v>
      </c>
    </row>
    <row r="57" spans="1:14" x14ac:dyDescent="0.15">
      <c r="A57" s="240"/>
      <c r="B57" s="236"/>
      <c r="C57" s="236"/>
      <c r="D57" s="236"/>
      <c r="E57" s="236"/>
      <c r="F57" s="236"/>
      <c r="G57" s="296" t="s">
        <v>484</v>
      </c>
      <c r="H57" s="297"/>
      <c r="I57" s="305">
        <v>108801761</v>
      </c>
      <c r="J57" s="306">
        <v>58492</v>
      </c>
      <c r="K57" s="307">
        <v>-9.5</v>
      </c>
      <c r="L57" s="308">
        <v>35216</v>
      </c>
      <c r="M57" s="309">
        <v>2.4</v>
      </c>
      <c r="N57" s="310">
        <v>-11.9</v>
      </c>
    </row>
    <row r="58" spans="1:14" x14ac:dyDescent="0.15">
      <c r="A58" s="240"/>
      <c r="B58" s="236"/>
      <c r="C58" s="236"/>
      <c r="D58" s="236"/>
      <c r="E58" s="236"/>
      <c r="F58" s="236"/>
      <c r="G58" s="311"/>
      <c r="H58" s="312" t="s">
        <v>481</v>
      </c>
      <c r="I58" s="313">
        <v>32794096</v>
      </c>
      <c r="J58" s="314">
        <v>17630</v>
      </c>
      <c r="K58" s="315">
        <v>3.3</v>
      </c>
      <c r="L58" s="316">
        <v>12644</v>
      </c>
      <c r="M58" s="317">
        <v>15.8</v>
      </c>
      <c r="N58" s="318">
        <v>-12.5</v>
      </c>
    </row>
    <row r="59" spans="1:14" x14ac:dyDescent="0.15">
      <c r="A59" s="240"/>
      <c r="B59" s="236"/>
      <c r="C59" s="236"/>
      <c r="D59" s="236"/>
      <c r="E59" s="236"/>
      <c r="F59" s="236"/>
      <c r="G59" s="296" t="s">
        <v>485</v>
      </c>
      <c r="H59" s="297"/>
      <c r="I59" s="305">
        <v>101945450</v>
      </c>
      <c r="J59" s="306">
        <v>55105</v>
      </c>
      <c r="K59" s="307">
        <v>-5.8</v>
      </c>
      <c r="L59" s="308">
        <v>36736</v>
      </c>
      <c r="M59" s="309">
        <v>4.3</v>
      </c>
      <c r="N59" s="310">
        <v>-10.1</v>
      </c>
    </row>
    <row r="60" spans="1:14" x14ac:dyDescent="0.15">
      <c r="A60" s="240"/>
      <c r="B60" s="236"/>
      <c r="C60" s="236"/>
      <c r="D60" s="236"/>
      <c r="E60" s="236"/>
      <c r="F60" s="236"/>
      <c r="G60" s="311"/>
      <c r="H60" s="312" t="s">
        <v>481</v>
      </c>
      <c r="I60" s="319">
        <v>35228037</v>
      </c>
      <c r="J60" s="314">
        <v>19042</v>
      </c>
      <c r="K60" s="315">
        <v>8</v>
      </c>
      <c r="L60" s="316">
        <v>13410</v>
      </c>
      <c r="M60" s="317">
        <v>6.1</v>
      </c>
      <c r="N60" s="318">
        <v>1.9</v>
      </c>
    </row>
    <row r="61" spans="1:14" x14ac:dyDescent="0.15">
      <c r="A61" s="240"/>
      <c r="B61" s="236"/>
      <c r="C61" s="236"/>
      <c r="D61" s="236"/>
      <c r="E61" s="236"/>
      <c r="F61" s="236"/>
      <c r="G61" s="296" t="s">
        <v>486</v>
      </c>
      <c r="H61" s="320"/>
      <c r="I61" s="321">
        <v>114271847</v>
      </c>
      <c r="J61" s="322">
        <v>61499</v>
      </c>
      <c r="K61" s="323">
        <v>-4</v>
      </c>
      <c r="L61" s="324">
        <v>34335</v>
      </c>
      <c r="M61" s="325">
        <v>1.1000000000000001</v>
      </c>
      <c r="N61" s="310">
        <v>-5.0999999999999996</v>
      </c>
    </row>
    <row r="62" spans="1:14" x14ac:dyDescent="0.15">
      <c r="A62" s="240"/>
      <c r="B62" s="236"/>
      <c r="C62" s="236"/>
      <c r="D62" s="236"/>
      <c r="E62" s="236"/>
      <c r="F62" s="236"/>
      <c r="G62" s="311"/>
      <c r="H62" s="312" t="s">
        <v>481</v>
      </c>
      <c r="I62" s="313">
        <v>36711930</v>
      </c>
      <c r="J62" s="314">
        <v>19764</v>
      </c>
      <c r="K62" s="315">
        <v>-7.2</v>
      </c>
      <c r="L62" s="316">
        <v>12096</v>
      </c>
      <c r="M62" s="317">
        <v>-3.2</v>
      </c>
      <c r="N62" s="318">
        <v>-4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487</v>
      </c>
      <c r="G46" s="329" t="s">
        <v>488</v>
      </c>
      <c r="H46" s="329" t="s">
        <v>489</v>
      </c>
      <c r="I46" s="329" t="s">
        <v>490</v>
      </c>
      <c r="J46" s="330" t="s">
        <v>491</v>
      </c>
    </row>
    <row r="47" spans="2:10" ht="57.75" customHeight="1" x14ac:dyDescent="0.15">
      <c r="B47" s="7"/>
      <c r="C47" s="1091" t="s">
        <v>3</v>
      </c>
      <c r="D47" s="1091"/>
      <c r="E47" s="1092"/>
      <c r="F47" s="331">
        <v>4.7</v>
      </c>
      <c r="G47" s="332">
        <v>4.96</v>
      </c>
      <c r="H47" s="332">
        <v>5.33</v>
      </c>
      <c r="I47" s="332">
        <v>5.93</v>
      </c>
      <c r="J47" s="333">
        <v>4.04</v>
      </c>
    </row>
    <row r="48" spans="2:10" ht="57.75" customHeight="1" x14ac:dyDescent="0.15">
      <c r="B48" s="8"/>
      <c r="C48" s="1093" t="s">
        <v>4</v>
      </c>
      <c r="D48" s="1093"/>
      <c r="E48" s="1094"/>
      <c r="F48" s="334">
        <v>1.04</v>
      </c>
      <c r="G48" s="335">
        <v>1.43</v>
      </c>
      <c r="H48" s="335">
        <v>0.74</v>
      </c>
      <c r="I48" s="335">
        <v>0.88</v>
      </c>
      <c r="J48" s="336">
        <v>0.81</v>
      </c>
    </row>
    <row r="49" spans="2:10" ht="57.75" customHeight="1" thickBot="1" x14ac:dyDescent="0.2">
      <c r="B49" s="9"/>
      <c r="C49" s="1095" t="s">
        <v>5</v>
      </c>
      <c r="D49" s="1095"/>
      <c r="E49" s="1096"/>
      <c r="F49" s="337" t="s">
        <v>492</v>
      </c>
      <c r="G49" s="338">
        <v>0.23</v>
      </c>
      <c r="H49" s="338" t="s">
        <v>493</v>
      </c>
      <c r="I49" s="338">
        <v>0.45</v>
      </c>
      <c r="J49" s="339" t="s">
        <v>494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2017-03-08T05:34:28Z</cp:lastPrinted>
  <dcterms:created xsi:type="dcterms:W3CDTF">2017-01-25T01:06:45Z</dcterms:created>
  <dcterms:modified xsi:type="dcterms:W3CDTF">2017-05-09T00:44:50Z</dcterms:modified>
  <cp:category/>
</cp:coreProperties>
</file>