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BG33" i="9"/>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AM34" i="9"/>
  <c r="U34" i="9"/>
  <c r="BW33" i="9"/>
  <c r="AM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l="1"/>
  <c r="BE32" i="9" s="1"/>
  <c r="BE33" i="9" s="1"/>
  <c r="BE34" i="9" s="1"/>
</calcChain>
</file>

<file path=xl/sharedStrings.xml><?xml version="1.0" encoding="utf-8"?>
<sst xmlns="http://schemas.openxmlformats.org/spreadsheetml/2006/main" count="1127" uniqueCount="557">
  <si>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</si>
  <si>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</si>
  <si>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</si>
  <si>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</si>
  <si>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</si>
  <si>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</si>
  <si>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</si>
  <si>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</si>
  <si>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</si>
  <si>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</si>
  <si>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</si>
  <si>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</si>
  <si>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</si>
  <si>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</si>
  <si>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</si>
  <si>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</si>
  <si>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</si>
  <si>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</si>
  <si>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</si>
  <si>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</si>
  <si>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</si>
  <si>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</si>
  <si>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</si>
  <si>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</si>
  <si>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</si>
  <si>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</si>
  <si>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</si>
  <si>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</si>
  <si>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</si>
  <si>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</si>
  <si>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</si>
  <si>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</si>
  <si>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</si>
  <si>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</si>
  <si>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</si>
  <si>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</si>
  <si>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</si>
  <si>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</si>
  <si>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</si>
  <si>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</si>
  <si>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</si>
  <si>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</si>
  <si>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</si>
  <si>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</si>
  <si>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</si>
  <si>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</si>
  <si>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</si>
  <si>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</si>
  <si>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</si>
  <si>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</si>
  <si>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</si>
  <si>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</si>
  <si>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</si>
  <si>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</si>
  <si>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</si>
  <si>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</si>
  <si>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</si>
  <si>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</si>
  <si>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</si>
  <si>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</si>
  <si>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</si>
  <si>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</si>
  <si>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</si>
  <si>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</si>
  <si>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</si>
  <si>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</si>
  <si>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</si>
  <si>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</si>
  <si>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</si>
  <si>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</si>
  <si>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</si>
  <si>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</si>
  <si>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</si>
  <si>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</si>
  <si>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</si>
  <si>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</si>
  <si>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</si>
  <si>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</si>
  <si>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</si>
  <si>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</si>
  <si>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</si>
  <si>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</si>
  <si>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</si>
  <si>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</si>
  <si>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</si>
  <si>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</si>
  <si>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</si>
  <si>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</si>
  <si>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</si>
  <si>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</si>
  <si>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</si>
  <si>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</si>
  <si>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</si>
  <si>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</si>
  <si>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</si>
  <si>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</si>
  <si>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</si>
  <si>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</si>
  <si>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</si>
  <si>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</si>
  <si>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</si>
  <si>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</si>
  <si>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</si>
  <si>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</si>
  <si>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</si>
  <si>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</si>
  <si>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</si>
  <si>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</si>
  <si>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</si>
  <si>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</si>
  <si>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</si>
  <si>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</si>
  <si>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</si>
  <si>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</si>
  <si>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</si>
  <si>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</si>
  <si>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</si>
  <si>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</si>
  <si>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</si>
  <si>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</si>
  <si>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</si>
  <si>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</si>
  <si>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</si>
  <si>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</si>
  <si>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</si>
  <si>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</si>
  <si>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</si>
  <si>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</si>
  <si>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</si>
  <si>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</si>
  <si>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</si>
  <si>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</si>
  <si>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</si>
  <si>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</si>
  <si>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</si>
  <si>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</si>
  <si>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</si>
  <si>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</si>
  <si>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</si>
  <si>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</si>
  <si>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</si>
  <si>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</si>
  <si>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</si>
  <si>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</si>
  <si>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</si>
  <si>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</si>
  <si>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</si>
  <si>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</si>
  <si>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</si>
  <si>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</si>
  <si>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</si>
  <si>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</si>
  <si>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</si>
  <si>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</si>
  <si>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</si>
  <si>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</si>
  <si>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</si>
  <si>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</si>
  <si>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</si>
  <si>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</si>
  <si>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</si>
  <si>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</si>
  <si>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</si>
  <si>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</si>
  <si>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</si>
  <si>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</si>
  <si>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</si>
  <si>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</si>
  <si>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</si>
  <si>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</si>
  <si>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</si>
  <si>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</si>
  <si>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</si>
  <si>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</si>
  <si>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</si>
  <si>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</si>
  <si>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</si>
  <si>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</si>
  <si>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</si>
  <si>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</si>
  <si>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</si>
  <si>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</si>
  <si>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</si>
  <si>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</si>
  <si>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</si>
  <si>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</si>
  <si>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</si>
  <si>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</si>
  <si>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</si>
  <si>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</si>
  <si>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</si>
  <si>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</si>
  <si>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</si>
  <si>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</si>
  <si>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</si>
  <si>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</si>
  <si>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</si>
  <si>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</si>
  <si>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</si>
  <si>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</si>
  <si>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</si>
  <si>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</si>
  <si>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</si>
  <si>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</si>
  <si>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</si>
  <si>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</si>
  <si>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</si>
  <si>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</si>
  <si>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</si>
  <si>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</si>
  <si>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</si>
  <si>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</si>
  <si>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</si>
  <si>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</si>
  <si>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</si>
  <si>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</si>
  <si>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</si>
  <si>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</si>
  <si>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</si>
  <si>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</si>
  <si>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</si>
  <si>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</si>
  <si>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</si>
  <si>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</si>
  <si>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</si>
  <si>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</si>
  <si>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</si>
  <si>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</si>
  <si>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</si>
  <si>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</si>
  <si>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</si>
  <si>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</si>
  <si>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</si>
  <si>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</si>
  <si>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</si>
  <si>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</si>
  <si>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</si>
  <si>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</si>
  <si>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</si>
  <si>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</si>
  <si>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</si>
  <si>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</si>
  <si>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</si>
  <si>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</si>
  <si>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</si>
  <si>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</si>
  <si>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</si>
  <si>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</si>
  <si>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</si>
  <si>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</si>
  <si>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</si>
  <si>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</si>
  <si>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</si>
  <si>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</si>
  <si>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</si>
  <si>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</si>
  <si>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</si>
  <si>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</si>
  <si>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</si>
  <si>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</si>
  <si>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</si>
  <si>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</si>
  <si>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</si>
  <si>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</si>
  <si>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</si>
  <si>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</si>
  <si>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</si>
  <si>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</si>
  <si>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</si>
  <si>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</si>
  <si>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</si>
  <si>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</si>
  <si>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</si>
  <si>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</si>
  <si>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</si>
  <si>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</si>
  <si>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</si>
  <si>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</si>
  <si>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</si>
  <si>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</si>
  <si>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</si>
  <si>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</si>
  <si>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</si>
  <si>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</si>
  <si>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</si>
  <si>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</si>
  <si>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</si>
  <si>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</si>
  <si>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</si>
  <si>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</si>
  <si>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</si>
  <si>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</si>
  <si>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</si>
  <si>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</si>
  <si>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</si>
  <si>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</si>
  <si>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</si>
  <si>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</si>
  <si>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</si>
  <si>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</si>
  <si>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</si>
  <si>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</si>
  <si>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</si>
  <si>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</si>
  <si>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</si>
  <si>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</si>
  <si>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</si>
  <si>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</si>
  <si>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</si>
  <si>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</si>
  <si>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岡山県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</si>
  <si>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</si>
  <si>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</si>
  <si>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</si>
  <si>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</si>
  <si>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</si>
  <si>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</si>
  <si>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</si>
  <si>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</si>
  <si>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</si>
  <si>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</si>
  <si>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</si>
  <si>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</si>
  <si>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</si>
  <si>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</si>
  <si>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</si>
  <si>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</si>
  <si>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</si>
  <si>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</si>
  <si>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</si>
  <si>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</si>
  <si>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</si>
  <si>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</si>
  <si>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</si>
  <si>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</si>
  <si>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</si>
  <si>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</si>
  <si>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</si>
  <si>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</si>
  <si>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</si>
  <si>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</si>
  <si>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</si>
  <si>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</si>
  <si>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</si>
  <si>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</si>
  <si>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</si>
  <si>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</si>
  <si>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</si>
  <si>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</si>
  <si>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</si>
  <si>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</si>
  <si>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</si>
  <si>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</si>
  <si>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</si>
  <si>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</si>
  <si>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</si>
  <si>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</si>
  <si>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</si>
  <si>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</si>
  <si>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</si>
  <si>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</si>
  <si>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</si>
  <si>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</si>
  <si>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</si>
  <si>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</si>
  <si>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</si>
  <si>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</si>
  <si>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</si>
  <si>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</si>
  <si>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</si>
  <si>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</si>
  <si>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</si>
  <si>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</si>
  <si>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</si>
  <si>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</si>
  <si>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</si>
  <si>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</si>
  <si>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</si>
  <si>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</si>
  <si>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</si>
  <si>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</si>
  <si>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</si>
  <si>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</si>
  <si>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</si>
  <si>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</si>
  <si>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</si>
  <si>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</si>
  <si>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</si>
  <si>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</si>
  <si>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</si>
  <si>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</si>
  <si>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</si>
  <si>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</si>
  <si>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</si>
  <si>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</si>
  <si>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</si>
  <si>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</si>
  <si>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</si>
  <si>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</si>
  <si>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</si>
  <si>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</si>
  <si>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</si>
  <si>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</si>
  <si>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</si>
  <si>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</si>
  <si>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</si>
  <si>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</si>
  <si>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</si>
  <si>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</si>
  <si>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</si>
  <si>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</si>
  <si>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</si>
  <si>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</si>
  <si>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</si>
  <si>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</si>
  <si>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</si>
  <si>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</si>
  <si>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</si>
  <si>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</si>
  <si>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</si>
  <si>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</si>
  <si>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</si>
  <si>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</si>
  <si>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</si>
  <si>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</si>
  <si>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</si>
  <si>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</si>
  <si>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</si>
  <si>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</si>
  <si>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</si>
  <si>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</si>
  <si>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</si>
  <si>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</si>
  <si>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</si>
  <si>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</si>
  <si>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</si>
  <si>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</si>
  <si>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</si>
  <si>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</si>
  <si>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</si>
  <si>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</si>
  <si>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</si>
  <si>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</si>
  <si>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</si>
  <si>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</si>
  <si>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</si>
  <si>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</si>
  <si>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</si>
  <si>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</si>
  <si>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</si>
  <si>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</si>
  <si>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</si>
  <si>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</si>
  <si>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</si>
  <si>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</si>
  <si>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</si>
  <si>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</si>
  <si>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</si>
  <si>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</si>
  <si>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</si>
  <si>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</si>
  <si>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</si>
  <si>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</si>
  <si>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</si>
  <si>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</si>
  <si>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</si>
  <si>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</si>
  <si>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</si>
  <si>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</si>
  <si>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</si>
  <si>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</si>
  <si>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</si>
  <si>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</si>
  <si>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</si>
  <si>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</si>
  <si>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</si>
  <si>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</si>
  <si>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</si>
  <si>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</si>
  <si>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</si>
  <si>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</si>
  <si>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</si>
  <si>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</si>
  <si>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</si>
  <si>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</si>
  <si>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</si>
  <si>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</si>
  <si>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</si>
  <si>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</si>
  <si>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</si>
  <si>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</si>
  <si>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</si>
  <si>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</si>
  <si>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0.04</t>
  </si>
  <si>
    <t>▲ 0.57</t>
  </si>
  <si>
    <t>岡山県営工業用水道事業会計</t>
  </si>
  <si>
    <t>岡山県流域下水道事業特別会計</t>
  </si>
  <si>
    <t>岡山県営電気事業会計</t>
  </si>
  <si>
    <t>一般会計</t>
  </si>
  <si>
    <t>岡山県公共用地等取得事業特別会計</t>
  </si>
  <si>
    <t>岡山県収入証紙等特別会計</t>
  </si>
  <si>
    <t>岡山県後楽園特別会計</t>
  </si>
  <si>
    <t>岡山県用品調達特別会計</t>
  </si>
  <si>
    <t>その他会計（赤字）</t>
  </si>
  <si>
    <t>その他会計（黒字）</t>
  </si>
  <si>
    <t>岡山県広域水道企業団</t>
    <rPh sb="0" eb="3">
      <t>オカヤマケン</t>
    </rPh>
    <rPh sb="3" eb="5">
      <t>コウイキ</t>
    </rPh>
    <rPh sb="5" eb="7">
      <t>スイドウ</t>
    </rPh>
    <rPh sb="7" eb="10">
      <t>キギョウダン</t>
    </rPh>
    <phoneticPr fontId="15"/>
  </si>
  <si>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</si>
  <si>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</si>
  <si>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</si>
  <si>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</si>
  <si>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</si>
  <si>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</si>
  <si>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</si>
  <si>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</si>
  <si>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</si>
  <si>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</si>
  <si>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</si>
  <si>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(公財)岡山県福祉事業団</t>
  </si>
  <si>
    <t>(公財)岡山県健康づくり財団</t>
  </si>
  <si>
    <t>(公財)岡山県生活衛生営業指導センター</t>
  </si>
  <si>
    <t>(公財)岡山県動物愛護財団</t>
  </si>
  <si>
    <t>(福)健康の森学園</t>
  </si>
  <si>
    <t>水島港国際物流センター(株)</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</si>
  <si>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</si>
  <si>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</si>
  <si>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</si>
  <si>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</si>
  <si>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</si>
  <si>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</si>
  <si>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</si>
  <si>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</si>
  <si>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岡山県漁業信用基金協会</t>
  </si>
  <si>
    <t>(一財)岡山県水産振興協会</t>
  </si>
  <si>
    <t>(公社)おかやまの森整備公社</t>
  </si>
  <si>
    <t>(公財)岡山県林業振興基金</t>
  </si>
  <si>
    <t>岡山県土地開発公社</t>
  </si>
  <si>
    <t>(一財)吉井川水源地域対策基金</t>
  </si>
  <si>
    <t>(公財)倉敷スポーツ公園</t>
  </si>
  <si>
    <t>(公財)岡山県下水道公社</t>
  </si>
  <si>
    <t>(公財)岡山県暴力追放運動推進センター</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</si>
  <si>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</si>
  <si>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</si>
  <si>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</si>
  <si>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</si>
  <si>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</si>
  <si>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</si>
  <si>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</si>
  <si>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</si>
  <si>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</si>
  <si>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</si>
  <si>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将来負担比率、実質公債費比率ともに、改善傾向にある。平成27年度は充当可能基金残高が減少したため、将来負担比率の改善率が鈍化し、グループ内平均値を上回っている。また、実質公債費比率は、グループ内平均値と比べ、改善しており、その主な要因としては、近年同水準で推移している元利償還金のうち、臨時財政対策債の償還に係る割合が増えていることが挙げられる。
平成２９年２月の推計によると、臨時財政対策債の残高は増加を続ける見込みだが、その他の県債残高は減少見込みであることから、県債全体では緩やかに減少していく見込みである。今後も岡山県行財政経営指針に基づき、地方債残高の縮減に努め、公債費の適正化を図るとともに、充当可能基金残高の増加を図ることとしている。
</t>
    <rPh sb="0" eb="2">
      <t>ショウライ</t>
    </rPh>
    <rPh sb="2" eb="4">
      <t>フタン</t>
    </rPh>
    <rPh sb="4" eb="6">
      <t>ヒリツ</t>
    </rPh>
    <rPh sb="18" eb="20">
      <t>カイゼン</t>
    </rPh>
    <rPh sb="20" eb="22">
      <t>ケイコウ</t>
    </rPh>
    <rPh sb="26" eb="28">
      <t>ヘイセイ</t>
    </rPh>
    <rPh sb="30" eb="32">
      <t>ネンド</t>
    </rPh>
    <rPh sb="49" eb="51">
      <t>ショウライ</t>
    </rPh>
    <rPh sb="51" eb="53">
      <t>フタン</t>
    </rPh>
    <rPh sb="53" eb="55">
      <t>ヒリツ</t>
    </rPh>
    <rPh sb="68" eb="69">
      <t>ナイ</t>
    </rPh>
    <rPh sb="69" eb="72">
      <t>ヘイキンチ</t>
    </rPh>
    <rPh sb="73" eb="75">
      <t>ウワマワ</t>
    </rPh>
    <rPh sb="83" eb="85">
      <t>ジッシツ</t>
    </rPh>
    <rPh sb="85" eb="88">
      <t>コウサイヒ</t>
    </rPh>
    <rPh sb="88" eb="90">
      <t>ヒリツ</t>
    </rPh>
    <rPh sb="96" eb="97">
      <t>ナイ</t>
    </rPh>
    <rPh sb="97" eb="99">
      <t>ヘイキン</t>
    </rPh>
    <rPh sb="99" eb="100">
      <t>アタイ</t>
    </rPh>
    <rPh sb="101" eb="102">
      <t>クラ</t>
    </rPh>
    <rPh sb="104" eb="106">
      <t>カイゼン</t>
    </rPh>
    <rPh sb="113" eb="114">
      <t>オモ</t>
    </rPh>
    <rPh sb="115" eb="117">
      <t>ヨウイン</t>
    </rPh>
    <rPh sb="122" eb="124">
      <t>キンネン</t>
    </rPh>
    <rPh sb="124" eb="127">
      <t>ドウスイジュン</t>
    </rPh>
    <rPh sb="128" eb="130">
      <t>スイイ</t>
    </rPh>
    <rPh sb="134" eb="136">
      <t>ガンリ</t>
    </rPh>
    <rPh sb="136" eb="139">
      <t>ショウカンキン</t>
    </rPh>
    <rPh sb="143" eb="145">
      <t>リンジ</t>
    </rPh>
    <rPh sb="145" eb="147">
      <t>ザイセイ</t>
    </rPh>
    <rPh sb="147" eb="149">
      <t>タイサク</t>
    </rPh>
    <rPh sb="149" eb="150">
      <t>サイ</t>
    </rPh>
    <rPh sb="154" eb="155">
      <t>カカ</t>
    </rPh>
    <rPh sb="156" eb="158">
      <t>ワリアイ</t>
    </rPh>
    <rPh sb="159" eb="160">
      <t>フ</t>
    </rPh>
    <rPh sb="167" eb="168">
      <t>ア</t>
    </rPh>
    <rPh sb="214" eb="215">
      <t>タ</t>
    </rPh>
    <rPh sb="216" eb="218">
      <t>ケンサイ</t>
    </rPh>
    <rPh sb="218" eb="220">
      <t>ザンダカ</t>
    </rPh>
    <rPh sb="302" eb="304">
      <t>ジュウトウ</t>
    </rPh>
    <rPh sb="304" eb="306">
      <t>カノウ</t>
    </rPh>
    <rPh sb="306" eb="308">
      <t>キキン</t>
    </rPh>
    <rPh sb="308" eb="310">
      <t>ザンダカ</t>
    </rPh>
    <rPh sb="311" eb="313">
      <t>ゾウカ</t>
    </rPh>
    <rPh sb="314" eb="315">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</si>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</sst>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43319</c:v>
                </c:pt>
                <c:pt idx="1">
                  <c:v>44490</c:v>
                </c:pt>
                <c:pt idx="2">
                  <c:v>47432</c:v>
                </c:pt>
                <c:pt idx="3">
                  <c:v>42930</c:v>
                </c:pt>
                <c:pt idx="4">
                  <c:v>39194</c:v>
                </c:pt>
              </c:numCache>
            </c:numRef>
          </c:val>
          <c:smooth val="0"/>
        </c:ser>
        <c:dLbls>
          <c:showLegendKey val="0"/>
          <c:showVal val="0"/>
          <c:showCatName val="0"/>
          <c:showSerName val="0"/>
          <c:showPercent val="0"/>
          <c:showBubbleSize val="0"/>
        </c:dLbls>
        <c:marker val="1"/>
        <c:smooth val="0"/>
        <c:axId val="117779072"/>
        <c:axId val="117785344"/>
      </c:lineChart>
      <c:catAx>
        <c:axId val="11777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85344"/>
        <c:crosses val="autoZero"/>
        <c:auto val="1"/>
        <c:lblAlgn val="ctr"/>
        <c:lblOffset val="100"/>
        <c:tickLblSkip val="1"/>
        <c:tickMarkSkip val="1"/>
        <c:noMultiLvlLbl val="0"/>
      </c:catAx>
      <c:valAx>
        <c:axId val="1177853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7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0.56000000000000005</c:v>
                </c:pt>
                <c:pt idx="1">
                  <c:v>0.36</c:v>
                </c:pt>
                <c:pt idx="2">
                  <c:v>0.39</c:v>
                </c:pt>
                <c:pt idx="3">
                  <c:v>0.4</c:v>
                </c:pt>
                <c:pt idx="4">
                  <c:v>0.37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3.87</c:v>
                </c:pt>
                <c:pt idx="1">
                  <c:v>3.97</c:v>
                </c:pt>
                <c:pt idx="2">
                  <c:v>5.07</c:v>
                </c:pt>
                <c:pt idx="3">
                  <c:v>6.17</c:v>
                </c:pt>
                <c:pt idx="4">
                  <c:v>5.43</c:v>
                </c:pt>
              </c:numCache>
            </c:numRef>
          </c:val>
        </c:ser>
        <c:dLbls>
          <c:showLegendKey val="0"/>
          <c:showVal val="0"/>
          <c:showCatName val="0"/>
          <c:showSerName val="0"/>
          <c:showPercent val="0"/>
          <c:showBubbleSize val="0"/>
        </c:dLbls>
        <c:gapWidth val="250"/>
        <c:overlap val="100"/>
        <c:axId val="136312704"/>
        <c:axId val="14804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1.95</c:v>
                </c:pt>
                <c:pt idx="1">
                  <c:v>-0.04</c:v>
                </c:pt>
                <c:pt idx="2">
                  <c:v>1.17</c:v>
                </c:pt>
                <c:pt idx="3">
                  <c:v>1.1399999999999999</c:v>
                </c:pt>
                <c:pt idx="4">
                  <c:v>-0.56999999999999995</c:v>
                </c:pt>
              </c:numCache>
            </c:numRef>
          </c:val>
          <c:smooth val="0"/>
        </c:ser>
        <c:dLbls>
          <c:showLegendKey val="0"/>
          <c:showVal val="0"/>
          <c:showCatName val="0"/>
          <c:showSerName val="0"/>
          <c:showPercent val="0"/>
          <c:showBubbleSize val="0"/>
        </c:dLbls>
        <c:marker val="1"/>
        <c:smooth val="0"/>
        <c:axId val="136312704"/>
        <c:axId val="148045824"/>
      </c:lineChart>
      <c:catAx>
        <c:axId val="1363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045824"/>
        <c:crosses val="autoZero"/>
        <c:auto val="1"/>
        <c:lblAlgn val="ctr"/>
        <c:lblOffset val="100"/>
        <c:tickLblSkip val="1"/>
        <c:tickMarkSkip val="1"/>
        <c:noMultiLvlLbl val="0"/>
      </c:catAx>
      <c:valAx>
        <c:axId val="14804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1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岡山県用品調達特別会計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岡山県後楽園特別会計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0.05</c:v>
                </c:pt>
                <c:pt idx="8">
                  <c:v>#N/A</c:v>
                </c:pt>
                <c:pt idx="9">
                  <c:v>0.04</c:v>
                </c:pt>
              </c:numCache>
            </c:numRef>
          </c:val>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0.19</c:v>
                </c:pt>
                <c:pt idx="4">
                  <c:v>#N/A</c:v>
                </c:pt>
                <c:pt idx="5">
                  <c:v>0.11</c:v>
                </c:pt>
                <c:pt idx="6">
                  <c:v>#N/A</c:v>
                </c:pt>
                <c:pt idx="7">
                  <c:v>0.15</c:v>
                </c:pt>
                <c:pt idx="8">
                  <c:v>#N/A</c:v>
                </c:pt>
                <c:pt idx="9">
                  <c:v>0.15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0.11</c:v>
                </c:pt>
                <c:pt idx="4">
                  <c:v>#N/A</c:v>
                </c:pt>
                <c:pt idx="5">
                  <c:v>0.22</c:v>
                </c:pt>
                <c:pt idx="6">
                  <c:v>#N/A</c:v>
                </c:pt>
                <c:pt idx="7">
                  <c:v>0.17</c:v>
                </c:pt>
                <c:pt idx="8">
                  <c:v>#N/A</c:v>
                </c:pt>
                <c:pt idx="9">
                  <c:v>0.16</c:v>
                </c:pt>
              </c:numCache>
            </c:numRef>
          </c:val>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0.95</c:v>
                </c:pt>
                <c:pt idx="2">
                  <c:v>#N/A</c:v>
                </c:pt>
                <c:pt idx="3">
                  <c:v>1.28</c:v>
                </c:pt>
                <c:pt idx="4">
                  <c:v>#N/A</c:v>
                </c:pt>
                <c:pt idx="5">
                  <c:v>1.0900000000000001</c:v>
                </c:pt>
                <c:pt idx="6">
                  <c:v>#N/A</c:v>
                </c:pt>
                <c:pt idx="7">
                  <c:v>1.06</c:v>
                </c:pt>
                <c:pt idx="8">
                  <c:v>#N/A</c:v>
                </c:pt>
                <c:pt idx="9">
                  <c:v>1</c:v>
                </c:pt>
              </c:numCache>
            </c:numRef>
          </c:val>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c:v>
                </c:pt>
                <c:pt idx="2">
                  <c:v>#N/A</c:v>
                </c:pt>
                <c:pt idx="3">
                  <c:v>1.22</c:v>
                </c:pt>
                <c:pt idx="4">
                  <c:v>#N/A</c:v>
                </c:pt>
                <c:pt idx="5">
                  <c:v>1.1499999999999999</c:v>
                </c:pt>
                <c:pt idx="6">
                  <c:v>#N/A</c:v>
                </c:pt>
                <c:pt idx="7">
                  <c:v>1.1499999999999999</c:v>
                </c:pt>
                <c:pt idx="8">
                  <c:v>#N/A</c:v>
                </c:pt>
                <c:pt idx="9">
                  <c:v>1.1599999999999999</c:v>
                </c:pt>
              </c:numCache>
            </c:numRef>
          </c:val>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1.48</c:v>
                </c:pt>
                <c:pt idx="2">
                  <c:v>#N/A</c:v>
                </c:pt>
                <c:pt idx="3">
                  <c:v>2.0299999999999998</c:v>
                </c:pt>
                <c:pt idx="4">
                  <c:v>#N/A</c:v>
                </c:pt>
                <c:pt idx="5">
                  <c:v>2.04</c:v>
                </c:pt>
                <c:pt idx="6">
                  <c:v>#N/A</c:v>
                </c:pt>
                <c:pt idx="7">
                  <c:v>1.89</c:v>
                </c:pt>
                <c:pt idx="8">
                  <c:v>#N/A</c:v>
                </c:pt>
                <c:pt idx="9">
                  <c:v>1.93</c:v>
                </c:pt>
              </c:numCache>
            </c:numRef>
          </c:val>
        </c:ser>
        <c:dLbls>
          <c:showLegendKey val="0"/>
          <c:showVal val="0"/>
          <c:showCatName val="0"/>
          <c:showSerName val="0"/>
          <c:showPercent val="0"/>
          <c:showBubbleSize val="0"/>
        </c:dLbls>
        <c:gapWidth val="150"/>
        <c:overlap val="100"/>
        <c:axId val="148127104"/>
        <c:axId val="148137088"/>
      </c:barChart>
      <c:catAx>
        <c:axId val="1481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37088"/>
        <c:crosses val="autoZero"/>
        <c:auto val="1"/>
        <c:lblAlgn val="ctr"/>
        <c:lblOffset val="100"/>
        <c:tickLblSkip val="1"/>
        <c:tickMarkSkip val="1"/>
        <c:noMultiLvlLbl val="0"/>
      </c:catAx>
      <c:valAx>
        <c:axId val="1481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2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55340</c:v>
                </c:pt>
                <c:pt idx="5">
                  <c:v>56347</c:v>
                </c:pt>
                <c:pt idx="8">
                  <c:v>58908</c:v>
                </c:pt>
                <c:pt idx="11">
                  <c:v>62006</c:v>
                </c:pt>
                <c:pt idx="14">
                  <c:v>64181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2809</c:v>
                </c:pt>
                <c:pt idx="3">
                  <c:v>2900</c:v>
                </c:pt>
                <c:pt idx="6">
                  <c:v>2833</c:v>
                </c:pt>
                <c:pt idx="9">
                  <c:v>2429</c:v>
                </c:pt>
                <c:pt idx="12">
                  <c:v>1729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2256</c:v>
                </c:pt>
                <c:pt idx="3">
                  <c:v>2782</c:v>
                </c:pt>
                <c:pt idx="6">
                  <c:v>3356</c:v>
                </c:pt>
                <c:pt idx="9">
                  <c:v>3338</c:v>
                </c:pt>
                <c:pt idx="12">
                  <c:v>3867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4000</c:v>
                </c:pt>
                <c:pt idx="3">
                  <c:v>5167</c:v>
                </c:pt>
                <c:pt idx="6">
                  <c:v>6167</c:v>
                </c:pt>
                <c:pt idx="9">
                  <c:v>7167</c:v>
                </c:pt>
                <c:pt idx="12">
                  <c:v>8167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97222</c:v>
                </c:pt>
                <c:pt idx="3">
                  <c:v>95200</c:v>
                </c:pt>
                <c:pt idx="6">
                  <c:v>93863</c:v>
                </c:pt>
                <c:pt idx="9">
                  <c:v>93504</c:v>
                </c:pt>
                <c:pt idx="12">
                  <c:v>93920</c:v>
                </c:pt>
              </c:numCache>
            </c:numRef>
          </c:val>
        </c:ser>
        <c:dLbls>
          <c:showLegendKey val="0"/>
          <c:showVal val="0"/>
          <c:showCatName val="0"/>
          <c:showSerName val="0"/>
          <c:showPercent val="0"/>
          <c:showBubbleSize val="0"/>
        </c:dLbls>
        <c:gapWidth val="100"/>
        <c:overlap val="100"/>
        <c:axId val="148630144"/>
        <c:axId val="14863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50947</c:v>
                </c:pt>
                <c:pt idx="2">
                  <c:v>#N/A</c:v>
                </c:pt>
                <c:pt idx="3">
                  <c:v>#N/A</c:v>
                </c:pt>
                <c:pt idx="4">
                  <c:v>49702</c:v>
                </c:pt>
                <c:pt idx="5">
                  <c:v>#N/A</c:v>
                </c:pt>
                <c:pt idx="6">
                  <c:v>#N/A</c:v>
                </c:pt>
                <c:pt idx="7">
                  <c:v>47311</c:v>
                </c:pt>
                <c:pt idx="8">
                  <c:v>#N/A</c:v>
                </c:pt>
                <c:pt idx="9">
                  <c:v>#N/A</c:v>
                </c:pt>
                <c:pt idx="10">
                  <c:v>44432</c:v>
                </c:pt>
                <c:pt idx="11">
                  <c:v>#N/A</c:v>
                </c:pt>
                <c:pt idx="12">
                  <c:v>#N/A</c:v>
                </c:pt>
                <c:pt idx="13">
                  <c:v>43502</c:v>
                </c:pt>
                <c:pt idx="14">
                  <c:v>#N/A</c:v>
                </c:pt>
              </c:numCache>
            </c:numRef>
          </c:val>
          <c:smooth val="0"/>
        </c:ser>
        <c:dLbls>
          <c:showLegendKey val="0"/>
          <c:showVal val="0"/>
          <c:showCatName val="0"/>
          <c:showSerName val="0"/>
          <c:showPercent val="0"/>
          <c:showBubbleSize val="0"/>
        </c:dLbls>
        <c:marker val="1"/>
        <c:smooth val="0"/>
        <c:axId val="148630144"/>
        <c:axId val="148632320"/>
      </c:lineChart>
      <c:catAx>
        <c:axId val="1486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32320"/>
        <c:crosses val="autoZero"/>
        <c:auto val="1"/>
        <c:lblAlgn val="ctr"/>
        <c:lblOffset val="100"/>
        <c:tickLblSkip val="1"/>
        <c:tickMarkSkip val="1"/>
        <c:noMultiLvlLbl val="0"/>
      </c:catAx>
      <c:valAx>
        <c:axId val="14863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704154</c:v>
                </c:pt>
                <c:pt idx="5">
                  <c:v>737799</c:v>
                </c:pt>
                <c:pt idx="8">
                  <c:v>769615</c:v>
                </c:pt>
                <c:pt idx="11">
                  <c:v>784056</c:v>
                </c:pt>
                <c:pt idx="14">
                  <c:v>785089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29687</c:v>
                </c:pt>
                <c:pt idx="5">
                  <c:v>26626</c:v>
                </c:pt>
                <c:pt idx="8">
                  <c:v>22763</c:v>
                </c:pt>
                <c:pt idx="11">
                  <c:v>20327</c:v>
                </c:pt>
                <c:pt idx="14">
                  <c:v>18886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77144</c:v>
                </c:pt>
                <c:pt idx="5">
                  <c:v>85267</c:v>
                </c:pt>
                <c:pt idx="8">
                  <c:v>98926</c:v>
                </c:pt>
                <c:pt idx="11">
                  <c:v>113931</c:v>
                </c:pt>
                <c:pt idx="14">
                  <c:v>112206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2279</c:v>
                </c:pt>
                <c:pt idx="3">
                  <c:v>1610</c:v>
                </c:pt>
                <c:pt idx="6">
                  <c:v>1341</c:v>
                </c:pt>
                <c:pt idx="9">
                  <c:v>1143</c:v>
                </c:pt>
                <c:pt idx="12">
                  <c:v>906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242310</c:v>
                </c:pt>
                <c:pt idx="3">
                  <c:v>239130</c:v>
                </c:pt>
                <c:pt idx="6">
                  <c:v>231050</c:v>
                </c:pt>
                <c:pt idx="9">
                  <c:v>213836</c:v>
                </c:pt>
                <c:pt idx="12">
                  <c:v>205681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29503</c:v>
                </c:pt>
                <c:pt idx="3">
                  <c:v>24780</c:v>
                </c:pt>
                <c:pt idx="6">
                  <c:v>19880</c:v>
                </c:pt>
                <c:pt idx="9">
                  <c:v>18188</c:v>
                </c:pt>
                <c:pt idx="12">
                  <c:v>17032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23658</c:v>
                </c:pt>
                <c:pt idx="3">
                  <c:v>20537</c:v>
                </c:pt>
                <c:pt idx="6">
                  <c:v>16078</c:v>
                </c:pt>
                <c:pt idx="9">
                  <c:v>15402</c:v>
                </c:pt>
                <c:pt idx="12">
                  <c:v>15136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1351909</c:v>
                </c:pt>
                <c:pt idx="3">
                  <c:v>1381466</c:v>
                </c:pt>
                <c:pt idx="6">
                  <c:v>1406739</c:v>
                </c:pt>
                <c:pt idx="9">
                  <c:v>1416767</c:v>
                </c:pt>
                <c:pt idx="12">
                  <c:v>1425073</c:v>
                </c:pt>
              </c:numCache>
            </c:numRef>
          </c:val>
        </c:ser>
        <c:dLbls>
          <c:showLegendKey val="0"/>
          <c:showVal val="0"/>
          <c:showCatName val="0"/>
          <c:showSerName val="0"/>
          <c:showPercent val="0"/>
          <c:showBubbleSize val="0"/>
        </c:dLbls>
        <c:gapWidth val="100"/>
        <c:overlap val="100"/>
        <c:axId val="148984192"/>
        <c:axId val="14898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838674</c:v>
                </c:pt>
                <c:pt idx="2">
                  <c:v>#N/A</c:v>
                </c:pt>
                <c:pt idx="3">
                  <c:v>#N/A</c:v>
                </c:pt>
                <c:pt idx="4">
                  <c:v>817829</c:v>
                </c:pt>
                <c:pt idx="5">
                  <c:v>#N/A</c:v>
                </c:pt>
                <c:pt idx="6">
                  <c:v>#N/A</c:v>
                </c:pt>
                <c:pt idx="7">
                  <c:v>783784</c:v>
                </c:pt>
                <c:pt idx="8">
                  <c:v>#N/A</c:v>
                </c:pt>
                <c:pt idx="9">
                  <c:v>#N/A</c:v>
                </c:pt>
                <c:pt idx="10">
                  <c:v>747022</c:v>
                </c:pt>
                <c:pt idx="11">
                  <c:v>#N/A</c:v>
                </c:pt>
                <c:pt idx="12">
                  <c:v>#N/A</c:v>
                </c:pt>
                <c:pt idx="13">
                  <c:v>747646</c:v>
                </c:pt>
                <c:pt idx="14">
                  <c:v>#N/A</c:v>
                </c:pt>
              </c:numCache>
            </c:numRef>
          </c:val>
          <c:smooth val="0"/>
        </c:ser>
        <c:dLbls>
          <c:showLegendKey val="0"/>
          <c:showVal val="0"/>
          <c:showCatName val="0"/>
          <c:showSerName val="0"/>
          <c:showPercent val="0"/>
          <c:showBubbleSize val="0"/>
        </c:dLbls>
        <c:marker val="1"/>
        <c:smooth val="0"/>
        <c:axId val="148984192"/>
        <c:axId val="148986112"/>
      </c:lineChart>
      <c:catAx>
        <c:axId val="1489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986112"/>
        <c:crosses val="autoZero"/>
        <c:auto val="1"/>
        <c:lblAlgn val="ctr"/>
        <c:lblOffset val="100"/>
        <c:tickLblSkip val="1"/>
        <c:tickMarkSkip val="1"/>
        <c:noMultiLvlLbl val="0"/>
      </c:catAx>
      <c:valAx>
        <c:axId val="14898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9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{6C0908B1-5F06-45E7-AA5B-3107C7551C62}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{C52E69C9-FE9E-4F49-9AC7-60DC0B9EED6D}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{A100D1DB-BA59-43EB-AB80-6985BEF49E13}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{DC0703B3-C194-43B3-BA40-F3C6EDD9D353}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{5B263C1E-2DBD-4376-BF9F-E91E90CE12F2}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{B3C226D4-0E3E-48BB-A56A-F282282CA3A6}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{57E9E261-829D-45EA-B8B8-E79AF156A79A}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{74F5EE19-63D3-4C1D-A5D9-D35A34D07C90}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{8ADD2729-DC37-4147-B3DB-198DD8EC9162}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{07D7DCD4-46F8-494D-8490-4ABEDB79519E}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5715584"/>
        <c:axId val="125717504"/>
      </c:scatterChart>
      <c:valAx>
        <c:axId val="125715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17504"/>
        <c:crosses val="autoZero"/>
        <c:crossBetween val="midCat"/>
      </c:valAx>
      <c:valAx>
        <c:axId val="125717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1558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{673C3C1D-C163-4627-895A-3000A93572DE}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{69F7FC90-C85C-45C8-8EFD-6B7D8D8576D6}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{BF83C728-5B2F-4639-BF16-168E7D730118}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{0C1DE1B9-7E2D-485C-B27F-40F3FE08ED47}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{5ADEE50B-A8EC-4514-9CDF-D28C377E9700}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14</c:v>
                </c:pt>
                <c:pt idx="2">
                  <c:v>13.4</c:v>
                </c:pt>
                <c:pt idx="3">
                  <c:v>12.8</c:v>
                </c:pt>
                <c:pt idx="4">
                  <c:v>12.1</c:v>
                </c:pt>
              </c:numCache>
            </c:numRef>
          </c:xVal>
          <c:yVal>
            <c:numRef>
              <c:f>公会計指標分析・財政指標組合せ分析表!$K$73:$O$73</c:f>
              <c:numCache>
                <c:formatCode>#,##0.0;"▲ "#,##0.0</c:formatCode>
                <c:ptCount val="5"/>
                <c:pt idx="0">
                  <c:v>230.7</c:v>
                </c:pt>
                <c:pt idx="1">
                  <c:v>222.1</c:v>
                </c:pt>
                <c:pt idx="2">
                  <c:v>212.4</c:v>
                </c:pt>
                <c:pt idx="3">
                  <c:v>203</c:v>
                </c:pt>
                <c:pt idx="4">
                  <c:v>197.5</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{11E0E52D-9F18-45D3-83AF-47720D29F98A}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{C66DBD29-948E-48D5-9419-9F6D34B7DE68}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{04D3072C-6F1F-4E0D-BB21-A0C5D2375456}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{E9DB2046-60B1-4727-92F9-6337E64320E4}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{292BEE0A-B365-45D0-84C2-56986DDB2812}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14</c:v>
                </c:pt>
              </c:numCache>
            </c:numRef>
          </c:xVal>
          <c:yVal>
            <c:numRef>
              <c:f>公会計指標分析・財政指標組合せ分析表!$K$77:$O$77</c:f>
              <c:numCache>
                <c:formatCode>#,##0.0;"▲ "#,##0.0</c:formatCode>
                <c:ptCount val="5"/>
                <c:pt idx="0">
                  <c:v>215</c:v>
                </c:pt>
                <c:pt idx="1">
                  <c:v>206</c:v>
                </c:pt>
                <c:pt idx="2">
                  <c:v>199.1</c:v>
                </c:pt>
                <c:pt idx="3">
                  <c:v>208.1</c:v>
                </c:pt>
                <c:pt idx="4">
                  <c:v>196.3</c:v>
                </c:pt>
              </c:numCache>
            </c:numRef>
          </c:yVal>
          <c:smooth val="0"/>
        </c:ser>
        <c:dLbls>
          <c:showLegendKey val="0"/>
          <c:showVal val="1"/>
          <c:showCatName val="0"/>
          <c:showSerName val="0"/>
          <c:showPercent val="0"/>
          <c:showBubbleSize val="0"/>
        </c:dLbls>
        <c:axId val="128917888"/>
        <c:axId val="128919808"/>
      </c:scatterChart>
      <c:valAx>
        <c:axId val="128917888"/>
        <c:scaling>
          <c:orientation val="minMax"/>
          <c:max val="16.200000000000003"/>
          <c:min val="1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19808"/>
        <c:crosses val="autoZero"/>
        <c:crossBetween val="midCat"/>
      </c:valAx>
      <c:valAx>
        <c:axId val="128919808"/>
        <c:scaling>
          <c:orientation val="minMax"/>
          <c:max val="237"/>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1788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前年度と同水準である元利償還金のうち、臨時財政対策債の償還に係るものが増えてきている。したがって、算入公債費等が増加傾向となり、実質公債費比率の分子は減少傾向にある。</a:t>
          </a:r>
          <a:endParaRPr lang="ja-JP" altLang="ja-JP" sz="1400">
            <a:effectLst/>
          </a:endParaRPr>
        </a:p>
        <a:p>
          <a:r>
            <a:rPr kumimoji="1" lang="ja-JP" altLang="ja-JP" sz="1100" b="0" i="0">
              <a:solidFill>
                <a:schemeClr val="dk1"/>
              </a:solidFill>
              <a:effectLst/>
              <a:latin typeface="+mn-lt"/>
              <a:ea typeface="+mn-ea"/>
              <a:cs typeface="+mn-cs"/>
            </a:rPr>
            <a:t>　引き続き実質公債費比率について全国平均以上を維持するなど、財政の健全化に向けた取組を継続する。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の主要項目である地方債の現在高について、総額は増加しているが、これは臨時財政対策債の増加によるものであり、基準財政需要額算入見込額にも反映されている。臨時財政対策債を除く地方債残高をはじめ、他の項目については減少しているところであ</a:t>
          </a:r>
          <a:r>
            <a:rPr kumimoji="1" lang="ja-JP" altLang="en-US" sz="1100">
              <a:solidFill>
                <a:schemeClr val="dk1"/>
              </a:solidFill>
              <a:effectLst/>
              <a:latin typeface="+mn-lt"/>
              <a:ea typeface="+mn-ea"/>
              <a:cs typeface="+mn-cs"/>
            </a:rPr>
            <a:t>り、平成２６年度までは分子全体で見ると減少傾向であった。平成２７年度については、</a:t>
          </a:r>
          <a:r>
            <a:rPr kumimoji="1" lang="ja-JP" altLang="ja-JP" sz="1100">
              <a:solidFill>
                <a:schemeClr val="dk1"/>
              </a:solidFill>
              <a:effectLst/>
              <a:latin typeface="+mn-lt"/>
              <a:ea typeface="+mn-ea"/>
              <a:cs typeface="+mn-cs"/>
            </a:rPr>
            <a:t>充当可能基金残高</a:t>
          </a:r>
          <a:r>
            <a:rPr kumimoji="1" lang="ja-JP" altLang="en-US" sz="1100">
              <a:solidFill>
                <a:schemeClr val="dk1"/>
              </a:solidFill>
              <a:effectLst/>
              <a:latin typeface="+mn-lt"/>
              <a:ea typeface="+mn-ea"/>
              <a:cs typeface="+mn-cs"/>
            </a:rPr>
            <a:t>が減少したことにより</a:t>
          </a:r>
          <a:r>
            <a:rPr kumimoji="1" lang="ja-JP" altLang="ja-JP" sz="1100">
              <a:solidFill>
                <a:schemeClr val="dk1"/>
              </a:solidFill>
              <a:effectLst/>
              <a:latin typeface="+mn-lt"/>
              <a:ea typeface="+mn-ea"/>
              <a:cs typeface="+mn-cs"/>
            </a:rPr>
            <a:t>、分子全体</a:t>
          </a:r>
          <a:r>
            <a:rPr kumimoji="1" lang="ja-JP" altLang="en-US" sz="1100">
              <a:solidFill>
                <a:schemeClr val="dk1"/>
              </a:solidFill>
              <a:effectLst/>
              <a:latin typeface="+mn-lt"/>
              <a:ea typeface="+mn-ea"/>
              <a:cs typeface="+mn-cs"/>
            </a:rPr>
            <a:t>で見ると微増となっている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持続可能な財政運営に向け、岡山県行財政経営指針に基づき、地方債の現在高の圧縮や、財政調整基金等への着実な積立による充当可能基金額の増加等を図り、将来負担比率の全国平均以上を目指すなど、将来負担の軽減に向けた向けた取組を進めていく。</a:t>
          </a:r>
          <a:r>
            <a:rPr kumimoji="1" lang="en-US"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景気回復を受けて、平成２５年度以降は法人関係税等が増収となったことにより税収全体は増加しており、財政力指数は改善傾向にある。平成２７年度をみると、財政力指数は対前年比で改善し</a:t>
          </a:r>
          <a:r>
            <a:rPr kumimoji="1" lang="en-US" altLang="ja-JP" sz="1100">
              <a:solidFill>
                <a:schemeClr val="dk1"/>
              </a:solidFill>
              <a:effectLst/>
              <a:latin typeface="+mn-lt"/>
              <a:ea typeface="+mn-ea"/>
              <a:cs typeface="+mn-cs"/>
            </a:rPr>
            <a:t>0.50096</a:t>
          </a:r>
          <a:r>
            <a:rPr kumimoji="1" lang="ja-JP" altLang="en-US" sz="1100">
              <a:solidFill>
                <a:schemeClr val="dk1"/>
              </a:solidFill>
              <a:effectLst/>
              <a:latin typeface="+mn-lt"/>
              <a:ea typeface="+mn-ea"/>
              <a:cs typeface="+mn-cs"/>
            </a:rPr>
            <a:t>となっている。</a:t>
          </a:r>
        </a:p>
        <a:p>
          <a:r>
            <a:rPr kumimoji="1" lang="ja-JP" altLang="en-US" sz="1100">
              <a:solidFill>
                <a:schemeClr val="dk1"/>
              </a:solidFill>
              <a:effectLst/>
              <a:latin typeface="+mn-lt"/>
              <a:ea typeface="+mn-ea"/>
              <a:cs typeface="+mn-cs"/>
            </a:rPr>
            <a:t>　平成２５年１１月に策定した岡山県行財政経営指針に基づき歳入確保に向けた取り組みを行っており、県税収入率の上昇など効果も表れていることから、引き続き歳入確保に向けた取り組みを継続する。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53522</xdr:rowOff>
    </xdr:from>
    <xdr:to>
      <xdr:col>7</xdr:col>
      <xdr:colOff>152400</xdr:colOff>
      <xdr:row>43</xdr:row>
      <xdr:rowOff>129722</xdr:rowOff>
    </xdr:to>
    <xdr:cxnSp macro="">
      <xdr:nvCxnSpPr>
        <xdr:cNvPr id="63" name="直線コネクタ 62"/>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4"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5" name="直線コネクタ 64"/>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139899</xdr:rowOff>
    </xdr:from>
    <xdr:ext cx="762000" cy="259045"/>
    <xdr:sp macro="" textlink="">
      <xdr:nvSpPr>
        <xdr:cNvPr id="66"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53522</xdr:rowOff>
    </xdr:from>
    <xdr:to>
      <xdr:col>7</xdr:col>
      <xdr:colOff>241300</xdr:colOff>
      <xdr:row>35</xdr:row>
      <xdr:rowOff>53522</xdr:rowOff>
    </xdr:to>
    <xdr:cxnSp macro="">
      <xdr:nvCxnSpPr>
        <xdr:cNvPr id="67" name="直線コネクタ 66"/>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44</xdr:row>
      <xdr:rowOff>27215</xdr:rowOff>
    </xdr:to>
    <xdr:cxnSp macro="">
      <xdr:nvCxnSpPr>
        <xdr:cNvPr id="68" name="直線コネクタ 67"/>
        <xdr:cNvCxnSpPr/>
      </xdr:nvCxnSpPr>
      <xdr:spPr>
        <a:xfrm flipV="1">
          <a:off x="4114800" y="75020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114300</xdr:rowOff>
    </xdr:from>
    <xdr:to>
      <xdr:col>6</xdr:col>
      <xdr:colOff>50800</xdr:colOff>
      <xdr:row>45</xdr:row>
      <xdr:rowOff>44450</xdr:rowOff>
    </xdr:to>
    <xdr:sp macro="" textlink="">
      <xdr:nvSpPr>
        <xdr:cNvPr id="72" name="フローチャート : 判断 71"/>
        <xdr:cNvSpPr/>
      </xdr:nvSpPr>
      <xdr:spPr>
        <a:xfrm>
          <a:off x="4064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73" name="テキスト ボックス 7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61685</xdr:rowOff>
    </xdr:to>
    <xdr:cxnSp macro="">
      <xdr:nvCxnSpPr>
        <xdr:cNvPr id="74" name="直線コネクタ 73"/>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79828</xdr:rowOff>
    </xdr:from>
    <xdr:to>
      <xdr:col>4</xdr:col>
      <xdr:colOff>533400</xdr:colOff>
      <xdr:row>45</xdr:row>
      <xdr:rowOff>9978</xdr:rowOff>
    </xdr:to>
    <xdr:sp macro="" textlink="">
      <xdr:nvSpPr>
        <xdr:cNvPr id="75" name="フローチャート : 判断 74"/>
        <xdr:cNvSpPr/>
      </xdr:nvSpPr>
      <xdr:spPr>
        <a:xfrm>
          <a:off x="3175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76" name="テキスト ボックス 75"/>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7" name="直線コネクタ 76"/>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114300</xdr:rowOff>
    </xdr:from>
    <xdr:to>
      <xdr:col>3</xdr:col>
      <xdr:colOff>330200</xdr:colOff>
      <xdr:row>45</xdr:row>
      <xdr:rowOff>44450</xdr:rowOff>
    </xdr:to>
    <xdr:sp macro="" textlink="">
      <xdr:nvSpPr>
        <xdr:cNvPr id="78" name="フローチャート : 判断 77"/>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79" name="テキスト ボックス 78"/>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81" name="テキスト ボックス 80"/>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8"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2" name="テキスト ボックス 91"/>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122662</xdr:rowOff>
    </xdr:from>
    <xdr:ext cx="762000" cy="259045"/>
    <xdr:sp macro="" textlink="">
      <xdr:nvSpPr>
        <xdr:cNvPr id="94" name="テキスト ボックス 93"/>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96" name="テキスト ボックス 95"/>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母となる「経常的な歳入の一般財源」については、平成２３年度以降減少傾向であったが、平成２５年度は地方税等の増収及び臨時財政対策債の増加により、全体で約１５６億円の増となった。平成２６年度及び平成２７年度は地方税等は増収となったものの、臨時財政対策債は減少しており、全体ではそれぞれ約２３億円及び約２８億円の増にとどまっている。</a:t>
          </a:r>
        </a:p>
        <a:p>
          <a:r>
            <a:rPr kumimoji="1" lang="ja-JP" altLang="en-US" sz="1100">
              <a:solidFill>
                <a:schemeClr val="dk1"/>
              </a:solidFill>
              <a:effectLst/>
              <a:latin typeface="+mn-lt"/>
              <a:ea typeface="+mn-ea"/>
              <a:cs typeface="+mn-cs"/>
            </a:rPr>
            <a:t>　分子となる「経常的な歳出に充当した一般財源」については、平成２３年度以降、社会保障関係費を中心とする補助費等が増加傾向であり、平成２７年度は約４８億円の増となった。これにより、平成２７年度の経常収支比率は対前年度比で０．５％上昇し、９３．２％となった。</a:t>
          </a:r>
        </a:p>
        <a:p>
          <a:r>
            <a:rPr kumimoji="1" lang="ja-JP" altLang="en-US" sz="1100">
              <a:solidFill>
                <a:schemeClr val="dk1"/>
              </a:solidFill>
              <a:effectLst/>
              <a:latin typeface="+mn-lt"/>
              <a:ea typeface="+mn-ea"/>
              <a:cs typeface="+mn-cs"/>
            </a:rPr>
            <a:t>　今後も歳出削減等の取組を継続し、持続可能な財政運営に努める。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4" name="直線コネクタ 123"/>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5"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6" name="直線コネクタ 125"/>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7"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8" name="直線コネクタ 127"/>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15875</xdr:rowOff>
    </xdr:from>
    <xdr:to>
      <xdr:col>7</xdr:col>
      <xdr:colOff>152400</xdr:colOff>
      <xdr:row>59</xdr:row>
      <xdr:rowOff>116417</xdr:rowOff>
    </xdr:to>
    <xdr:cxnSp macro="">
      <xdr:nvCxnSpPr>
        <xdr:cNvPr id="129" name="直線コネクタ 128"/>
        <xdr:cNvCxnSpPr/>
      </xdr:nvCxnSpPr>
      <xdr:spPr>
        <a:xfrm>
          <a:off x="4114800" y="101314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30"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31" name="フローチャート : 判断 130"/>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97367</xdr:rowOff>
    </xdr:from>
    <xdr:to>
      <xdr:col>6</xdr:col>
      <xdr:colOff>0</xdr:colOff>
      <xdr:row>59</xdr:row>
      <xdr:rowOff>15875</xdr:rowOff>
    </xdr:to>
    <xdr:cxnSp macro="">
      <xdr:nvCxnSpPr>
        <xdr:cNvPr id="132" name="直線コネクタ 131"/>
        <xdr:cNvCxnSpPr/>
      </xdr:nvCxnSpPr>
      <xdr:spPr>
        <a:xfrm>
          <a:off x="3225800" y="987001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166158</xdr:rowOff>
    </xdr:from>
    <xdr:to>
      <xdr:col>6</xdr:col>
      <xdr:colOff>50800</xdr:colOff>
      <xdr:row>60</xdr:row>
      <xdr:rowOff>96308</xdr:rowOff>
    </xdr:to>
    <xdr:sp macro="" textlink="">
      <xdr:nvSpPr>
        <xdr:cNvPr id="133" name="フローチャート : 判断 132"/>
        <xdr:cNvSpPr/>
      </xdr:nvSpPr>
      <xdr:spPr>
        <a:xfrm>
          <a:off x="4064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81085</xdr:rowOff>
    </xdr:from>
    <xdr:ext cx="736600" cy="259045"/>
    <xdr:sp macro="" textlink="">
      <xdr:nvSpPr>
        <xdr:cNvPr id="134" name="テキスト ボックス 133"/>
        <xdr:cNvSpPr txBox="1"/>
      </xdr:nvSpPr>
      <xdr:spPr>
        <a:xfrm>
          <a:off x="3733800" y="1036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97367</xdr:rowOff>
    </xdr:from>
    <xdr:to>
      <xdr:col>4</xdr:col>
      <xdr:colOff>482600</xdr:colOff>
      <xdr:row>59</xdr:row>
      <xdr:rowOff>156633</xdr:rowOff>
    </xdr:to>
    <xdr:cxnSp macro="">
      <xdr:nvCxnSpPr>
        <xdr:cNvPr id="135" name="直線コネクタ 134"/>
        <xdr:cNvCxnSpPr/>
      </xdr:nvCxnSpPr>
      <xdr:spPr>
        <a:xfrm flipV="1">
          <a:off x="2336800" y="98700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65617</xdr:rowOff>
    </xdr:from>
    <xdr:to>
      <xdr:col>4</xdr:col>
      <xdr:colOff>533400</xdr:colOff>
      <xdr:row>59</xdr:row>
      <xdr:rowOff>167217</xdr:rowOff>
    </xdr:to>
    <xdr:sp macro="" textlink="">
      <xdr:nvSpPr>
        <xdr:cNvPr id="136" name="フローチャート : 判断 135"/>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151994</xdr:rowOff>
    </xdr:from>
    <xdr:ext cx="762000" cy="259045"/>
    <xdr:sp macro="" textlink="">
      <xdr:nvSpPr>
        <xdr:cNvPr id="137" name="テキスト ボックス 136"/>
        <xdr:cNvSpPr txBox="1"/>
      </xdr:nvSpPr>
      <xdr:spPr>
        <a:xfrm>
          <a:off x="2844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46567</xdr:rowOff>
    </xdr:from>
    <xdr:to>
      <xdr:col>3</xdr:col>
      <xdr:colOff>279400</xdr:colOff>
      <xdr:row>59</xdr:row>
      <xdr:rowOff>156633</xdr:rowOff>
    </xdr:to>
    <xdr:cxnSp macro="">
      <xdr:nvCxnSpPr>
        <xdr:cNvPr id="138" name="直線コネクタ 137"/>
        <xdr:cNvCxnSpPr/>
      </xdr:nvCxnSpPr>
      <xdr:spPr>
        <a:xfrm>
          <a:off x="1447800" y="99906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75142</xdr:rowOff>
    </xdr:from>
    <xdr:to>
      <xdr:col>3</xdr:col>
      <xdr:colOff>330200</xdr:colOff>
      <xdr:row>61</xdr:row>
      <xdr:rowOff>5292</xdr:rowOff>
    </xdr:to>
    <xdr:sp macro="" textlink="">
      <xdr:nvSpPr>
        <xdr:cNvPr id="139" name="フローチャート : 判断 138"/>
        <xdr:cNvSpPr/>
      </xdr:nvSpPr>
      <xdr:spPr>
        <a:xfrm>
          <a:off x="2286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161519</xdr:rowOff>
    </xdr:from>
    <xdr:ext cx="762000" cy="259045"/>
    <xdr:sp macro="" textlink="">
      <xdr:nvSpPr>
        <xdr:cNvPr id="140" name="テキスト ボックス 139"/>
        <xdr:cNvSpPr txBox="1"/>
      </xdr:nvSpPr>
      <xdr:spPr>
        <a:xfrm>
          <a:off x="1955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41" name="フローチャート : 判断 140"/>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151994</xdr:rowOff>
    </xdr:from>
    <xdr:ext cx="762000" cy="259045"/>
    <xdr:sp macro="" textlink="">
      <xdr:nvSpPr>
        <xdr:cNvPr id="142" name="テキスト ボックス 141"/>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48" name="円/楕円 147"/>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82144</xdr:rowOff>
    </xdr:from>
    <xdr:ext cx="762000" cy="259045"/>
    <xdr:sp macro="" textlink="">
      <xdr:nvSpPr>
        <xdr:cNvPr id="149"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136525</xdr:rowOff>
    </xdr:from>
    <xdr:to>
      <xdr:col>6</xdr:col>
      <xdr:colOff>50800</xdr:colOff>
      <xdr:row>59</xdr:row>
      <xdr:rowOff>66675</xdr:rowOff>
    </xdr:to>
    <xdr:sp macro="" textlink="">
      <xdr:nvSpPr>
        <xdr:cNvPr id="150" name="円/楕円 149"/>
        <xdr:cNvSpPr/>
      </xdr:nvSpPr>
      <xdr:spPr>
        <a:xfrm>
          <a:off x="4064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76852</xdr:rowOff>
    </xdr:from>
    <xdr:ext cx="736600" cy="259045"/>
    <xdr:sp macro="" textlink="">
      <xdr:nvSpPr>
        <xdr:cNvPr id="151" name="テキスト ボックス 150"/>
        <xdr:cNvSpPr txBox="1"/>
      </xdr:nvSpPr>
      <xdr:spPr>
        <a:xfrm>
          <a:off x="3733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46567</xdr:rowOff>
    </xdr:from>
    <xdr:to>
      <xdr:col>4</xdr:col>
      <xdr:colOff>533400</xdr:colOff>
      <xdr:row>57</xdr:row>
      <xdr:rowOff>148167</xdr:rowOff>
    </xdr:to>
    <xdr:sp macro="" textlink="">
      <xdr:nvSpPr>
        <xdr:cNvPr id="152" name="円/楕円 151"/>
        <xdr:cNvSpPr/>
      </xdr:nvSpPr>
      <xdr:spPr>
        <a:xfrm>
          <a:off x="3175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55</xdr:row>
      <xdr:rowOff>158344</xdr:rowOff>
    </xdr:from>
    <xdr:ext cx="762000" cy="259045"/>
    <xdr:sp macro="" textlink="">
      <xdr:nvSpPr>
        <xdr:cNvPr id="153" name="テキスト ボックス 152"/>
        <xdr:cNvSpPr txBox="1"/>
      </xdr:nvSpPr>
      <xdr:spPr>
        <a:xfrm>
          <a:off x="2844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4" name="円/楕円 153"/>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46160</xdr:rowOff>
    </xdr:from>
    <xdr:ext cx="762000" cy="259045"/>
    <xdr:sp macro="" textlink="">
      <xdr:nvSpPr>
        <xdr:cNvPr id="155" name="テキスト ボックス 15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167217</xdr:rowOff>
    </xdr:from>
    <xdr:to>
      <xdr:col>2</xdr:col>
      <xdr:colOff>127000</xdr:colOff>
      <xdr:row>58</xdr:row>
      <xdr:rowOff>97367</xdr:rowOff>
    </xdr:to>
    <xdr:sp macro="" textlink="">
      <xdr:nvSpPr>
        <xdr:cNvPr id="156" name="円/楕円 155"/>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107544</xdr:rowOff>
    </xdr:from>
    <xdr:ext cx="762000" cy="259045"/>
    <xdr:sp macro="" textlink="">
      <xdr:nvSpPr>
        <xdr:cNvPr id="157" name="テキスト ボックス 156"/>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については、岡山県行財政構造改革大綱２００８に基づく定員削減等により、人件費の抑制に努めていたところであるが、当該改革に基づく給与カットが終了した平成２５年度以降増加傾向となっている。平成２６年度は、岡山県人事委員会勧告に基づき月例給等の引上げ改定を行ったこと等で、前年度よりも増加している。</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も同様に</a:t>
          </a:r>
          <a:r>
            <a:rPr kumimoji="1" lang="ja-JP" altLang="ja-JP" sz="1100">
              <a:solidFill>
                <a:schemeClr val="dk1"/>
              </a:solidFill>
              <a:effectLst/>
              <a:latin typeface="+mn-lt"/>
              <a:ea typeface="+mn-ea"/>
              <a:cs typeface="+mn-cs"/>
            </a:rPr>
            <a:t>月例給等の引上げ改定を行った</a:t>
          </a:r>
          <a:r>
            <a:rPr kumimoji="1" lang="ja-JP" altLang="en-US" sz="1100">
              <a:solidFill>
                <a:schemeClr val="dk1"/>
              </a:solidFill>
              <a:effectLst/>
              <a:latin typeface="+mn-lt"/>
              <a:ea typeface="+mn-ea"/>
              <a:cs typeface="+mn-cs"/>
            </a:rPr>
            <a:t>ところであるが、人件費総額は前年度と同水準である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また、物件費については、前年度と同水準であり、岡山県行財政経営指針に基づき、内部管理経費の削減を図っている。</a:t>
          </a:r>
        </a:p>
        <a:p>
          <a:r>
            <a:rPr kumimoji="1" lang="ja-JP" altLang="en-US" sz="1100">
              <a:solidFill>
                <a:schemeClr val="dk1"/>
              </a:solidFill>
              <a:effectLst/>
              <a:latin typeface="+mn-lt"/>
              <a:ea typeface="+mn-ea"/>
              <a:cs typeface="+mn-cs"/>
            </a:rPr>
            <a:t>　人口１人あたりの決算額は類似団体平均を上回る水準となっており、職員数の適正化や適切な給与決定、及び経費の縮減に努める。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5" name="直線コネクタ 184"/>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6"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7" name="直線コネクタ 186"/>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8"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9" name="直線コネクタ 188"/>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75546</xdr:rowOff>
    </xdr:from>
    <xdr:to>
      <xdr:col>7</xdr:col>
      <xdr:colOff>152400</xdr:colOff>
      <xdr:row>85</xdr:row>
      <xdr:rowOff>95955</xdr:rowOff>
    </xdr:to>
    <xdr:cxnSp macro="">
      <xdr:nvCxnSpPr>
        <xdr:cNvPr id="190" name="直線コネクタ 189"/>
        <xdr:cNvCxnSpPr/>
      </xdr:nvCxnSpPr>
      <xdr:spPr>
        <a:xfrm>
          <a:off x="4114800" y="14648796"/>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91"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2" name="フローチャート : 判断 191"/>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153473</xdr:rowOff>
    </xdr:from>
    <xdr:to>
      <xdr:col>6</xdr:col>
      <xdr:colOff>0</xdr:colOff>
      <xdr:row>85</xdr:row>
      <xdr:rowOff>75546</xdr:rowOff>
    </xdr:to>
    <xdr:cxnSp macro="">
      <xdr:nvCxnSpPr>
        <xdr:cNvPr id="193" name="直線コネクタ 192"/>
        <xdr:cNvCxnSpPr/>
      </xdr:nvCxnSpPr>
      <xdr:spPr>
        <a:xfrm>
          <a:off x="3225800" y="14555273"/>
          <a:ext cx="8890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91198</xdr:rowOff>
    </xdr:from>
    <xdr:to>
      <xdr:col>6</xdr:col>
      <xdr:colOff>50800</xdr:colOff>
      <xdr:row>87</xdr:row>
      <xdr:rowOff>21348</xdr:rowOff>
    </xdr:to>
    <xdr:sp macro="" textlink="">
      <xdr:nvSpPr>
        <xdr:cNvPr id="194" name="フローチャート : 判断 193"/>
        <xdr:cNvSpPr/>
      </xdr:nvSpPr>
      <xdr:spPr>
        <a:xfrm>
          <a:off x="4064000" y="1483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6125</xdr:rowOff>
    </xdr:from>
    <xdr:ext cx="736600" cy="259045"/>
    <xdr:sp macro="" textlink="">
      <xdr:nvSpPr>
        <xdr:cNvPr id="195" name="テキスト ボックス 194"/>
        <xdr:cNvSpPr txBox="1"/>
      </xdr:nvSpPr>
      <xdr:spPr>
        <a:xfrm>
          <a:off x="3733800" y="1492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103543</xdr:rowOff>
    </xdr:from>
    <xdr:to>
      <xdr:col>4</xdr:col>
      <xdr:colOff>482600</xdr:colOff>
      <xdr:row>84</xdr:row>
      <xdr:rowOff>153473</xdr:rowOff>
    </xdr:to>
    <xdr:cxnSp macro="">
      <xdr:nvCxnSpPr>
        <xdr:cNvPr id="196" name="直線コネクタ 195"/>
        <xdr:cNvCxnSpPr/>
      </xdr:nvCxnSpPr>
      <xdr:spPr>
        <a:xfrm>
          <a:off x="2336800" y="14505343"/>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167193</xdr:rowOff>
    </xdr:from>
    <xdr:to>
      <xdr:col>4</xdr:col>
      <xdr:colOff>533400</xdr:colOff>
      <xdr:row>86</xdr:row>
      <xdr:rowOff>97343</xdr:rowOff>
    </xdr:to>
    <xdr:sp macro="" textlink="">
      <xdr:nvSpPr>
        <xdr:cNvPr id="197" name="フローチャート : 判断 196"/>
        <xdr:cNvSpPr/>
      </xdr:nvSpPr>
      <xdr:spPr>
        <a:xfrm>
          <a:off x="3175000" y="147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82120</xdr:rowOff>
    </xdr:from>
    <xdr:ext cx="762000" cy="259045"/>
    <xdr:sp macro="" textlink="">
      <xdr:nvSpPr>
        <xdr:cNvPr id="198" name="テキスト ボックス 197"/>
        <xdr:cNvSpPr txBox="1"/>
      </xdr:nvSpPr>
      <xdr:spPr>
        <a:xfrm>
          <a:off x="2844800" y="148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103543</xdr:rowOff>
    </xdr:from>
    <xdr:to>
      <xdr:col>3</xdr:col>
      <xdr:colOff>279400</xdr:colOff>
      <xdr:row>84</xdr:row>
      <xdr:rowOff>171289</xdr:rowOff>
    </xdr:to>
    <xdr:cxnSp macro="">
      <xdr:nvCxnSpPr>
        <xdr:cNvPr id="199" name="直線コネクタ 198"/>
        <xdr:cNvCxnSpPr/>
      </xdr:nvCxnSpPr>
      <xdr:spPr>
        <a:xfrm flipV="1">
          <a:off x="1447800" y="14505343"/>
          <a:ext cx="889000" cy="6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57054</xdr:rowOff>
    </xdr:from>
    <xdr:to>
      <xdr:col>3</xdr:col>
      <xdr:colOff>330200</xdr:colOff>
      <xdr:row>86</xdr:row>
      <xdr:rowOff>158654</xdr:rowOff>
    </xdr:to>
    <xdr:sp macro="" textlink="">
      <xdr:nvSpPr>
        <xdr:cNvPr id="200" name="フローチャート : 判断 199"/>
        <xdr:cNvSpPr/>
      </xdr:nvSpPr>
      <xdr:spPr>
        <a:xfrm>
          <a:off x="2286000" y="14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143431</xdr:rowOff>
    </xdr:from>
    <xdr:ext cx="762000" cy="259045"/>
    <xdr:sp macro="" textlink="">
      <xdr:nvSpPr>
        <xdr:cNvPr id="201" name="テキスト ボックス 200"/>
        <xdr:cNvSpPr txBox="1"/>
      </xdr:nvSpPr>
      <xdr:spPr>
        <a:xfrm>
          <a:off x="1955800" y="148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149492</xdr:rowOff>
    </xdr:from>
    <xdr:to>
      <xdr:col>2</xdr:col>
      <xdr:colOff>127000</xdr:colOff>
      <xdr:row>87</xdr:row>
      <xdr:rowOff>79642</xdr:rowOff>
    </xdr:to>
    <xdr:sp macro="" textlink="">
      <xdr:nvSpPr>
        <xdr:cNvPr id="202" name="フローチャート : 判断 201"/>
        <xdr:cNvSpPr/>
      </xdr:nvSpPr>
      <xdr:spPr>
        <a:xfrm>
          <a:off x="1397000" y="14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64419</xdr:rowOff>
    </xdr:from>
    <xdr:ext cx="762000" cy="259045"/>
    <xdr:sp macro="" textlink="">
      <xdr:nvSpPr>
        <xdr:cNvPr id="203" name="テキスト ボックス 202"/>
        <xdr:cNvSpPr txBox="1"/>
      </xdr:nvSpPr>
      <xdr:spPr>
        <a:xfrm>
          <a:off x="1066800" y="1498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45155</xdr:rowOff>
    </xdr:from>
    <xdr:to>
      <xdr:col>7</xdr:col>
      <xdr:colOff>203200</xdr:colOff>
      <xdr:row>85</xdr:row>
      <xdr:rowOff>146755</xdr:rowOff>
    </xdr:to>
    <xdr:sp macro="" textlink="">
      <xdr:nvSpPr>
        <xdr:cNvPr id="209" name="円/楕円 208"/>
        <xdr:cNvSpPr/>
      </xdr:nvSpPr>
      <xdr:spPr>
        <a:xfrm>
          <a:off x="4902200" y="146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17232</xdr:rowOff>
    </xdr:from>
    <xdr:ext cx="762000" cy="259045"/>
    <xdr:sp macro="" textlink="">
      <xdr:nvSpPr>
        <xdr:cNvPr id="210" name="人件費・物件費等の状況該当値テキスト"/>
        <xdr:cNvSpPr txBox="1"/>
      </xdr:nvSpPr>
      <xdr:spPr>
        <a:xfrm>
          <a:off x="5041900" y="1459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123,193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24746</xdr:rowOff>
    </xdr:from>
    <xdr:to>
      <xdr:col>6</xdr:col>
      <xdr:colOff>50800</xdr:colOff>
      <xdr:row>85</xdr:row>
      <xdr:rowOff>126346</xdr:rowOff>
    </xdr:to>
    <xdr:sp macro="" textlink="">
      <xdr:nvSpPr>
        <xdr:cNvPr id="211" name="円/楕円 210"/>
        <xdr:cNvSpPr/>
      </xdr:nvSpPr>
      <xdr:spPr>
        <a:xfrm>
          <a:off x="4064000" y="145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136523</xdr:rowOff>
    </xdr:from>
    <xdr:ext cx="736600" cy="259045"/>
    <xdr:sp macro="" textlink="">
      <xdr:nvSpPr>
        <xdr:cNvPr id="212" name="テキスト ボックス 211"/>
        <xdr:cNvSpPr txBox="1"/>
      </xdr:nvSpPr>
      <xdr:spPr>
        <a:xfrm>
          <a:off x="3733800" y="143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102673</xdr:rowOff>
    </xdr:from>
    <xdr:to>
      <xdr:col>4</xdr:col>
      <xdr:colOff>533400</xdr:colOff>
      <xdr:row>85</xdr:row>
      <xdr:rowOff>32823</xdr:rowOff>
    </xdr:to>
    <xdr:sp macro="" textlink="">
      <xdr:nvSpPr>
        <xdr:cNvPr id="213" name="円/楕円 212"/>
        <xdr:cNvSpPr/>
      </xdr:nvSpPr>
      <xdr:spPr>
        <a:xfrm>
          <a:off x="3175000" y="145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43000</xdr:rowOff>
    </xdr:from>
    <xdr:ext cx="762000" cy="259045"/>
    <xdr:sp macro="" textlink="">
      <xdr:nvSpPr>
        <xdr:cNvPr id="214" name="テキスト ボックス 213"/>
        <xdr:cNvSpPr txBox="1"/>
      </xdr:nvSpPr>
      <xdr:spPr>
        <a:xfrm>
          <a:off x="2844800" y="1427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52743</xdr:rowOff>
    </xdr:from>
    <xdr:to>
      <xdr:col>3</xdr:col>
      <xdr:colOff>330200</xdr:colOff>
      <xdr:row>84</xdr:row>
      <xdr:rowOff>154343</xdr:rowOff>
    </xdr:to>
    <xdr:sp macro="" textlink="">
      <xdr:nvSpPr>
        <xdr:cNvPr id="215" name="円/楕円 214"/>
        <xdr:cNvSpPr/>
      </xdr:nvSpPr>
      <xdr:spPr>
        <a:xfrm>
          <a:off x="2286000" y="144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164520</xdr:rowOff>
    </xdr:from>
    <xdr:ext cx="762000" cy="259045"/>
    <xdr:sp macro="" textlink="">
      <xdr:nvSpPr>
        <xdr:cNvPr id="216" name="テキスト ボックス 215"/>
        <xdr:cNvSpPr txBox="1"/>
      </xdr:nvSpPr>
      <xdr:spPr>
        <a:xfrm>
          <a:off x="1955800" y="142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120489</xdr:rowOff>
    </xdr:from>
    <xdr:to>
      <xdr:col>2</xdr:col>
      <xdr:colOff>127000</xdr:colOff>
      <xdr:row>85</xdr:row>
      <xdr:rowOff>50639</xdr:rowOff>
    </xdr:to>
    <xdr:sp macro="" textlink="">
      <xdr:nvSpPr>
        <xdr:cNvPr id="217" name="円/楕円 216"/>
        <xdr:cNvSpPr/>
      </xdr:nvSpPr>
      <xdr:spPr>
        <a:xfrm>
          <a:off x="1397000" y="14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60816</xdr:rowOff>
    </xdr:from>
    <xdr:ext cx="762000" cy="259045"/>
    <xdr:sp macro="" textlink="">
      <xdr:nvSpPr>
        <xdr:cNvPr id="218" name="テキスト ボックス 217"/>
        <xdr:cNvSpPr txBox="1"/>
      </xdr:nvSpPr>
      <xdr:spPr>
        <a:xfrm>
          <a:off x="1066800" y="1429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平成２４年度から２年間は給与改定・臨時特例法による国家公務員給与の減額措置のため、本県だけでなく、グループ平均をみても、ラスパイレス指数は高くなっている。</a:t>
          </a:r>
        </a:p>
        <a:p>
          <a:r>
            <a:rPr kumimoji="1" lang="ja-JP" altLang="en-US" sz="1100">
              <a:latin typeface="ＭＳ Ｐゴシック"/>
            </a:rPr>
            <a:t>　加えて、本県では岡山県行財政構造改革大綱２００８に基づく平均７．４％（給与及び期末勤勉手当７～１０％、管理職手当１０～２０％）の給与カットが終了したことにより、平成２５年度は対前年比で７．６ポイントと大きく上昇している。</a:t>
          </a:r>
        </a:p>
        <a:p>
          <a:r>
            <a:rPr kumimoji="1" lang="ja-JP" altLang="en-US" sz="1100">
              <a:latin typeface="ＭＳ Ｐゴシック"/>
            </a:rPr>
            <a:t>　平成２７年度の指数を見ると、</a:t>
          </a:r>
          <a:r>
            <a:rPr kumimoji="1" lang="ja-JP" altLang="ja-JP" sz="1100">
              <a:solidFill>
                <a:schemeClr val="dk1"/>
              </a:solidFill>
              <a:effectLst/>
              <a:latin typeface="+mn-lt"/>
              <a:ea typeface="+mn-ea"/>
              <a:cs typeface="+mn-cs"/>
            </a:rPr>
            <a:t>月例給等の引上げ改定を行ったこと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対前年比で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．６ポイント</a:t>
          </a:r>
          <a:r>
            <a:rPr kumimoji="1" lang="ja-JP" altLang="en-US" sz="1100">
              <a:solidFill>
                <a:schemeClr val="dk1"/>
              </a:solidFill>
              <a:effectLst/>
              <a:latin typeface="+mn-lt"/>
              <a:ea typeface="+mn-ea"/>
              <a:cs typeface="+mn-cs"/>
            </a:rPr>
            <a:t>上昇している</a:t>
          </a:r>
          <a:r>
            <a:rPr kumimoji="1" lang="ja-JP" altLang="en-US" sz="1100">
              <a:latin typeface="ＭＳ Ｐゴシック"/>
            </a:rPr>
            <a:t>。</a:t>
          </a:r>
        </a:p>
        <a:p>
          <a:r>
            <a:rPr kumimoji="1" lang="ja-JP" altLang="en-US" sz="1100">
              <a:latin typeface="ＭＳ Ｐゴシック"/>
            </a:rPr>
            <a:t>　今後も、国や他の地方公共団体、民間との均衡原則等に基づき適切な給与決定を行う。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85</xdr:row>
      <xdr:rowOff>135164</xdr:rowOff>
    </xdr:to>
    <xdr:cxnSp macro="">
      <xdr:nvCxnSpPr>
        <xdr:cNvPr id="247" name="直線コネクタ 246"/>
        <xdr:cNvCxnSpPr/>
      </xdr:nvCxnSpPr>
      <xdr:spPr>
        <a:xfrm flipV="1">
          <a:off x="17018000" y="13950043"/>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8"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9" name="直線コネクタ 248"/>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1" name="直線コネクタ 25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148771</xdr:rowOff>
    </xdr:from>
    <xdr:to>
      <xdr:col>24</xdr:col>
      <xdr:colOff>558800</xdr:colOff>
      <xdr:row>82</xdr:row>
      <xdr:rowOff>80736</xdr:rowOff>
    </xdr:to>
    <xdr:cxnSp macro="">
      <xdr:nvCxnSpPr>
        <xdr:cNvPr id="252" name="直線コネクタ 251"/>
        <xdr:cNvCxnSpPr/>
      </xdr:nvCxnSpPr>
      <xdr:spPr>
        <a:xfrm>
          <a:off x="16179800" y="140362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3"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4" name="フローチャート : 判断 253"/>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148771</xdr:rowOff>
    </xdr:from>
    <xdr:to>
      <xdr:col>23</xdr:col>
      <xdr:colOff>406400</xdr:colOff>
      <xdr:row>81</xdr:row>
      <xdr:rowOff>148771</xdr:rowOff>
    </xdr:to>
    <xdr:cxnSp macro="">
      <xdr:nvCxnSpPr>
        <xdr:cNvPr id="255" name="直線コネクタ 254"/>
        <xdr:cNvCxnSpPr/>
      </xdr:nvCxnSpPr>
      <xdr:spPr>
        <a:xfrm>
          <a:off x="15290800" y="14036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6" name="フローチャート : 判断 255"/>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57" name="テキスト ボックス 256"/>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148771</xdr:rowOff>
    </xdr:from>
    <xdr:to>
      <xdr:col>22</xdr:col>
      <xdr:colOff>203200</xdr:colOff>
      <xdr:row>90</xdr:row>
      <xdr:rowOff>1814</xdr:rowOff>
    </xdr:to>
    <xdr:cxnSp macro="">
      <xdr:nvCxnSpPr>
        <xdr:cNvPr id="258" name="直線コネクタ 257"/>
        <xdr:cNvCxnSpPr/>
      </xdr:nvCxnSpPr>
      <xdr:spPr>
        <a:xfrm flipV="1">
          <a:off x="14401800" y="14036221"/>
          <a:ext cx="889000" cy="139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9" name="フローチャート : 判断 258"/>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60" name="テキスト ボックス 259"/>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90</xdr:row>
      <xdr:rowOff>1814</xdr:rowOff>
    </xdr:to>
    <xdr:cxnSp macro="">
      <xdr:nvCxnSpPr>
        <xdr:cNvPr id="261" name="直線コネクタ 260"/>
        <xdr:cNvCxnSpPr/>
      </xdr:nvCxnSpPr>
      <xdr:spPr>
        <a:xfrm>
          <a:off x="13512800" y="14122400"/>
          <a:ext cx="889000" cy="130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2" name="フローチャート : 判断 261"/>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148063</xdr:rowOff>
    </xdr:from>
    <xdr:ext cx="762000" cy="259045"/>
    <xdr:sp macro="" textlink="">
      <xdr:nvSpPr>
        <xdr:cNvPr id="263" name="テキスト ボックス 262"/>
        <xdr:cNvSpPr txBox="1"/>
      </xdr:nvSpPr>
      <xdr:spPr>
        <a:xfrm>
          <a:off x="14020800" y="150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4" name="フローチャート : 判断 263"/>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5" name="テキスト ボックス 26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29936</xdr:rowOff>
    </xdr:from>
    <xdr:to>
      <xdr:col>24</xdr:col>
      <xdr:colOff>609600</xdr:colOff>
      <xdr:row>82</xdr:row>
      <xdr:rowOff>131536</xdr:rowOff>
    </xdr:to>
    <xdr:sp macro="" textlink="">
      <xdr:nvSpPr>
        <xdr:cNvPr id="271" name="円/楕円 270"/>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46463</xdr:rowOff>
    </xdr:from>
    <xdr:ext cx="762000" cy="259045"/>
    <xdr:sp macro="" textlink="">
      <xdr:nvSpPr>
        <xdr:cNvPr id="272" name="給与水準   （国との比較）該当値テキスト"/>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97971</xdr:rowOff>
    </xdr:from>
    <xdr:to>
      <xdr:col>23</xdr:col>
      <xdr:colOff>457200</xdr:colOff>
      <xdr:row>82</xdr:row>
      <xdr:rowOff>28121</xdr:rowOff>
    </xdr:to>
    <xdr:sp macro="" textlink="">
      <xdr:nvSpPr>
        <xdr:cNvPr id="273" name="円/楕円 272"/>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12898</xdr:rowOff>
    </xdr:from>
    <xdr:ext cx="736600" cy="259045"/>
    <xdr:sp macro="" textlink="">
      <xdr:nvSpPr>
        <xdr:cNvPr id="274" name="テキスト ボックス 273"/>
        <xdr:cNvSpPr txBox="1"/>
      </xdr:nvSpPr>
      <xdr:spPr>
        <a:xfrm>
          <a:off x="15798800" y="1407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97971</xdr:rowOff>
    </xdr:from>
    <xdr:to>
      <xdr:col>22</xdr:col>
      <xdr:colOff>254000</xdr:colOff>
      <xdr:row>82</xdr:row>
      <xdr:rowOff>28121</xdr:rowOff>
    </xdr:to>
    <xdr:sp macro="" textlink="">
      <xdr:nvSpPr>
        <xdr:cNvPr id="275" name="円/楕円 274"/>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12898</xdr:rowOff>
    </xdr:from>
    <xdr:ext cx="762000" cy="259045"/>
    <xdr:sp macro="" textlink="">
      <xdr:nvSpPr>
        <xdr:cNvPr id="276" name="テキスト ボックス 275"/>
        <xdr:cNvSpPr txBox="1"/>
      </xdr:nvSpPr>
      <xdr:spPr>
        <a:xfrm>
          <a:off x="14909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7" name="円/楕円 276"/>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78" name="テキスト ボックス 277"/>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79" name="円/楕円 27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0" name="テキスト ボックス 27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p>
        <a:p>
          <a:r>
            <a:rPr kumimoji="1" lang="ja-JP" altLang="en-US" sz="1300">
              <a:latin typeface="ＭＳ Ｐゴシック"/>
            </a:rPr>
            <a:t>　平成２５年度までは減少傾向であったが、平成２６年度以降については、前年度と同水準となっている。今後も引き続き職員数の適正化に努める。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6" name="直線コネクタ 305"/>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7"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8" name="直線コネクタ 307"/>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9"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10" name="直線コネクタ 309"/>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21248</xdr:rowOff>
    </xdr:from>
    <xdr:to>
      <xdr:col>24</xdr:col>
      <xdr:colOff>558800</xdr:colOff>
      <xdr:row>64</xdr:row>
      <xdr:rowOff>31142</xdr:rowOff>
    </xdr:to>
    <xdr:cxnSp macro="">
      <xdr:nvCxnSpPr>
        <xdr:cNvPr id="311" name="直線コネクタ 310"/>
        <xdr:cNvCxnSpPr/>
      </xdr:nvCxnSpPr>
      <xdr:spPr>
        <a:xfrm>
          <a:off x="16179800" y="10994048"/>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2"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3" name="フローチャート : 判断 312"/>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12706</xdr:rowOff>
    </xdr:from>
    <xdr:to>
      <xdr:col>23</xdr:col>
      <xdr:colOff>406400</xdr:colOff>
      <xdr:row>64</xdr:row>
      <xdr:rowOff>21248</xdr:rowOff>
    </xdr:to>
    <xdr:cxnSp macro="">
      <xdr:nvCxnSpPr>
        <xdr:cNvPr id="314" name="直線コネクタ 313"/>
        <xdr:cNvCxnSpPr/>
      </xdr:nvCxnSpPr>
      <xdr:spPr>
        <a:xfrm>
          <a:off x="15290800" y="10985506"/>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164212</xdr:rowOff>
    </xdr:from>
    <xdr:to>
      <xdr:col>23</xdr:col>
      <xdr:colOff>457200</xdr:colOff>
      <xdr:row>65</xdr:row>
      <xdr:rowOff>94362</xdr:rowOff>
    </xdr:to>
    <xdr:sp macro="" textlink="">
      <xdr:nvSpPr>
        <xdr:cNvPr id="315" name="フローチャート : 判断 314"/>
        <xdr:cNvSpPr/>
      </xdr:nvSpPr>
      <xdr:spPr>
        <a:xfrm>
          <a:off x="16129000" y="111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79139</xdr:rowOff>
    </xdr:from>
    <xdr:ext cx="736600" cy="259045"/>
    <xdr:sp macro="" textlink="">
      <xdr:nvSpPr>
        <xdr:cNvPr id="316" name="テキスト ボックス 315"/>
        <xdr:cNvSpPr txBox="1"/>
      </xdr:nvSpPr>
      <xdr:spPr>
        <a:xfrm>
          <a:off x="15798800" y="1122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12706</xdr:rowOff>
    </xdr:from>
    <xdr:to>
      <xdr:col>22</xdr:col>
      <xdr:colOff>203200</xdr:colOff>
      <xdr:row>64</xdr:row>
      <xdr:rowOff>16639</xdr:rowOff>
    </xdr:to>
    <xdr:cxnSp macro="">
      <xdr:nvCxnSpPr>
        <xdr:cNvPr id="317" name="直線コネクタ 316"/>
        <xdr:cNvCxnSpPr/>
      </xdr:nvCxnSpPr>
      <xdr:spPr>
        <a:xfrm flipV="1">
          <a:off x="14401800" y="1098550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129103</xdr:rowOff>
    </xdr:from>
    <xdr:to>
      <xdr:col>22</xdr:col>
      <xdr:colOff>254000</xdr:colOff>
      <xdr:row>65</xdr:row>
      <xdr:rowOff>59253</xdr:rowOff>
    </xdr:to>
    <xdr:sp macro="" textlink="">
      <xdr:nvSpPr>
        <xdr:cNvPr id="318" name="フローチャート : 判断 317"/>
        <xdr:cNvSpPr/>
      </xdr:nvSpPr>
      <xdr:spPr>
        <a:xfrm>
          <a:off x="15240000" y="1110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44030</xdr:rowOff>
    </xdr:from>
    <xdr:ext cx="762000" cy="259045"/>
    <xdr:sp macro="" textlink="">
      <xdr:nvSpPr>
        <xdr:cNvPr id="319" name="テキスト ボックス 318"/>
        <xdr:cNvSpPr txBox="1"/>
      </xdr:nvSpPr>
      <xdr:spPr>
        <a:xfrm>
          <a:off x="14909800" y="1118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16639</xdr:rowOff>
    </xdr:from>
    <xdr:to>
      <xdr:col>21</xdr:col>
      <xdr:colOff>0</xdr:colOff>
      <xdr:row>64</xdr:row>
      <xdr:rowOff>51122</xdr:rowOff>
    </xdr:to>
    <xdr:cxnSp macro="">
      <xdr:nvCxnSpPr>
        <xdr:cNvPr id="320" name="直線コネクタ 319"/>
        <xdr:cNvCxnSpPr/>
      </xdr:nvCxnSpPr>
      <xdr:spPr>
        <a:xfrm flipV="1">
          <a:off x="13512800" y="10989439"/>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130479</xdr:rowOff>
    </xdr:from>
    <xdr:to>
      <xdr:col>21</xdr:col>
      <xdr:colOff>50800</xdr:colOff>
      <xdr:row>65</xdr:row>
      <xdr:rowOff>60629</xdr:rowOff>
    </xdr:to>
    <xdr:sp macro="" textlink="">
      <xdr:nvSpPr>
        <xdr:cNvPr id="321" name="フローチャート : 判断 320"/>
        <xdr:cNvSpPr/>
      </xdr:nvSpPr>
      <xdr:spPr>
        <a:xfrm>
          <a:off x="14351000" y="1110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45406</xdr:rowOff>
    </xdr:from>
    <xdr:ext cx="762000" cy="259045"/>
    <xdr:sp macro="" textlink="">
      <xdr:nvSpPr>
        <xdr:cNvPr id="322" name="テキスト ボックス 321"/>
        <xdr:cNvSpPr txBox="1"/>
      </xdr:nvSpPr>
      <xdr:spPr>
        <a:xfrm>
          <a:off x="14020800" y="111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143509</xdr:rowOff>
    </xdr:from>
    <xdr:to>
      <xdr:col>19</xdr:col>
      <xdr:colOff>533400</xdr:colOff>
      <xdr:row>65</xdr:row>
      <xdr:rowOff>73659</xdr:rowOff>
    </xdr:to>
    <xdr:sp macro="" textlink="">
      <xdr:nvSpPr>
        <xdr:cNvPr id="323" name="フローチャート : 判断 322"/>
        <xdr:cNvSpPr/>
      </xdr:nvSpPr>
      <xdr:spPr>
        <a:xfrm>
          <a:off x="13462000" y="1111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58436</xdr:rowOff>
    </xdr:from>
    <xdr:ext cx="762000" cy="259045"/>
    <xdr:sp macro="" textlink="">
      <xdr:nvSpPr>
        <xdr:cNvPr id="324" name="テキスト ボックス 323"/>
        <xdr:cNvSpPr txBox="1"/>
      </xdr:nvSpPr>
      <xdr:spPr>
        <a:xfrm>
          <a:off x="13131800" y="112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151792</xdr:rowOff>
    </xdr:from>
    <xdr:to>
      <xdr:col>24</xdr:col>
      <xdr:colOff>609600</xdr:colOff>
      <xdr:row>64</xdr:row>
      <xdr:rowOff>81942</xdr:rowOff>
    </xdr:to>
    <xdr:sp macro="" textlink="">
      <xdr:nvSpPr>
        <xdr:cNvPr id="330" name="円/楕円 329"/>
        <xdr:cNvSpPr/>
      </xdr:nvSpPr>
      <xdr:spPr>
        <a:xfrm>
          <a:off x="16967200" y="109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123869</xdr:rowOff>
    </xdr:from>
    <xdr:ext cx="762000" cy="259045"/>
    <xdr:sp macro="" textlink="">
      <xdr:nvSpPr>
        <xdr:cNvPr id="331" name="定員管理の状況該当値テキスト"/>
        <xdr:cNvSpPr txBox="1"/>
      </xdr:nvSpPr>
      <xdr:spPr>
        <a:xfrm>
          <a:off x="17106900" y="1092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1,186.59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141898</xdr:rowOff>
    </xdr:from>
    <xdr:to>
      <xdr:col>23</xdr:col>
      <xdr:colOff>457200</xdr:colOff>
      <xdr:row>64</xdr:row>
      <xdr:rowOff>72048</xdr:rowOff>
    </xdr:to>
    <xdr:sp macro="" textlink="">
      <xdr:nvSpPr>
        <xdr:cNvPr id="332" name="円/楕円 331"/>
        <xdr:cNvSpPr/>
      </xdr:nvSpPr>
      <xdr:spPr>
        <a:xfrm>
          <a:off x="16129000" y="10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82225</xdr:rowOff>
    </xdr:from>
    <xdr:ext cx="736600" cy="259045"/>
    <xdr:sp macro="" textlink="">
      <xdr:nvSpPr>
        <xdr:cNvPr id="333" name="テキスト ボックス 332"/>
        <xdr:cNvSpPr txBox="1"/>
      </xdr:nvSpPr>
      <xdr:spPr>
        <a:xfrm>
          <a:off x="15798800" y="1071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133356</xdr:rowOff>
    </xdr:from>
    <xdr:to>
      <xdr:col>22</xdr:col>
      <xdr:colOff>254000</xdr:colOff>
      <xdr:row>64</xdr:row>
      <xdr:rowOff>63506</xdr:rowOff>
    </xdr:to>
    <xdr:sp macro="" textlink="">
      <xdr:nvSpPr>
        <xdr:cNvPr id="334" name="円/楕円 333"/>
        <xdr:cNvSpPr/>
      </xdr:nvSpPr>
      <xdr:spPr>
        <a:xfrm>
          <a:off x="15240000" y="109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73683</xdr:rowOff>
    </xdr:from>
    <xdr:ext cx="762000" cy="259045"/>
    <xdr:sp macro="" textlink="">
      <xdr:nvSpPr>
        <xdr:cNvPr id="335" name="テキスト ボックス 334"/>
        <xdr:cNvSpPr txBox="1"/>
      </xdr:nvSpPr>
      <xdr:spPr>
        <a:xfrm>
          <a:off x="14909800" y="107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137289</xdr:rowOff>
    </xdr:from>
    <xdr:to>
      <xdr:col>21</xdr:col>
      <xdr:colOff>50800</xdr:colOff>
      <xdr:row>64</xdr:row>
      <xdr:rowOff>67439</xdr:rowOff>
    </xdr:to>
    <xdr:sp macro="" textlink="">
      <xdr:nvSpPr>
        <xdr:cNvPr id="336" name="円/楕円 335"/>
        <xdr:cNvSpPr/>
      </xdr:nvSpPr>
      <xdr:spPr>
        <a:xfrm>
          <a:off x="14351000" y="10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77616</xdr:rowOff>
    </xdr:from>
    <xdr:ext cx="762000" cy="259045"/>
    <xdr:sp macro="" textlink="">
      <xdr:nvSpPr>
        <xdr:cNvPr id="337" name="テキスト ボックス 336"/>
        <xdr:cNvSpPr txBox="1"/>
      </xdr:nvSpPr>
      <xdr:spPr>
        <a:xfrm>
          <a:off x="14020800" y="107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322</xdr:rowOff>
    </xdr:from>
    <xdr:to>
      <xdr:col>19</xdr:col>
      <xdr:colOff>533400</xdr:colOff>
      <xdr:row>64</xdr:row>
      <xdr:rowOff>101922</xdr:rowOff>
    </xdr:to>
    <xdr:sp macro="" textlink="">
      <xdr:nvSpPr>
        <xdr:cNvPr id="338" name="円/楕円 337"/>
        <xdr:cNvSpPr/>
      </xdr:nvSpPr>
      <xdr:spPr>
        <a:xfrm>
          <a:off x="13462000" y="109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112099</xdr:rowOff>
    </xdr:from>
    <xdr:ext cx="762000" cy="259045"/>
    <xdr:sp macro="" textlink="">
      <xdr:nvSpPr>
        <xdr:cNvPr id="339" name="テキスト ボックス 338"/>
        <xdr:cNvSpPr txBox="1"/>
      </xdr:nvSpPr>
      <xdr:spPr>
        <a:xfrm>
          <a:off x="13131800" y="107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前年度と比較して０．７％と大きく下落しており、岡山県行財政経営指針において、目標としている全国平均以上となっている。平成２３年度以降改善傾向にあるが、要因としては、臨時財政対策債の償還金の増により、基準財政需要額算入額が増えていることが挙げられる。</a:t>
          </a:r>
        </a:p>
        <a:p>
          <a:r>
            <a:rPr kumimoji="1" lang="ja-JP" altLang="en-US" sz="1300">
              <a:latin typeface="ＭＳ Ｐゴシック"/>
            </a:rPr>
            <a:t>　今後も岡山県行財政経営指針において目標としている臨時財政対策債を除く実質プライマリーバランスの黒字の維持に努める。</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9" name="直線コネクタ 368"/>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0"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1" name="直線コネクタ 370"/>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2"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3" name="直線コネクタ 372"/>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141514</xdr:rowOff>
    </xdr:from>
    <xdr:to>
      <xdr:col>24</xdr:col>
      <xdr:colOff>558800</xdr:colOff>
      <xdr:row>38</xdr:row>
      <xdr:rowOff>90715</xdr:rowOff>
    </xdr:to>
    <xdr:cxnSp macro="">
      <xdr:nvCxnSpPr>
        <xdr:cNvPr id="374" name="直線コネクタ 373"/>
        <xdr:cNvCxnSpPr/>
      </xdr:nvCxnSpPr>
      <xdr:spPr>
        <a:xfrm flipV="1">
          <a:off x="16179800" y="6485164"/>
          <a:ext cx="838200" cy="1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5"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6" name="フローチャート : 判断 375"/>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90715</xdr:rowOff>
    </xdr:from>
    <xdr:to>
      <xdr:col>23</xdr:col>
      <xdr:colOff>406400</xdr:colOff>
      <xdr:row>39</xdr:row>
      <xdr:rowOff>22678</xdr:rowOff>
    </xdr:to>
    <xdr:cxnSp macro="">
      <xdr:nvCxnSpPr>
        <xdr:cNvPr id="377" name="直線コネクタ 376"/>
        <xdr:cNvCxnSpPr/>
      </xdr:nvCxnSpPr>
      <xdr:spPr>
        <a:xfrm flipV="1">
          <a:off x="15290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78" name="フローチャート : 判断 377"/>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79" name="テキスト ボックス 378"/>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126093</xdr:rowOff>
    </xdr:to>
    <xdr:cxnSp macro="">
      <xdr:nvCxnSpPr>
        <xdr:cNvPr id="380" name="直線コネクタ 379"/>
        <xdr:cNvCxnSpPr/>
      </xdr:nvCxnSpPr>
      <xdr:spPr>
        <a:xfrm flipV="1">
          <a:off x="14401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58965</xdr:rowOff>
    </xdr:from>
    <xdr:to>
      <xdr:col>22</xdr:col>
      <xdr:colOff>254000</xdr:colOff>
      <xdr:row>40</xdr:row>
      <xdr:rowOff>160565</xdr:rowOff>
    </xdr:to>
    <xdr:sp macro="" textlink="">
      <xdr:nvSpPr>
        <xdr:cNvPr id="381" name="フローチャート : 判断 380"/>
        <xdr:cNvSpPr/>
      </xdr:nvSpPr>
      <xdr:spPr>
        <a:xfrm>
          <a:off x="15240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382" name="テキスト ボックス 381"/>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126093</xdr:rowOff>
    </xdr:from>
    <xdr:to>
      <xdr:col>21</xdr:col>
      <xdr:colOff>0</xdr:colOff>
      <xdr:row>40</xdr:row>
      <xdr:rowOff>58057</xdr:rowOff>
    </xdr:to>
    <xdr:cxnSp macro="">
      <xdr:nvCxnSpPr>
        <xdr:cNvPr id="383" name="直線コネクタ 382"/>
        <xdr:cNvCxnSpPr/>
      </xdr:nvCxnSpPr>
      <xdr:spPr>
        <a:xfrm flipV="1">
          <a:off x="13512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84" name="フローチャート : 判断 383"/>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85" name="テキスト ボックス 384"/>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86" name="フローチャート : 判断 385"/>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129012</xdr:rowOff>
    </xdr:from>
    <xdr:ext cx="762000" cy="259045"/>
    <xdr:sp macro="" textlink="">
      <xdr:nvSpPr>
        <xdr:cNvPr id="387" name="テキスト ボックス 386"/>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90714</xdr:rowOff>
    </xdr:from>
    <xdr:to>
      <xdr:col>24</xdr:col>
      <xdr:colOff>609600</xdr:colOff>
      <xdr:row>38</xdr:row>
      <xdr:rowOff>20864</xdr:rowOff>
    </xdr:to>
    <xdr:sp macro="" textlink="">
      <xdr:nvSpPr>
        <xdr:cNvPr id="393" name="円/楕円 392"/>
        <xdr:cNvSpPr/>
      </xdr:nvSpPr>
      <xdr:spPr>
        <a:xfrm>
          <a:off x="16967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107241</xdr:rowOff>
    </xdr:from>
    <xdr:ext cx="762000" cy="259045"/>
    <xdr:sp macro="" textlink="">
      <xdr:nvSpPr>
        <xdr:cNvPr id="394" name="公債費負担の状況該当値テキスト"/>
        <xdr:cNvSpPr txBox="1"/>
      </xdr:nvSpPr>
      <xdr:spPr>
        <a:xfrm>
          <a:off x="17106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39915</xdr:rowOff>
    </xdr:from>
    <xdr:to>
      <xdr:col>23</xdr:col>
      <xdr:colOff>457200</xdr:colOff>
      <xdr:row>38</xdr:row>
      <xdr:rowOff>141515</xdr:rowOff>
    </xdr:to>
    <xdr:sp macro="" textlink="">
      <xdr:nvSpPr>
        <xdr:cNvPr id="395" name="円/楕円 394"/>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151691</xdr:rowOff>
    </xdr:from>
    <xdr:ext cx="736600" cy="259045"/>
    <xdr:sp macro="" textlink="">
      <xdr:nvSpPr>
        <xdr:cNvPr id="396" name="テキスト ボックス 395"/>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397" name="円/楕円 396"/>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398" name="テキスト ボックス 397"/>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399" name="円/楕円 398"/>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15620</xdr:rowOff>
    </xdr:from>
    <xdr:ext cx="762000" cy="259045"/>
    <xdr:sp macro="" textlink="">
      <xdr:nvSpPr>
        <xdr:cNvPr id="400" name="テキスト ボックス 399"/>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401" name="円/楕円 400"/>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402" name="テキスト ボックス 401"/>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平成２７年度は前年度と比較して５．５％下落しており、平成２３年度以降改善傾向にある。要因としては臨時財政対策債を除く地方債残高の減少などが挙げられる。</a:t>
          </a:r>
        </a:p>
        <a:p>
          <a:r>
            <a:rPr kumimoji="1" lang="ja-JP" altLang="en-US" sz="1300">
              <a:latin typeface="ＭＳ Ｐゴシック"/>
            </a:rPr>
            <a:t>　岡山県行財政経営指針において、将来負担比率の全国平均以上を目標としており、今後も継続して地方債残高の縮減や、充当可能基金残高の増加を図る。また、引き続き歳入確保に向けた取り組みを継続す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6" name="直線コネクタ 425"/>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7"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8" name="直線コネクタ 427"/>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9"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30" name="直線コネクタ 429"/>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73819</xdr:rowOff>
    </xdr:from>
    <xdr:to>
      <xdr:col>24</xdr:col>
      <xdr:colOff>558800</xdr:colOff>
      <xdr:row>18</xdr:row>
      <xdr:rowOff>106998</xdr:rowOff>
    </xdr:to>
    <xdr:cxnSp macro="">
      <xdr:nvCxnSpPr>
        <xdr:cNvPr id="431" name="直線コネクタ 430"/>
        <xdr:cNvCxnSpPr/>
      </xdr:nvCxnSpPr>
      <xdr:spPr>
        <a:xfrm flipV="1">
          <a:off x="16179800" y="3159919"/>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32307</xdr:rowOff>
    </xdr:from>
    <xdr:ext cx="762000" cy="259045"/>
    <xdr:sp macro="" textlink="">
      <xdr:nvSpPr>
        <xdr:cNvPr id="432" name="将来負担の状況平均値テキスト"/>
        <xdr:cNvSpPr txBox="1"/>
      </xdr:nvSpPr>
      <xdr:spPr>
        <a:xfrm>
          <a:off x="17106900" y="294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3" name="フローチャート : 判断 432"/>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106998</xdr:rowOff>
    </xdr:from>
    <xdr:to>
      <xdr:col>23</xdr:col>
      <xdr:colOff>406400</xdr:colOff>
      <xdr:row>18</xdr:row>
      <xdr:rowOff>163703</xdr:rowOff>
    </xdr:to>
    <xdr:cxnSp macro="">
      <xdr:nvCxnSpPr>
        <xdr:cNvPr id="434" name="直線コネクタ 433"/>
        <xdr:cNvCxnSpPr/>
      </xdr:nvCxnSpPr>
      <xdr:spPr>
        <a:xfrm flipV="1">
          <a:off x="15290800" y="3193098"/>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86963</xdr:rowOff>
    </xdr:from>
    <xdr:to>
      <xdr:col>23</xdr:col>
      <xdr:colOff>457200</xdr:colOff>
      <xdr:row>19</xdr:row>
      <xdr:rowOff>17113</xdr:rowOff>
    </xdr:to>
    <xdr:sp macro="" textlink="">
      <xdr:nvSpPr>
        <xdr:cNvPr id="435" name="フローチャート : 判断 434"/>
        <xdr:cNvSpPr/>
      </xdr:nvSpPr>
      <xdr:spPr>
        <a:xfrm>
          <a:off x="16129000" y="317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1890</xdr:rowOff>
    </xdr:from>
    <xdr:ext cx="736600" cy="259045"/>
    <xdr:sp macro="" textlink="">
      <xdr:nvSpPr>
        <xdr:cNvPr id="436" name="テキスト ボックス 435"/>
        <xdr:cNvSpPr txBox="1"/>
      </xdr:nvSpPr>
      <xdr:spPr>
        <a:xfrm>
          <a:off x="15798800" y="325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163703</xdr:rowOff>
    </xdr:from>
    <xdr:to>
      <xdr:col>22</xdr:col>
      <xdr:colOff>203200</xdr:colOff>
      <xdr:row>19</xdr:row>
      <xdr:rowOff>50768</xdr:rowOff>
    </xdr:to>
    <xdr:cxnSp macro="">
      <xdr:nvCxnSpPr>
        <xdr:cNvPr id="437" name="直線コネクタ 436"/>
        <xdr:cNvCxnSpPr/>
      </xdr:nvCxnSpPr>
      <xdr:spPr>
        <a:xfrm flipV="1">
          <a:off x="14401800" y="3249803"/>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32671</xdr:rowOff>
    </xdr:from>
    <xdr:to>
      <xdr:col>22</xdr:col>
      <xdr:colOff>254000</xdr:colOff>
      <xdr:row>18</xdr:row>
      <xdr:rowOff>134271</xdr:rowOff>
    </xdr:to>
    <xdr:sp macro="" textlink="">
      <xdr:nvSpPr>
        <xdr:cNvPr id="438" name="フローチャート : 判断 437"/>
        <xdr:cNvSpPr/>
      </xdr:nvSpPr>
      <xdr:spPr>
        <a:xfrm>
          <a:off x="15240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144448</xdr:rowOff>
    </xdr:from>
    <xdr:ext cx="762000" cy="259045"/>
    <xdr:sp macro="" textlink="">
      <xdr:nvSpPr>
        <xdr:cNvPr id="439" name="テキスト ボックス 438"/>
        <xdr:cNvSpPr txBox="1"/>
      </xdr:nvSpPr>
      <xdr:spPr>
        <a:xfrm>
          <a:off x="14909800" y="288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50768</xdr:rowOff>
    </xdr:from>
    <xdr:to>
      <xdr:col>21</xdr:col>
      <xdr:colOff>0</xdr:colOff>
      <xdr:row>19</xdr:row>
      <xdr:rowOff>102648</xdr:rowOff>
    </xdr:to>
    <xdr:cxnSp macro="">
      <xdr:nvCxnSpPr>
        <xdr:cNvPr id="440" name="直線コネクタ 439"/>
        <xdr:cNvCxnSpPr/>
      </xdr:nvCxnSpPr>
      <xdr:spPr>
        <a:xfrm flipV="1">
          <a:off x="13512800" y="3308318"/>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74295</xdr:rowOff>
    </xdr:from>
    <xdr:to>
      <xdr:col>21</xdr:col>
      <xdr:colOff>50800</xdr:colOff>
      <xdr:row>19</xdr:row>
      <xdr:rowOff>4445</xdr:rowOff>
    </xdr:to>
    <xdr:sp macro="" textlink="">
      <xdr:nvSpPr>
        <xdr:cNvPr id="441" name="フローチャート : 判断 440"/>
        <xdr:cNvSpPr/>
      </xdr:nvSpPr>
      <xdr:spPr>
        <a:xfrm>
          <a:off x="14351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14622</xdr:rowOff>
    </xdr:from>
    <xdr:ext cx="762000" cy="259045"/>
    <xdr:sp macro="" textlink="">
      <xdr:nvSpPr>
        <xdr:cNvPr id="442" name="テキスト ボックス 441"/>
        <xdr:cNvSpPr txBox="1"/>
      </xdr:nvSpPr>
      <xdr:spPr>
        <a:xfrm>
          <a:off x="14020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128588</xdr:rowOff>
    </xdr:from>
    <xdr:to>
      <xdr:col>19</xdr:col>
      <xdr:colOff>533400</xdr:colOff>
      <xdr:row>19</xdr:row>
      <xdr:rowOff>58738</xdr:rowOff>
    </xdr:to>
    <xdr:sp macro="" textlink="">
      <xdr:nvSpPr>
        <xdr:cNvPr id="443" name="フローチャート : 判断 442"/>
        <xdr:cNvSpPr/>
      </xdr:nvSpPr>
      <xdr:spPr>
        <a:xfrm>
          <a:off x="13462000" y="321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68915</xdr:rowOff>
    </xdr:from>
    <xdr:ext cx="762000" cy="259045"/>
    <xdr:sp macro="" textlink="">
      <xdr:nvSpPr>
        <xdr:cNvPr id="444" name="テキスト ボックス 443"/>
        <xdr:cNvSpPr txBox="1"/>
      </xdr:nvSpPr>
      <xdr:spPr>
        <a:xfrm>
          <a:off x="13131800" y="29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23019</xdr:rowOff>
    </xdr:from>
    <xdr:to>
      <xdr:col>24</xdr:col>
      <xdr:colOff>609600</xdr:colOff>
      <xdr:row>18</xdr:row>
      <xdr:rowOff>124619</xdr:rowOff>
    </xdr:to>
    <xdr:sp macro="" textlink="">
      <xdr:nvSpPr>
        <xdr:cNvPr id="450" name="円/楕円 449"/>
        <xdr:cNvSpPr/>
      </xdr:nvSpPr>
      <xdr:spPr>
        <a:xfrm>
          <a:off x="169672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166546</xdr:rowOff>
    </xdr:from>
    <xdr:ext cx="762000" cy="259045"/>
    <xdr:sp macro="" textlink="">
      <xdr:nvSpPr>
        <xdr:cNvPr id="451" name="将来負担の状況該当値テキスト"/>
        <xdr:cNvSpPr txBox="1"/>
      </xdr:nvSpPr>
      <xdr:spPr>
        <a:xfrm>
          <a:off x="17106900" y="308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56198</xdr:rowOff>
    </xdr:from>
    <xdr:to>
      <xdr:col>23</xdr:col>
      <xdr:colOff>457200</xdr:colOff>
      <xdr:row>18</xdr:row>
      <xdr:rowOff>157798</xdr:rowOff>
    </xdr:to>
    <xdr:sp macro="" textlink="">
      <xdr:nvSpPr>
        <xdr:cNvPr id="452" name="円/楕円 451"/>
        <xdr:cNvSpPr/>
      </xdr:nvSpPr>
      <xdr:spPr>
        <a:xfrm>
          <a:off x="161290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167975</xdr:rowOff>
    </xdr:from>
    <xdr:ext cx="736600" cy="259045"/>
    <xdr:sp macro="" textlink="">
      <xdr:nvSpPr>
        <xdr:cNvPr id="453" name="テキスト ボックス 452"/>
        <xdr:cNvSpPr txBox="1"/>
      </xdr:nvSpPr>
      <xdr:spPr>
        <a:xfrm>
          <a:off x="15798800" y="291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112903</xdr:rowOff>
    </xdr:from>
    <xdr:to>
      <xdr:col>22</xdr:col>
      <xdr:colOff>254000</xdr:colOff>
      <xdr:row>19</xdr:row>
      <xdr:rowOff>43053</xdr:rowOff>
    </xdr:to>
    <xdr:sp macro="" textlink="">
      <xdr:nvSpPr>
        <xdr:cNvPr id="454" name="円/楕円 453"/>
        <xdr:cNvSpPr/>
      </xdr:nvSpPr>
      <xdr:spPr>
        <a:xfrm>
          <a:off x="15240000" y="31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27830</xdr:rowOff>
    </xdr:from>
    <xdr:ext cx="762000" cy="259045"/>
    <xdr:sp macro="" textlink="">
      <xdr:nvSpPr>
        <xdr:cNvPr id="455" name="テキスト ボックス 454"/>
        <xdr:cNvSpPr txBox="1"/>
      </xdr:nvSpPr>
      <xdr:spPr>
        <a:xfrm>
          <a:off x="14909800" y="32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171418</xdr:rowOff>
    </xdr:from>
    <xdr:to>
      <xdr:col>21</xdr:col>
      <xdr:colOff>50800</xdr:colOff>
      <xdr:row>19</xdr:row>
      <xdr:rowOff>101568</xdr:rowOff>
    </xdr:to>
    <xdr:sp macro="" textlink="">
      <xdr:nvSpPr>
        <xdr:cNvPr id="456" name="円/楕円 455"/>
        <xdr:cNvSpPr/>
      </xdr:nvSpPr>
      <xdr:spPr>
        <a:xfrm>
          <a:off x="14351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86345</xdr:rowOff>
    </xdr:from>
    <xdr:ext cx="762000" cy="259045"/>
    <xdr:sp macro="" textlink="">
      <xdr:nvSpPr>
        <xdr:cNvPr id="457" name="テキスト ボックス 456"/>
        <xdr:cNvSpPr txBox="1"/>
      </xdr:nvSpPr>
      <xdr:spPr>
        <a:xfrm>
          <a:off x="14020800" y="33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51848</xdr:rowOff>
    </xdr:from>
    <xdr:to>
      <xdr:col>19</xdr:col>
      <xdr:colOff>533400</xdr:colOff>
      <xdr:row>19</xdr:row>
      <xdr:rowOff>153448</xdr:rowOff>
    </xdr:to>
    <xdr:sp macro="" textlink="">
      <xdr:nvSpPr>
        <xdr:cNvPr id="458" name="円/楕円 457"/>
        <xdr:cNvSpPr/>
      </xdr:nvSpPr>
      <xdr:spPr>
        <a:xfrm>
          <a:off x="13462000" y="33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138225</xdr:rowOff>
    </xdr:from>
    <xdr:ext cx="762000" cy="259045"/>
    <xdr:sp macro="" textlink="">
      <xdr:nvSpPr>
        <xdr:cNvPr id="459" name="テキスト ボックス 458"/>
        <xdr:cNvSpPr txBox="1"/>
      </xdr:nvSpPr>
      <xdr:spPr>
        <a:xfrm>
          <a:off x="13131800" y="339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endParaRPr lang="ja-JP" altLang="ja-JP" sz="1050">
            <a:effectLst/>
          </a:endParaRPr>
        </a:p>
        <a:p>
          <a:r>
            <a:rPr kumimoji="1" lang="ja-JP" altLang="ja-JP" sz="1050">
              <a:solidFill>
                <a:schemeClr val="dk1"/>
              </a:solidFill>
              <a:effectLst/>
              <a:latin typeface="+mn-lt"/>
              <a:ea typeface="+mn-ea"/>
              <a:cs typeface="+mn-cs"/>
            </a:rPr>
            <a:t>　平成２６年度は岡山県人事委員会勧告に基づき月例給等の引上げ改定を行ったこと等により人件費総額</a:t>
          </a:r>
          <a:r>
            <a:rPr kumimoji="1" lang="ja-JP" altLang="en-US" sz="1050">
              <a:solidFill>
                <a:schemeClr val="dk1"/>
              </a:solidFill>
              <a:effectLst/>
              <a:latin typeface="+mn-lt"/>
              <a:ea typeface="+mn-ea"/>
              <a:cs typeface="+mn-cs"/>
            </a:rPr>
            <a:t>が増加し</a:t>
          </a:r>
          <a:r>
            <a:rPr kumimoji="1" lang="ja-JP" altLang="ja-JP" sz="1050">
              <a:solidFill>
                <a:schemeClr val="dk1"/>
              </a:solidFill>
              <a:effectLst/>
              <a:latin typeface="+mn-lt"/>
              <a:ea typeface="+mn-ea"/>
              <a:cs typeface="+mn-cs"/>
            </a:rPr>
            <a:t>、経常収支比率では、対前年度０．６％上昇している。</a:t>
          </a:r>
          <a:r>
            <a:rPr kumimoji="1" lang="ja-JP" altLang="en-US" sz="1050">
              <a:solidFill>
                <a:schemeClr val="dk1"/>
              </a:solidFill>
              <a:effectLst/>
              <a:latin typeface="+mn-lt"/>
              <a:ea typeface="+mn-ea"/>
              <a:cs typeface="+mn-cs"/>
            </a:rPr>
            <a:t>平成２７年度も同様に月例給等の引上げ改定を行ったところであるが、人件費総額は前年度と同水準であり、</a:t>
          </a:r>
          <a:r>
            <a:rPr kumimoji="1" lang="ja-JP" altLang="ja-JP" sz="1050">
              <a:solidFill>
                <a:schemeClr val="dk1"/>
              </a:solidFill>
              <a:effectLst/>
              <a:latin typeface="+mn-lt"/>
              <a:ea typeface="+mn-ea"/>
              <a:cs typeface="+mn-cs"/>
            </a:rPr>
            <a:t>経常収支比率では、対前年度０．</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下落</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今後も職員数の最適化を図るとともに、適切な給与決定を行う。</a:t>
          </a:r>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165100</xdr:rowOff>
    </xdr:from>
    <xdr:to>
      <xdr:col>7</xdr:col>
      <xdr:colOff>15875</xdr:colOff>
      <xdr:row>36</xdr:row>
      <xdr:rowOff>146050</xdr:rowOff>
    </xdr:to>
    <xdr:cxnSp macro="">
      <xdr:nvCxnSpPr>
        <xdr:cNvPr id="65" name="直線コネクタ 64"/>
        <xdr:cNvCxnSpPr/>
      </xdr:nvCxnSpPr>
      <xdr:spPr>
        <a:xfrm flipV="1">
          <a:off x="3987800" y="616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31750</xdr:rowOff>
    </xdr:from>
    <xdr:to>
      <xdr:col>5</xdr:col>
      <xdr:colOff>549275</xdr:colOff>
      <xdr:row>36</xdr:row>
      <xdr:rowOff>146050</xdr:rowOff>
    </xdr:to>
    <xdr:cxnSp macro="">
      <xdr:nvCxnSpPr>
        <xdr:cNvPr id="68" name="直線コネクタ 67"/>
        <xdr:cNvCxnSpPr/>
      </xdr:nvCxnSpPr>
      <xdr:spPr>
        <a:xfrm>
          <a:off x="3098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152400</xdr:rowOff>
    </xdr:from>
    <xdr:to>
      <xdr:col>5</xdr:col>
      <xdr:colOff>600075</xdr:colOff>
      <xdr:row>34</xdr:row>
      <xdr:rowOff>82550</xdr:rowOff>
    </xdr:to>
    <xdr:sp macro="" textlink="">
      <xdr:nvSpPr>
        <xdr:cNvPr id="69" name="フローチャート : 判断 68"/>
        <xdr:cNvSpPr/>
      </xdr:nvSpPr>
      <xdr:spPr>
        <a:xfrm>
          <a:off x="3937000" y="581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92727</xdr:rowOff>
    </xdr:from>
    <xdr:ext cx="736600" cy="259045"/>
    <xdr:sp macro="" textlink="">
      <xdr:nvSpPr>
        <xdr:cNvPr id="70" name="テキスト ボックス 69"/>
        <xdr:cNvSpPr txBox="1"/>
      </xdr:nvSpPr>
      <xdr:spPr>
        <a:xfrm>
          <a:off x="3606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31750</xdr:rowOff>
    </xdr:from>
    <xdr:to>
      <xdr:col>4</xdr:col>
      <xdr:colOff>346075</xdr:colOff>
      <xdr:row>36</xdr:row>
      <xdr:rowOff>69850</xdr:rowOff>
    </xdr:to>
    <xdr:cxnSp macro="">
      <xdr:nvCxnSpPr>
        <xdr:cNvPr id="71" name="直線コネクタ 70"/>
        <xdr:cNvCxnSpPr/>
      </xdr:nvCxnSpPr>
      <xdr:spPr>
        <a:xfrm flipV="1">
          <a:off x="2209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0</xdr:rowOff>
    </xdr:from>
    <xdr:to>
      <xdr:col>4</xdr:col>
      <xdr:colOff>396875</xdr:colOff>
      <xdr:row>34</xdr:row>
      <xdr:rowOff>101600</xdr:rowOff>
    </xdr:to>
    <xdr:sp macro="" textlink="">
      <xdr:nvSpPr>
        <xdr:cNvPr id="72" name="フローチャート : 判断 71"/>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73" name="テキスト ボックス 72"/>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69850</xdr:rowOff>
    </xdr:from>
    <xdr:to>
      <xdr:col>3</xdr:col>
      <xdr:colOff>142875</xdr:colOff>
      <xdr:row>36</xdr:row>
      <xdr:rowOff>107950</xdr:rowOff>
    </xdr:to>
    <xdr:cxnSp macro="">
      <xdr:nvCxnSpPr>
        <xdr:cNvPr id="74" name="直線コネクタ 73"/>
        <xdr:cNvCxnSpPr/>
      </xdr:nvCxnSpPr>
      <xdr:spPr>
        <a:xfrm flipV="1">
          <a:off x="1320800" y="624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19050</xdr:rowOff>
    </xdr:from>
    <xdr:to>
      <xdr:col>3</xdr:col>
      <xdr:colOff>193675</xdr:colOff>
      <xdr:row>35</xdr:row>
      <xdr:rowOff>120650</xdr:rowOff>
    </xdr:to>
    <xdr:sp macro="" textlink="">
      <xdr:nvSpPr>
        <xdr:cNvPr id="75" name="フローチャート : 判断 74"/>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76" name="テキスト ボックス 75"/>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114300</xdr:rowOff>
    </xdr:from>
    <xdr:to>
      <xdr:col>1</xdr:col>
      <xdr:colOff>676275</xdr:colOff>
      <xdr:row>36</xdr:row>
      <xdr:rowOff>44450</xdr:rowOff>
    </xdr:to>
    <xdr:sp macro="" textlink="">
      <xdr:nvSpPr>
        <xdr:cNvPr id="77" name="フローチャート :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54627</xdr:rowOff>
    </xdr:from>
    <xdr:ext cx="762000" cy="259045"/>
    <xdr:sp macro="" textlink="">
      <xdr:nvSpPr>
        <xdr:cNvPr id="78" name="テキスト ボックス 77"/>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84" name="円/楕円 83"/>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130827</xdr:rowOff>
    </xdr:from>
    <xdr:ext cx="762000" cy="259045"/>
    <xdr:sp macro="" textlink="">
      <xdr:nvSpPr>
        <xdr:cNvPr id="85"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95250</xdr:rowOff>
    </xdr:from>
    <xdr:to>
      <xdr:col>5</xdr:col>
      <xdr:colOff>600075</xdr:colOff>
      <xdr:row>37</xdr:row>
      <xdr:rowOff>25400</xdr:rowOff>
    </xdr:to>
    <xdr:sp macro="" textlink="">
      <xdr:nvSpPr>
        <xdr:cNvPr id="86" name="円/楕円 85"/>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10177</xdr:rowOff>
    </xdr:from>
    <xdr:ext cx="736600" cy="259045"/>
    <xdr:sp macro="" textlink="">
      <xdr:nvSpPr>
        <xdr:cNvPr id="87" name="テキスト ボックス 86"/>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152400</xdr:rowOff>
    </xdr:from>
    <xdr:to>
      <xdr:col>4</xdr:col>
      <xdr:colOff>396875</xdr:colOff>
      <xdr:row>36</xdr:row>
      <xdr:rowOff>82550</xdr:rowOff>
    </xdr:to>
    <xdr:sp macro="" textlink="">
      <xdr:nvSpPr>
        <xdr:cNvPr id="88" name="円/楕円 87"/>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67327</xdr:rowOff>
    </xdr:from>
    <xdr:ext cx="762000" cy="259045"/>
    <xdr:sp macro="" textlink="">
      <xdr:nvSpPr>
        <xdr:cNvPr id="89" name="テキスト ボックス 88"/>
        <xdr:cNvSpPr txBox="1"/>
      </xdr:nvSpPr>
      <xdr:spPr>
        <a:xfrm>
          <a:off x="2717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19050</xdr:rowOff>
    </xdr:from>
    <xdr:to>
      <xdr:col>3</xdr:col>
      <xdr:colOff>193675</xdr:colOff>
      <xdr:row>36</xdr:row>
      <xdr:rowOff>120650</xdr:rowOff>
    </xdr:to>
    <xdr:sp macro="" textlink="">
      <xdr:nvSpPr>
        <xdr:cNvPr id="90" name="円/楕円 89"/>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105427</xdr:rowOff>
    </xdr:from>
    <xdr:ext cx="762000" cy="259045"/>
    <xdr:sp macro="" textlink="">
      <xdr:nvSpPr>
        <xdr:cNvPr id="91" name="テキスト ボックス 90"/>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2" name="円/楕円 91"/>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143527</xdr:rowOff>
    </xdr:from>
    <xdr:ext cx="762000" cy="259045"/>
    <xdr:sp macro="" textlink="">
      <xdr:nvSpPr>
        <xdr:cNvPr id="93" name="テキスト ボックス 92"/>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内部管理経費の削減を図る一方、業務の効率化を進める中で、民間への外部委託等化を図っているところであるが、類似団体平均と比較すると高い水準となっている。</a:t>
          </a:r>
          <a:endParaRPr lang="ja-JP" altLang="ja-JP" sz="1400">
            <a:effectLst/>
          </a:endParaRPr>
        </a:p>
        <a:p>
          <a:r>
            <a:rPr kumimoji="1" lang="ja-JP" altLang="ja-JP" sz="1100">
              <a:solidFill>
                <a:schemeClr val="dk1"/>
              </a:solidFill>
              <a:effectLst/>
              <a:latin typeface="+mn-lt"/>
              <a:ea typeface="+mn-ea"/>
              <a:cs typeface="+mn-cs"/>
            </a:rPr>
            <a:t>　平成２５年１１月に策定した岡山県行財政経営指針の基本理念の一つである「コスト意識」の視点を持ち、今後も継続的に業務の見直しを行い、経費の削減を図る。</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20</xdr:row>
      <xdr:rowOff>149860</xdr:rowOff>
    </xdr:to>
    <xdr:cxnSp macro="">
      <xdr:nvCxnSpPr>
        <xdr:cNvPr id="122" name="直線コネクタ 121"/>
        <xdr:cNvCxnSpPr/>
      </xdr:nvCxnSpPr>
      <xdr:spPr>
        <a:xfrm>
          <a:off x="15671800" y="3533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20</xdr:row>
      <xdr:rowOff>104140</xdr:rowOff>
    </xdr:to>
    <xdr:cxnSp macro="">
      <xdr:nvCxnSpPr>
        <xdr:cNvPr id="125" name="直線コネクタ 124"/>
        <xdr:cNvCxnSpPr/>
      </xdr:nvCxnSpPr>
      <xdr:spPr>
        <a:xfrm>
          <a:off x="14782800" y="353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19</xdr:row>
      <xdr:rowOff>41910</xdr:rowOff>
    </xdr:from>
    <xdr:to>
      <xdr:col>22</xdr:col>
      <xdr:colOff>606425</xdr:colOff>
      <xdr:row>19</xdr:row>
      <xdr:rowOff>143510</xdr:rowOff>
    </xdr:to>
    <xdr:sp macro="" textlink="">
      <xdr:nvSpPr>
        <xdr:cNvPr id="126" name="フローチャート : 判断 125"/>
        <xdr:cNvSpPr/>
      </xdr:nvSpPr>
      <xdr:spPr>
        <a:xfrm>
          <a:off x="15621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153687</xdr:rowOff>
    </xdr:from>
    <xdr:ext cx="736600" cy="259045"/>
    <xdr:sp macro="" textlink="">
      <xdr:nvSpPr>
        <xdr:cNvPr id="127" name="テキスト ボックス 126"/>
        <xdr:cNvSpPr txBox="1"/>
      </xdr:nvSpPr>
      <xdr:spPr>
        <a:xfrm>
          <a:off x="15290800" y="30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20</xdr:row>
      <xdr:rowOff>149860</xdr:rowOff>
    </xdr:to>
    <xdr:cxnSp macro="">
      <xdr:nvCxnSpPr>
        <xdr:cNvPr id="128" name="直線コネクタ 127"/>
        <xdr:cNvCxnSpPr/>
      </xdr:nvCxnSpPr>
      <xdr:spPr>
        <a:xfrm flipV="1">
          <a:off x="13893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19</xdr:row>
      <xdr:rowOff>133350</xdr:rowOff>
    </xdr:from>
    <xdr:to>
      <xdr:col>21</xdr:col>
      <xdr:colOff>403225</xdr:colOff>
      <xdr:row>20</xdr:row>
      <xdr:rowOff>63500</xdr:rowOff>
    </xdr:to>
    <xdr:sp macro="" textlink="">
      <xdr:nvSpPr>
        <xdr:cNvPr id="129" name="フローチャート : 判断 128"/>
        <xdr:cNvSpPr/>
      </xdr:nvSpPr>
      <xdr:spPr>
        <a:xfrm>
          <a:off x="14732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73677</xdr:rowOff>
    </xdr:from>
    <xdr:ext cx="762000" cy="259045"/>
    <xdr:sp macro="" textlink="">
      <xdr:nvSpPr>
        <xdr:cNvPr id="130" name="テキスト ボックス 129"/>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104140</xdr:rowOff>
    </xdr:from>
    <xdr:to>
      <xdr:col>20</xdr:col>
      <xdr:colOff>149225</xdr:colOff>
      <xdr:row>20</xdr:row>
      <xdr:rowOff>149860</xdr:rowOff>
    </xdr:to>
    <xdr:cxnSp macro="">
      <xdr:nvCxnSpPr>
        <xdr:cNvPr id="131" name="直線コネクタ 130"/>
        <xdr:cNvCxnSpPr/>
      </xdr:nvCxnSpPr>
      <xdr:spPr>
        <a:xfrm>
          <a:off x="13004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2" name="フローチャート : 判断 131"/>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73677</xdr:rowOff>
    </xdr:from>
    <xdr:ext cx="762000" cy="259045"/>
    <xdr:sp macro="" textlink="">
      <xdr:nvSpPr>
        <xdr:cNvPr id="133" name="テキスト ボックス 132"/>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4" name="フローチャート : 判断 133"/>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153687</xdr:rowOff>
    </xdr:from>
    <xdr:ext cx="762000" cy="259045"/>
    <xdr:sp macro="" textlink="">
      <xdr:nvSpPr>
        <xdr:cNvPr id="135" name="テキスト ボックス 134"/>
        <xdr:cNvSpPr txBox="1"/>
      </xdr:nvSpPr>
      <xdr:spPr>
        <a:xfrm>
          <a:off x="12623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99060</xdr:rowOff>
    </xdr:from>
    <xdr:to>
      <xdr:col>24</xdr:col>
      <xdr:colOff>73025</xdr:colOff>
      <xdr:row>21</xdr:row>
      <xdr:rowOff>29210</xdr:rowOff>
    </xdr:to>
    <xdr:sp macro="" textlink="">
      <xdr:nvSpPr>
        <xdr:cNvPr id="141" name="円/楕円 140"/>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71137</xdr:rowOff>
    </xdr:from>
    <xdr:ext cx="762000" cy="259045"/>
    <xdr:sp macro="" textlink="">
      <xdr:nvSpPr>
        <xdr:cNvPr id="142" name="物件費該当値テキスト"/>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53340</xdr:rowOff>
    </xdr:from>
    <xdr:to>
      <xdr:col>22</xdr:col>
      <xdr:colOff>606425</xdr:colOff>
      <xdr:row>20</xdr:row>
      <xdr:rowOff>154940</xdr:rowOff>
    </xdr:to>
    <xdr:sp macro="" textlink="">
      <xdr:nvSpPr>
        <xdr:cNvPr id="143" name="円/楕円 142"/>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139717</xdr:rowOff>
    </xdr:from>
    <xdr:ext cx="736600" cy="259045"/>
    <xdr:sp macro="" textlink="">
      <xdr:nvSpPr>
        <xdr:cNvPr id="144" name="テキスト ボックス 143"/>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5" name="円/楕円 144"/>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6" name="テキスト ボックス 145"/>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99060</xdr:rowOff>
    </xdr:from>
    <xdr:to>
      <xdr:col>20</xdr:col>
      <xdr:colOff>200025</xdr:colOff>
      <xdr:row>21</xdr:row>
      <xdr:rowOff>29210</xdr:rowOff>
    </xdr:to>
    <xdr:sp macro="" textlink="">
      <xdr:nvSpPr>
        <xdr:cNvPr id="147" name="円/楕円 146"/>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13987</xdr:rowOff>
    </xdr:from>
    <xdr:ext cx="762000" cy="259045"/>
    <xdr:sp macro="" textlink="">
      <xdr:nvSpPr>
        <xdr:cNvPr id="148" name="テキスト ボックス 147"/>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53340</xdr:rowOff>
    </xdr:from>
    <xdr:to>
      <xdr:col>18</xdr:col>
      <xdr:colOff>682625</xdr:colOff>
      <xdr:row>20</xdr:row>
      <xdr:rowOff>154940</xdr:rowOff>
    </xdr:to>
    <xdr:sp macro="" textlink="">
      <xdr:nvSpPr>
        <xdr:cNvPr id="149" name="円/楕円 148"/>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139717</xdr:rowOff>
    </xdr:from>
    <xdr:ext cx="762000" cy="259045"/>
    <xdr:sp macro="" textlink="">
      <xdr:nvSpPr>
        <xdr:cNvPr id="150" name="テキスト ボックス 149"/>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と比較すると低いものの、社会保障関係費については、高齢化等の進展により医療や介護に係る費用が増加傾向にあり、今後も増加が見込まれている。</a:t>
          </a:r>
          <a:endParaRPr lang="ja-JP" altLang="ja-JP" sz="1400">
            <a:effectLst/>
          </a:endParaRPr>
        </a:p>
        <a:p>
          <a:r>
            <a:rPr kumimoji="1" lang="ja-JP" altLang="ja-JP" sz="1100">
              <a:solidFill>
                <a:schemeClr val="dk1"/>
              </a:solidFill>
              <a:effectLst/>
              <a:latin typeface="+mn-lt"/>
              <a:ea typeface="+mn-ea"/>
              <a:cs typeface="+mn-cs"/>
            </a:rPr>
            <a:t>　国の動向も注視しつつ、岡山県行財政経営指針に基づき、健康寿命の延伸や在宅医療の推進などにより、医療費の適正化を図り、社会保障関係費の適切な水準を維持する必要がある。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1" name="直線コネクタ 180"/>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84" name="直線コネクタ 183"/>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5" name="フローチャート : 判断 184"/>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87" name="直線コネクタ 186"/>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8" name="フローチャート : 判断 187"/>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89" name="テキスト ボックス 188"/>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0" name="直線コネクタ 189"/>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3" name="フローチャート :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4" name="円/楕円 20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5" name="テキスト ボックス 20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公共施設の老朽化に伴い、維持補修費が増大しつつある。</a:t>
          </a:r>
          <a:endParaRPr lang="ja-JP" altLang="ja-JP" sz="1400">
            <a:effectLst/>
          </a:endParaRPr>
        </a:p>
        <a:p>
          <a:r>
            <a:rPr kumimoji="1" lang="ja-JP" altLang="ja-JP" sz="1100">
              <a:solidFill>
                <a:schemeClr val="dk1"/>
              </a:solidFill>
              <a:effectLst/>
              <a:latin typeface="+mn-lt"/>
              <a:ea typeface="+mn-ea"/>
              <a:cs typeface="+mn-cs"/>
            </a:rPr>
            <a:t>　岡山県行財政経営指針に基づき、今後も増加が見込まれる維持修繕費・更新費の最小化・平準化を図るため、各種マネジメント手法を導入し、計画的な維持修繕や施設の長寿命化等、長期的な視点から適切な管理に取り組んでいく。</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60</xdr:row>
      <xdr:rowOff>12700</xdr:rowOff>
    </xdr:to>
    <xdr:cxnSp macro="">
      <xdr:nvCxnSpPr>
        <xdr:cNvPr id="235" name="直線コネクタ 234"/>
        <xdr:cNvCxnSpPr/>
      </xdr:nvCxnSpPr>
      <xdr:spPr>
        <a:xfrm>
          <a:off x="15671800" y="1029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6"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12700</xdr:rowOff>
    </xdr:from>
    <xdr:to>
      <xdr:col>22</xdr:col>
      <xdr:colOff>555625</xdr:colOff>
      <xdr:row>60</xdr:row>
      <xdr:rowOff>12700</xdr:rowOff>
    </xdr:to>
    <xdr:cxnSp macro="">
      <xdr:nvCxnSpPr>
        <xdr:cNvPr id="238" name="直線コネクタ 237"/>
        <xdr:cNvCxnSpPr/>
      </xdr:nvCxnSpPr>
      <xdr:spPr>
        <a:xfrm>
          <a:off x="14782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60</xdr:row>
      <xdr:rowOff>76200</xdr:rowOff>
    </xdr:from>
    <xdr:to>
      <xdr:col>22</xdr:col>
      <xdr:colOff>606425</xdr:colOff>
      <xdr:row>61</xdr:row>
      <xdr:rowOff>6350</xdr:rowOff>
    </xdr:to>
    <xdr:sp macro="" textlink="">
      <xdr:nvSpPr>
        <xdr:cNvPr id="239" name="フローチャート : 判断 238"/>
        <xdr:cNvSpPr/>
      </xdr:nvSpPr>
      <xdr:spPr>
        <a:xfrm>
          <a:off x="156210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162577</xdr:rowOff>
    </xdr:from>
    <xdr:ext cx="736600" cy="259045"/>
    <xdr:sp macro="" textlink="">
      <xdr:nvSpPr>
        <xdr:cNvPr id="240" name="テキスト ボックス 239"/>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127000</xdr:rowOff>
    </xdr:from>
    <xdr:to>
      <xdr:col>21</xdr:col>
      <xdr:colOff>352425</xdr:colOff>
      <xdr:row>60</xdr:row>
      <xdr:rowOff>12700</xdr:rowOff>
    </xdr:to>
    <xdr:cxnSp macro="">
      <xdr:nvCxnSpPr>
        <xdr:cNvPr id="241" name="直線コネクタ 240"/>
        <xdr:cNvCxnSpPr/>
      </xdr:nvCxnSpPr>
      <xdr:spPr>
        <a:xfrm>
          <a:off x="13893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59</xdr:row>
      <xdr:rowOff>76200</xdr:rowOff>
    </xdr:from>
    <xdr:to>
      <xdr:col>21</xdr:col>
      <xdr:colOff>403225</xdr:colOff>
      <xdr:row>60</xdr:row>
      <xdr:rowOff>6350</xdr:rowOff>
    </xdr:to>
    <xdr:sp macro="" textlink="">
      <xdr:nvSpPr>
        <xdr:cNvPr id="242" name="フローチャート : 判断 241"/>
        <xdr:cNvSpPr/>
      </xdr:nvSpPr>
      <xdr:spPr>
        <a:xfrm>
          <a:off x="14732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16527</xdr:rowOff>
    </xdr:from>
    <xdr:ext cx="762000" cy="259045"/>
    <xdr:sp macro="" textlink="">
      <xdr:nvSpPr>
        <xdr:cNvPr id="243" name="テキスト ボックス 242"/>
        <xdr:cNvSpPr txBox="1"/>
      </xdr:nvSpPr>
      <xdr:spPr>
        <a:xfrm>
          <a:off x="14401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127000</xdr:rowOff>
    </xdr:from>
    <xdr:to>
      <xdr:col>20</xdr:col>
      <xdr:colOff>149225</xdr:colOff>
      <xdr:row>59</xdr:row>
      <xdr:rowOff>127000</xdr:rowOff>
    </xdr:to>
    <xdr:cxnSp macro="">
      <xdr:nvCxnSpPr>
        <xdr:cNvPr id="244" name="直線コネクタ 243"/>
        <xdr:cNvCxnSpPr/>
      </xdr:nvCxnSpPr>
      <xdr:spPr>
        <a:xfrm>
          <a:off x="13004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59</xdr:row>
      <xdr:rowOff>133350</xdr:rowOff>
    </xdr:from>
    <xdr:to>
      <xdr:col>20</xdr:col>
      <xdr:colOff>200025</xdr:colOff>
      <xdr:row>60</xdr:row>
      <xdr:rowOff>63500</xdr:rowOff>
    </xdr:to>
    <xdr:sp macro="" textlink="">
      <xdr:nvSpPr>
        <xdr:cNvPr id="245" name="フローチャート : 判断 244"/>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48277</xdr:rowOff>
    </xdr:from>
    <xdr:ext cx="762000" cy="259045"/>
    <xdr:sp macro="" textlink="">
      <xdr:nvSpPr>
        <xdr:cNvPr id="246" name="テキスト ボックス 245"/>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47" name="フローチャート : 判断 246"/>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16527</xdr:rowOff>
    </xdr:from>
    <xdr:ext cx="762000" cy="259045"/>
    <xdr:sp macro="" textlink="">
      <xdr:nvSpPr>
        <xdr:cNvPr id="248" name="テキスト ボックス 247"/>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4" name="円/楕円 25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105427</xdr:rowOff>
    </xdr:from>
    <xdr:ext cx="762000" cy="259045"/>
    <xdr:sp macro="" textlink="">
      <xdr:nvSpPr>
        <xdr:cNvPr id="255"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133350</xdr:rowOff>
    </xdr:from>
    <xdr:to>
      <xdr:col>22</xdr:col>
      <xdr:colOff>606425</xdr:colOff>
      <xdr:row>60</xdr:row>
      <xdr:rowOff>63500</xdr:rowOff>
    </xdr:to>
    <xdr:sp macro="" textlink="">
      <xdr:nvSpPr>
        <xdr:cNvPr id="256" name="円/楕円 255"/>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73677</xdr:rowOff>
    </xdr:from>
    <xdr:ext cx="736600" cy="259045"/>
    <xdr:sp macro="" textlink="">
      <xdr:nvSpPr>
        <xdr:cNvPr id="257" name="テキスト ボックス 256"/>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133350</xdr:rowOff>
    </xdr:from>
    <xdr:to>
      <xdr:col>21</xdr:col>
      <xdr:colOff>403225</xdr:colOff>
      <xdr:row>60</xdr:row>
      <xdr:rowOff>63500</xdr:rowOff>
    </xdr:to>
    <xdr:sp macro="" textlink="">
      <xdr:nvSpPr>
        <xdr:cNvPr id="258" name="円/楕円 257"/>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48277</xdr:rowOff>
    </xdr:from>
    <xdr:ext cx="762000" cy="259045"/>
    <xdr:sp macro="" textlink="">
      <xdr:nvSpPr>
        <xdr:cNvPr id="259" name="テキスト ボックス 258"/>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76200</xdr:rowOff>
    </xdr:from>
    <xdr:to>
      <xdr:col>20</xdr:col>
      <xdr:colOff>200025</xdr:colOff>
      <xdr:row>60</xdr:row>
      <xdr:rowOff>6350</xdr:rowOff>
    </xdr:to>
    <xdr:sp macro="" textlink="">
      <xdr:nvSpPr>
        <xdr:cNvPr id="260" name="円/楕円 259"/>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16527</xdr:rowOff>
    </xdr:from>
    <xdr:ext cx="762000" cy="259045"/>
    <xdr:sp macro="" textlink="">
      <xdr:nvSpPr>
        <xdr:cNvPr id="261" name="テキスト ボックス 260"/>
        <xdr:cNvSpPr txBox="1"/>
      </xdr:nvSpPr>
      <xdr:spPr>
        <a:xfrm>
          <a:off x="13512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76200</xdr:rowOff>
    </xdr:from>
    <xdr:to>
      <xdr:col>18</xdr:col>
      <xdr:colOff>682625</xdr:colOff>
      <xdr:row>60</xdr:row>
      <xdr:rowOff>6350</xdr:rowOff>
    </xdr:to>
    <xdr:sp macro="" textlink="">
      <xdr:nvSpPr>
        <xdr:cNvPr id="262" name="円/楕円 261"/>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162577</xdr:rowOff>
    </xdr:from>
    <xdr:ext cx="762000" cy="259045"/>
    <xdr:sp macro="" textlink="">
      <xdr:nvSpPr>
        <xdr:cNvPr id="263" name="テキスト ボックス 262"/>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補助費等について、平成１９年度から独立行政法人となった岡山県立大学、岡山県精神科医療センターに対する運営費補助金については、総額を抑制しており、特に岡山県立大学の運営費補助については、行財政改革の取組により、平成２６年度以降、対前年度比２％程度を毎年減額することとしているが、依然として金額は大きい。また、高齢化の進展に伴う医療や介護に係る社会保障関係費の増に</a:t>
          </a:r>
          <a:r>
            <a:rPr kumimoji="1" lang="ja-JP" altLang="en-US" sz="1100" baseline="0">
              <a:solidFill>
                <a:schemeClr val="dk1"/>
              </a:solidFill>
              <a:effectLst/>
              <a:latin typeface="+mn-lt"/>
              <a:ea typeface="+mn-ea"/>
              <a:cs typeface="+mn-cs"/>
            </a:rPr>
            <a:t>加え、</a:t>
          </a:r>
          <a:r>
            <a:rPr kumimoji="1" lang="ja-JP" altLang="ja-JP" sz="1100" baseline="0">
              <a:solidFill>
                <a:schemeClr val="dk1"/>
              </a:solidFill>
              <a:effectLst/>
              <a:latin typeface="+mn-lt"/>
              <a:ea typeface="+mn-ea"/>
              <a:cs typeface="+mn-cs"/>
            </a:rPr>
            <a:t>平成２６年度</a:t>
          </a:r>
          <a:r>
            <a:rPr kumimoji="1" lang="ja-JP" altLang="en-US" sz="1100" baseline="0">
              <a:solidFill>
                <a:schemeClr val="dk1"/>
              </a:solidFill>
              <a:effectLst/>
              <a:latin typeface="+mn-lt"/>
              <a:ea typeface="+mn-ea"/>
              <a:cs typeface="+mn-cs"/>
            </a:rPr>
            <a:t>以降は、</a:t>
          </a:r>
          <a:r>
            <a:rPr kumimoji="1" lang="ja-JP" altLang="ja-JP" sz="1100" baseline="0">
              <a:solidFill>
                <a:schemeClr val="dk1"/>
              </a:solidFill>
              <a:effectLst/>
              <a:latin typeface="+mn-lt"/>
              <a:ea typeface="+mn-ea"/>
              <a:cs typeface="+mn-cs"/>
            </a:rPr>
            <a:t>高等学校等</a:t>
          </a:r>
          <a:r>
            <a:rPr kumimoji="1" lang="ja-JP" altLang="en-US" sz="1100" baseline="0">
              <a:solidFill>
                <a:schemeClr val="dk1"/>
              </a:solidFill>
              <a:effectLst/>
              <a:latin typeface="+mn-lt"/>
              <a:ea typeface="+mn-ea"/>
              <a:cs typeface="+mn-cs"/>
            </a:rPr>
            <a:t>就学</a:t>
          </a:r>
          <a:r>
            <a:rPr kumimoji="1" lang="ja-JP" altLang="ja-JP" sz="1100" baseline="0">
              <a:solidFill>
                <a:schemeClr val="dk1"/>
              </a:solidFill>
              <a:effectLst/>
              <a:latin typeface="+mn-lt"/>
              <a:ea typeface="+mn-ea"/>
              <a:cs typeface="+mn-cs"/>
            </a:rPr>
            <a:t>支援金の</a:t>
          </a:r>
          <a:r>
            <a:rPr kumimoji="1" lang="ja-JP" altLang="en-US" sz="1100" baseline="0">
              <a:solidFill>
                <a:schemeClr val="dk1"/>
              </a:solidFill>
              <a:effectLst/>
              <a:latin typeface="+mn-lt"/>
              <a:ea typeface="+mn-ea"/>
              <a:cs typeface="+mn-cs"/>
            </a:rPr>
            <a:t>制度変更及び学年進行の</a:t>
          </a:r>
          <a:r>
            <a:rPr kumimoji="1" lang="ja-JP" altLang="ja-JP" sz="1100" baseline="0">
              <a:solidFill>
                <a:schemeClr val="dk1"/>
              </a:solidFill>
              <a:effectLst/>
              <a:latin typeface="+mn-lt"/>
              <a:ea typeface="+mn-ea"/>
              <a:cs typeface="+mn-cs"/>
            </a:rPr>
            <a:t>影響等により、</a:t>
          </a:r>
          <a:r>
            <a:rPr kumimoji="1" lang="ja-JP" altLang="en-US" sz="1100" baseline="0">
              <a:solidFill>
                <a:schemeClr val="dk1"/>
              </a:solidFill>
              <a:effectLst/>
              <a:latin typeface="+mn-lt"/>
              <a:ea typeface="+mn-ea"/>
              <a:cs typeface="+mn-cs"/>
            </a:rPr>
            <a:t>平成２６年度は</a:t>
          </a:r>
          <a:r>
            <a:rPr kumimoji="1" lang="ja-JP" altLang="ja-JP" sz="1100" baseline="0">
              <a:solidFill>
                <a:schemeClr val="dk1"/>
              </a:solidFill>
              <a:effectLst/>
              <a:latin typeface="+mn-lt"/>
              <a:ea typeface="+mn-ea"/>
              <a:cs typeface="+mn-cs"/>
            </a:rPr>
            <a:t>前年度比で０．６％</a:t>
          </a:r>
          <a:r>
            <a:rPr kumimoji="1" lang="ja-JP" altLang="en-US" sz="1100" baseline="0">
              <a:solidFill>
                <a:schemeClr val="dk1"/>
              </a:solidFill>
              <a:effectLst/>
              <a:latin typeface="+mn-lt"/>
              <a:ea typeface="+mn-ea"/>
              <a:cs typeface="+mn-cs"/>
            </a:rPr>
            <a:t>、平成２７年度は１．１％</a:t>
          </a:r>
          <a:r>
            <a:rPr kumimoji="1" lang="ja-JP" altLang="ja-JP" sz="1100" baseline="0">
              <a:solidFill>
                <a:schemeClr val="dk1"/>
              </a:solidFill>
              <a:effectLst/>
              <a:latin typeface="+mn-lt"/>
              <a:ea typeface="+mn-ea"/>
              <a:cs typeface="+mn-cs"/>
            </a:rPr>
            <a:t>上昇している。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64407</xdr:rowOff>
    </xdr:from>
    <xdr:to>
      <xdr:col>24</xdr:col>
      <xdr:colOff>22225</xdr:colOff>
      <xdr:row>42</xdr:row>
      <xdr:rowOff>39915</xdr:rowOff>
    </xdr:to>
    <xdr:cxnSp macro="">
      <xdr:nvCxnSpPr>
        <xdr:cNvPr id="291" name="直線コネクタ 290"/>
        <xdr:cNvCxnSpPr/>
      </xdr:nvCxnSpPr>
      <xdr:spPr>
        <a:xfrm flipV="1">
          <a:off x="16510000" y="60651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11992</xdr:rowOff>
    </xdr:from>
    <xdr:ext cx="762000" cy="259045"/>
    <xdr:sp macro="" textlink="">
      <xdr:nvSpPr>
        <xdr:cNvPr id="292"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42</xdr:row>
      <xdr:rowOff>39915</xdr:rowOff>
    </xdr:from>
    <xdr:to>
      <xdr:col>24</xdr:col>
      <xdr:colOff>111125</xdr:colOff>
      <xdr:row>42</xdr:row>
      <xdr:rowOff>39915</xdr:rowOff>
    </xdr:to>
    <xdr:cxnSp macro="">
      <xdr:nvCxnSpPr>
        <xdr:cNvPr id="293" name="直線コネクタ 292"/>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150784</xdr:rowOff>
    </xdr:from>
    <xdr:ext cx="762000" cy="259045"/>
    <xdr:sp macro="" textlink="">
      <xdr:nvSpPr>
        <xdr:cNvPr id="294" name="補助費等最大値テキスト"/>
        <xdr:cNvSpPr txBox="1"/>
      </xdr:nvSpPr>
      <xdr:spPr>
        <a:xfrm>
          <a:off x="16598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35</xdr:row>
      <xdr:rowOff>64407</xdr:rowOff>
    </xdr:from>
    <xdr:to>
      <xdr:col>24</xdr:col>
      <xdr:colOff>111125</xdr:colOff>
      <xdr:row>35</xdr:row>
      <xdr:rowOff>64407</xdr:rowOff>
    </xdr:to>
    <xdr:cxnSp macro="">
      <xdr:nvCxnSpPr>
        <xdr:cNvPr id="295" name="直線コネクタ 294"/>
        <xdr:cNvCxnSpPr/>
      </xdr:nvCxnSpPr>
      <xdr:spPr>
        <a:xfrm>
          <a:off x="16421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20864</xdr:rowOff>
    </xdr:from>
    <xdr:to>
      <xdr:col>24</xdr:col>
      <xdr:colOff>22225</xdr:colOff>
      <xdr:row>35</xdr:row>
      <xdr:rowOff>140607</xdr:rowOff>
    </xdr:to>
    <xdr:cxnSp macro="">
      <xdr:nvCxnSpPr>
        <xdr:cNvPr id="296" name="直線コネクタ 295"/>
        <xdr:cNvCxnSpPr/>
      </xdr:nvCxnSpPr>
      <xdr:spPr>
        <a:xfrm>
          <a:off x="15671800" y="6021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165299</xdr:rowOff>
    </xdr:from>
    <xdr:ext cx="762000" cy="259045"/>
    <xdr:sp macro="" textlink="">
      <xdr:nvSpPr>
        <xdr:cNvPr id="297" name="補助費等平均値テキスト"/>
        <xdr:cNvSpPr txBox="1"/>
      </xdr:nvSpPr>
      <xdr:spPr>
        <a:xfrm>
          <a:off x="16598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21772</xdr:rowOff>
    </xdr:from>
    <xdr:to>
      <xdr:col>24</xdr:col>
      <xdr:colOff>73025</xdr:colOff>
      <xdr:row>38</xdr:row>
      <xdr:rowOff>123372</xdr:rowOff>
    </xdr:to>
    <xdr:sp macro="" textlink="">
      <xdr:nvSpPr>
        <xdr:cNvPr id="298" name="フローチャート : 判断 297"/>
        <xdr:cNvSpPr/>
      </xdr:nvSpPr>
      <xdr:spPr>
        <a:xfrm>
          <a:off x="16459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35</xdr:row>
      <xdr:rowOff>20864</xdr:rowOff>
    </xdr:to>
    <xdr:cxnSp macro="">
      <xdr:nvCxnSpPr>
        <xdr:cNvPr id="299" name="直線コネクタ 298"/>
        <xdr:cNvCxnSpPr/>
      </xdr:nvCxnSpPr>
      <xdr:spPr>
        <a:xfrm>
          <a:off x="14782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34</xdr:row>
      <xdr:rowOff>54428</xdr:rowOff>
    </xdr:from>
    <xdr:to>
      <xdr:col>22</xdr:col>
      <xdr:colOff>606425</xdr:colOff>
      <xdr:row>34</xdr:row>
      <xdr:rowOff>156028</xdr:rowOff>
    </xdr:to>
    <xdr:sp macro="" textlink="">
      <xdr:nvSpPr>
        <xdr:cNvPr id="300" name="フローチャート : 判断 299"/>
        <xdr:cNvSpPr/>
      </xdr:nvSpPr>
      <xdr:spPr>
        <a:xfrm>
          <a:off x="15621000" y="588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166205</xdr:rowOff>
    </xdr:from>
    <xdr:ext cx="736600" cy="259045"/>
    <xdr:sp macro="" textlink="">
      <xdr:nvSpPr>
        <xdr:cNvPr id="301" name="テキスト ボックス 300"/>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127000</xdr:rowOff>
    </xdr:from>
    <xdr:to>
      <xdr:col>21</xdr:col>
      <xdr:colOff>352425</xdr:colOff>
      <xdr:row>35</xdr:row>
      <xdr:rowOff>31750</xdr:rowOff>
    </xdr:to>
    <xdr:cxnSp macro="">
      <xdr:nvCxnSpPr>
        <xdr:cNvPr id="302" name="直線コネクタ 301"/>
        <xdr:cNvCxnSpPr/>
      </xdr:nvCxnSpPr>
      <xdr:spPr>
        <a:xfrm flipV="1">
          <a:off x="13893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34</xdr:row>
      <xdr:rowOff>76200</xdr:rowOff>
    </xdr:from>
    <xdr:to>
      <xdr:col>21</xdr:col>
      <xdr:colOff>403225</xdr:colOff>
      <xdr:row>35</xdr:row>
      <xdr:rowOff>6350</xdr:rowOff>
    </xdr:to>
    <xdr:sp macro="" textlink="">
      <xdr:nvSpPr>
        <xdr:cNvPr id="303" name="フローチャート : 判断 302"/>
        <xdr:cNvSpPr/>
      </xdr:nvSpPr>
      <xdr:spPr>
        <a:xfrm>
          <a:off x="14732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04" name="テキスト ボックス 303"/>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29028</xdr:rowOff>
    </xdr:from>
    <xdr:to>
      <xdr:col>20</xdr:col>
      <xdr:colOff>149225</xdr:colOff>
      <xdr:row>35</xdr:row>
      <xdr:rowOff>31750</xdr:rowOff>
    </xdr:to>
    <xdr:cxnSp macro="">
      <xdr:nvCxnSpPr>
        <xdr:cNvPr id="305" name="直線コネクタ 304"/>
        <xdr:cNvCxnSpPr/>
      </xdr:nvCxnSpPr>
      <xdr:spPr>
        <a:xfrm>
          <a:off x="13004800" y="5858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32657</xdr:rowOff>
    </xdr:from>
    <xdr:to>
      <xdr:col>20</xdr:col>
      <xdr:colOff>200025</xdr:colOff>
      <xdr:row>34</xdr:row>
      <xdr:rowOff>134257</xdr:rowOff>
    </xdr:to>
    <xdr:sp macro="" textlink="">
      <xdr:nvSpPr>
        <xdr:cNvPr id="306" name="フローチャート : 判断 305"/>
        <xdr:cNvSpPr/>
      </xdr:nvSpPr>
      <xdr:spPr>
        <a:xfrm>
          <a:off x="13843000" y="58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144434</xdr:rowOff>
    </xdr:from>
    <xdr:ext cx="762000" cy="259045"/>
    <xdr:sp macro="" textlink="">
      <xdr:nvSpPr>
        <xdr:cNvPr id="307" name="テキスト ボックス 306"/>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84364</xdr:rowOff>
    </xdr:from>
    <xdr:to>
      <xdr:col>18</xdr:col>
      <xdr:colOff>682625</xdr:colOff>
      <xdr:row>34</xdr:row>
      <xdr:rowOff>14514</xdr:rowOff>
    </xdr:to>
    <xdr:sp macro="" textlink="">
      <xdr:nvSpPr>
        <xdr:cNvPr id="308" name="フローチャート : 判断 307"/>
        <xdr:cNvSpPr/>
      </xdr:nvSpPr>
      <xdr:spPr>
        <a:xfrm>
          <a:off x="12954000" y="574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24691</xdr:rowOff>
    </xdr:from>
    <xdr:ext cx="762000" cy="259045"/>
    <xdr:sp macro="" textlink="">
      <xdr:nvSpPr>
        <xdr:cNvPr id="309" name="テキスト ボックス 308"/>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89807</xdr:rowOff>
    </xdr:from>
    <xdr:to>
      <xdr:col>24</xdr:col>
      <xdr:colOff>73025</xdr:colOff>
      <xdr:row>36</xdr:row>
      <xdr:rowOff>19957</xdr:rowOff>
    </xdr:to>
    <xdr:sp macro="" textlink="">
      <xdr:nvSpPr>
        <xdr:cNvPr id="315" name="円/楕円 314"/>
        <xdr:cNvSpPr/>
      </xdr:nvSpPr>
      <xdr:spPr>
        <a:xfrm>
          <a:off x="16459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169834</xdr:rowOff>
    </xdr:from>
    <xdr:ext cx="762000" cy="259045"/>
    <xdr:sp macro="" textlink="">
      <xdr:nvSpPr>
        <xdr:cNvPr id="316" name="補助費等該当値テキスト"/>
        <xdr:cNvSpPr txBox="1"/>
      </xdr:nvSpPr>
      <xdr:spPr>
        <a:xfrm>
          <a:off x="16598900" y="599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141514</xdr:rowOff>
    </xdr:from>
    <xdr:to>
      <xdr:col>22</xdr:col>
      <xdr:colOff>606425</xdr:colOff>
      <xdr:row>35</xdr:row>
      <xdr:rowOff>71664</xdr:rowOff>
    </xdr:to>
    <xdr:sp macro="" textlink="">
      <xdr:nvSpPr>
        <xdr:cNvPr id="317" name="円/楕円 316"/>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56441</xdr:rowOff>
    </xdr:from>
    <xdr:ext cx="736600" cy="259045"/>
    <xdr:sp macro="" textlink="">
      <xdr:nvSpPr>
        <xdr:cNvPr id="318" name="テキスト ボックス 317"/>
        <xdr:cNvSpPr txBox="1"/>
      </xdr:nvSpPr>
      <xdr:spPr>
        <a:xfrm>
          <a:off x="15290800" y="605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19" name="円/楕円 318"/>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162577</xdr:rowOff>
    </xdr:from>
    <xdr:ext cx="762000" cy="259045"/>
    <xdr:sp macro="" textlink="">
      <xdr:nvSpPr>
        <xdr:cNvPr id="320" name="テキスト ボックス 319"/>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152400</xdr:rowOff>
    </xdr:from>
    <xdr:to>
      <xdr:col>20</xdr:col>
      <xdr:colOff>200025</xdr:colOff>
      <xdr:row>35</xdr:row>
      <xdr:rowOff>82550</xdr:rowOff>
    </xdr:to>
    <xdr:sp macro="" textlink="">
      <xdr:nvSpPr>
        <xdr:cNvPr id="321" name="円/楕円 320"/>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67327</xdr:rowOff>
    </xdr:from>
    <xdr:ext cx="762000" cy="259045"/>
    <xdr:sp macro="" textlink="">
      <xdr:nvSpPr>
        <xdr:cNvPr id="322" name="テキスト ボックス 321"/>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149678</xdr:rowOff>
    </xdr:from>
    <xdr:to>
      <xdr:col>18</xdr:col>
      <xdr:colOff>682625</xdr:colOff>
      <xdr:row>34</xdr:row>
      <xdr:rowOff>79828</xdr:rowOff>
    </xdr:to>
    <xdr:sp macro="" textlink="">
      <xdr:nvSpPr>
        <xdr:cNvPr id="323" name="円/楕円 322"/>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64605</xdr:rowOff>
    </xdr:from>
    <xdr:ext cx="762000" cy="259045"/>
    <xdr:sp macro="" textlink="">
      <xdr:nvSpPr>
        <xdr:cNvPr id="324" name="テキスト ボックス 323"/>
        <xdr:cNvSpPr txBox="1"/>
      </xdr:nvSpPr>
      <xdr:spPr>
        <a:xfrm>
          <a:off x="12623800" y="589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行財政改革の中で地方債発行抑制に取り組んできた結果、平成２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年度以降、臨時財政対策債に係る公債費は増加傾向にあるものの、それ以外の公債費については、減少傾向にある。</a:t>
          </a:r>
          <a:endParaRPr lang="ja-JP" altLang="ja-JP" sz="1400">
            <a:effectLst/>
          </a:endParaRPr>
        </a:p>
        <a:p>
          <a:r>
            <a:rPr kumimoji="1" lang="ja-JP" altLang="ja-JP" sz="1100">
              <a:solidFill>
                <a:schemeClr val="dk1"/>
              </a:solidFill>
              <a:effectLst/>
              <a:latin typeface="+mn-lt"/>
              <a:ea typeface="+mn-ea"/>
              <a:cs typeface="+mn-cs"/>
            </a:rPr>
            <a:t>　また、平成２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２月の推計によると、平成２７年度以降は増加傾向にある臨時財政対策債を含めた県債残高全体でみても、緩やかな減少となる見込みであり、今後も岡山県行財政経営指針に基づき、地方債残高の縮減に努め、公債費の適正化を図ることとしている。</a:t>
          </a:r>
          <a:r>
            <a:rPr kumimoji="1" lang="en-US"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143329</xdr:rowOff>
    </xdr:from>
    <xdr:to>
      <xdr:col>7</xdr:col>
      <xdr:colOff>15875</xdr:colOff>
      <xdr:row>77</xdr:row>
      <xdr:rowOff>4536</xdr:rowOff>
    </xdr:to>
    <xdr:cxnSp macro="">
      <xdr:nvCxnSpPr>
        <xdr:cNvPr id="357" name="直線コネクタ 356"/>
        <xdr:cNvCxnSpPr/>
      </xdr:nvCxnSpPr>
      <xdr:spPr>
        <a:xfrm>
          <a:off x="3987800" y="13173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8"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143329</xdr:rowOff>
    </xdr:to>
    <xdr:cxnSp macro="">
      <xdr:nvCxnSpPr>
        <xdr:cNvPr id="360" name="直線コネクタ 359"/>
        <xdr:cNvCxnSpPr/>
      </xdr:nvCxnSpPr>
      <xdr:spPr>
        <a:xfrm>
          <a:off x="3098800" y="13157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80</xdr:row>
      <xdr:rowOff>108857</xdr:rowOff>
    </xdr:from>
    <xdr:to>
      <xdr:col>5</xdr:col>
      <xdr:colOff>600075</xdr:colOff>
      <xdr:row>81</xdr:row>
      <xdr:rowOff>39007</xdr:rowOff>
    </xdr:to>
    <xdr:sp macro="" textlink="">
      <xdr:nvSpPr>
        <xdr:cNvPr id="361" name="フローチャート : 判断 360"/>
        <xdr:cNvSpPr/>
      </xdr:nvSpPr>
      <xdr:spPr>
        <a:xfrm>
          <a:off x="3937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23784</xdr:rowOff>
    </xdr:from>
    <xdr:ext cx="736600" cy="259045"/>
    <xdr:sp macro="" textlink="">
      <xdr:nvSpPr>
        <xdr:cNvPr id="362" name="テキスト ボックス 361"/>
        <xdr:cNvSpPr txBox="1"/>
      </xdr:nvSpPr>
      <xdr:spPr>
        <a:xfrm>
          <a:off x="3606800" y="1391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118836</xdr:rowOff>
    </xdr:to>
    <xdr:cxnSp macro="">
      <xdr:nvCxnSpPr>
        <xdr:cNvPr id="363" name="直線コネクタ 362"/>
        <xdr:cNvCxnSpPr/>
      </xdr:nvCxnSpPr>
      <xdr:spPr>
        <a:xfrm flipV="1">
          <a:off x="2209800" y="13157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149679</xdr:rowOff>
    </xdr:from>
    <xdr:to>
      <xdr:col>4</xdr:col>
      <xdr:colOff>396875</xdr:colOff>
      <xdr:row>80</xdr:row>
      <xdr:rowOff>79829</xdr:rowOff>
    </xdr:to>
    <xdr:sp macro="" textlink="">
      <xdr:nvSpPr>
        <xdr:cNvPr id="364" name="フローチャート : 判断 363"/>
        <xdr:cNvSpPr/>
      </xdr:nvSpPr>
      <xdr:spPr>
        <a:xfrm>
          <a:off x="3048000" y="1369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64606</xdr:rowOff>
    </xdr:from>
    <xdr:ext cx="762000" cy="259045"/>
    <xdr:sp macro="" textlink="">
      <xdr:nvSpPr>
        <xdr:cNvPr id="365" name="テキスト ボックス 364"/>
        <xdr:cNvSpPr txBox="1"/>
      </xdr:nvSpPr>
      <xdr:spPr>
        <a:xfrm>
          <a:off x="2717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118836</xdr:rowOff>
    </xdr:from>
    <xdr:to>
      <xdr:col>3</xdr:col>
      <xdr:colOff>142875</xdr:colOff>
      <xdr:row>77</xdr:row>
      <xdr:rowOff>118836</xdr:rowOff>
    </xdr:to>
    <xdr:cxnSp macro="">
      <xdr:nvCxnSpPr>
        <xdr:cNvPr id="366" name="直線コネクタ 365"/>
        <xdr:cNvCxnSpPr/>
      </xdr:nvCxnSpPr>
      <xdr:spPr>
        <a:xfrm>
          <a:off x="1320800" y="13320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10886</xdr:rowOff>
    </xdr:from>
    <xdr:to>
      <xdr:col>3</xdr:col>
      <xdr:colOff>193675</xdr:colOff>
      <xdr:row>80</xdr:row>
      <xdr:rowOff>112486</xdr:rowOff>
    </xdr:to>
    <xdr:sp macro="" textlink="">
      <xdr:nvSpPr>
        <xdr:cNvPr id="367" name="フローチャート : 判断 366"/>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97263</xdr:rowOff>
    </xdr:from>
    <xdr:ext cx="762000" cy="259045"/>
    <xdr:sp macro="" textlink="">
      <xdr:nvSpPr>
        <xdr:cNvPr id="368" name="テキスト ボックス 367"/>
        <xdr:cNvSpPr txBox="1"/>
      </xdr:nvSpPr>
      <xdr:spPr>
        <a:xfrm>
          <a:off x="1828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27214</xdr:rowOff>
    </xdr:from>
    <xdr:to>
      <xdr:col>1</xdr:col>
      <xdr:colOff>676275</xdr:colOff>
      <xdr:row>80</xdr:row>
      <xdr:rowOff>128814</xdr:rowOff>
    </xdr:to>
    <xdr:sp macro="" textlink="">
      <xdr:nvSpPr>
        <xdr:cNvPr id="369" name="フローチャート : 判断 368"/>
        <xdr:cNvSpPr/>
      </xdr:nvSpPr>
      <xdr:spPr>
        <a:xfrm>
          <a:off x="1270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113591</xdr:rowOff>
    </xdr:from>
    <xdr:ext cx="762000" cy="259045"/>
    <xdr:sp macro="" textlink="">
      <xdr:nvSpPr>
        <xdr:cNvPr id="370" name="テキスト ボックス 369"/>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125186</xdr:rowOff>
    </xdr:from>
    <xdr:to>
      <xdr:col>7</xdr:col>
      <xdr:colOff>66675</xdr:colOff>
      <xdr:row>77</xdr:row>
      <xdr:rowOff>55336</xdr:rowOff>
    </xdr:to>
    <xdr:sp macro="" textlink="">
      <xdr:nvSpPr>
        <xdr:cNvPr id="376" name="円/楕円 375"/>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97263</xdr:rowOff>
    </xdr:from>
    <xdr:ext cx="762000" cy="259045"/>
    <xdr:sp macro="" textlink="">
      <xdr:nvSpPr>
        <xdr:cNvPr id="377" name="公債費該当値テキスト"/>
        <xdr:cNvSpPr txBox="1"/>
      </xdr:nvSpPr>
      <xdr:spPr>
        <a:xfrm>
          <a:off x="4914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92529</xdr:rowOff>
    </xdr:from>
    <xdr:to>
      <xdr:col>5</xdr:col>
      <xdr:colOff>600075</xdr:colOff>
      <xdr:row>77</xdr:row>
      <xdr:rowOff>22679</xdr:rowOff>
    </xdr:to>
    <xdr:sp macro="" textlink="">
      <xdr:nvSpPr>
        <xdr:cNvPr id="378" name="円/楕円 377"/>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79" name="テキスト ボックス 378"/>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0" name="円/楕円 37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1" name="テキスト ボックス 38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68036</xdr:rowOff>
    </xdr:from>
    <xdr:to>
      <xdr:col>3</xdr:col>
      <xdr:colOff>193675</xdr:colOff>
      <xdr:row>77</xdr:row>
      <xdr:rowOff>169636</xdr:rowOff>
    </xdr:to>
    <xdr:sp macro="" textlink="">
      <xdr:nvSpPr>
        <xdr:cNvPr id="382" name="円/楕円 381"/>
        <xdr:cNvSpPr/>
      </xdr:nvSpPr>
      <xdr:spPr>
        <a:xfrm>
          <a:off x="2159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8363</xdr:rowOff>
    </xdr:from>
    <xdr:ext cx="762000" cy="259045"/>
    <xdr:sp macro="" textlink="">
      <xdr:nvSpPr>
        <xdr:cNvPr id="383" name="テキスト ボックス 382"/>
        <xdr:cNvSpPr txBox="1"/>
      </xdr:nvSpPr>
      <xdr:spPr>
        <a:xfrm>
          <a:off x="1828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68036</xdr:rowOff>
    </xdr:from>
    <xdr:to>
      <xdr:col>1</xdr:col>
      <xdr:colOff>676275</xdr:colOff>
      <xdr:row>77</xdr:row>
      <xdr:rowOff>169636</xdr:rowOff>
    </xdr:to>
    <xdr:sp macro="" textlink="">
      <xdr:nvSpPr>
        <xdr:cNvPr id="384" name="円/楕円 383"/>
        <xdr:cNvSpPr/>
      </xdr:nvSpPr>
      <xdr:spPr>
        <a:xfrm>
          <a:off x="1270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8363</xdr:rowOff>
    </xdr:from>
    <xdr:ext cx="762000" cy="259045"/>
    <xdr:sp macro="" textlink="">
      <xdr:nvSpPr>
        <xdr:cNvPr id="385" name="テキスト ボックス 384"/>
        <xdr:cNvSpPr txBox="1"/>
      </xdr:nvSpPr>
      <xdr:spPr>
        <a:xfrm>
          <a:off x="939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高齢化の進展に伴う医療や介護に係る社会保障関係費の増、及び高等学校等就学支援金の制度変更及び学年進行の影響等により、補助費等の比率が大きく上昇している。また、</a:t>
          </a:r>
          <a:r>
            <a:rPr kumimoji="1" lang="ja-JP" altLang="ja-JP" sz="1100">
              <a:solidFill>
                <a:schemeClr val="dk1"/>
              </a:solidFill>
              <a:effectLst/>
              <a:latin typeface="+mn-lt"/>
              <a:ea typeface="+mn-ea"/>
              <a:cs typeface="+mn-cs"/>
            </a:rPr>
            <a:t>公共施設の老朽化に伴う維持補修費</a:t>
          </a:r>
          <a:r>
            <a:rPr kumimoji="1" lang="ja-JP" altLang="en-US" sz="1100">
              <a:solidFill>
                <a:schemeClr val="dk1"/>
              </a:solidFill>
              <a:effectLst/>
              <a:latin typeface="+mn-lt"/>
              <a:ea typeface="+mn-ea"/>
              <a:cs typeface="+mn-cs"/>
            </a:rPr>
            <a:t>も増大しつつある。それらの影響から、</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baseline="0">
              <a:solidFill>
                <a:schemeClr val="dk1"/>
              </a:solidFill>
              <a:effectLst/>
              <a:latin typeface="+mn-lt"/>
              <a:ea typeface="+mn-ea"/>
              <a:cs typeface="+mn-cs"/>
            </a:rPr>
            <a:t>年度について、</a:t>
          </a:r>
          <a:r>
            <a:rPr kumimoji="1" lang="ja-JP" altLang="en-US" sz="1100" baseline="0">
              <a:solidFill>
                <a:schemeClr val="dk1"/>
              </a:solidFill>
              <a:effectLst/>
              <a:latin typeface="+mn-lt"/>
              <a:ea typeface="+mn-ea"/>
              <a:cs typeface="+mn-cs"/>
            </a:rPr>
            <a:t>人件費の比率は下落したものの、公債費以外で見ると比率は上昇している。</a:t>
          </a:r>
          <a:endParaRPr lang="ja-JP" altLang="ja-JP" sz="1400">
            <a:effectLst/>
          </a:endParaRPr>
        </a:p>
        <a:p>
          <a:r>
            <a:rPr kumimoji="1" lang="ja-JP" altLang="ja-JP" sz="1100">
              <a:solidFill>
                <a:schemeClr val="dk1"/>
              </a:solidFill>
              <a:effectLst/>
              <a:latin typeface="+mn-lt"/>
              <a:ea typeface="+mn-ea"/>
              <a:cs typeface="+mn-cs"/>
            </a:rPr>
            <a:t>　岡山県行財政経営指針に基づき、引き続き持続可能な財政運営に向け取り組んでいく。</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64407</xdr:rowOff>
    </xdr:from>
    <xdr:to>
      <xdr:col>24</xdr:col>
      <xdr:colOff>22225</xdr:colOff>
      <xdr:row>75</xdr:row>
      <xdr:rowOff>97065</xdr:rowOff>
    </xdr:to>
    <xdr:cxnSp macro="">
      <xdr:nvCxnSpPr>
        <xdr:cNvPr id="418" name="直線コネクタ 417"/>
        <xdr:cNvCxnSpPr/>
      </xdr:nvCxnSpPr>
      <xdr:spPr>
        <a:xfrm>
          <a:off x="15671800" y="12923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9"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105228</xdr:rowOff>
    </xdr:from>
    <xdr:to>
      <xdr:col>22</xdr:col>
      <xdr:colOff>555625</xdr:colOff>
      <xdr:row>75</xdr:row>
      <xdr:rowOff>64407</xdr:rowOff>
    </xdr:to>
    <xdr:cxnSp macro="">
      <xdr:nvCxnSpPr>
        <xdr:cNvPr id="421" name="直線コネクタ 420"/>
        <xdr:cNvCxnSpPr/>
      </xdr:nvCxnSpPr>
      <xdr:spPr>
        <a:xfrm>
          <a:off x="14782800" y="12792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72</xdr:row>
      <xdr:rowOff>168728</xdr:rowOff>
    </xdr:from>
    <xdr:to>
      <xdr:col>22</xdr:col>
      <xdr:colOff>606425</xdr:colOff>
      <xdr:row>73</xdr:row>
      <xdr:rowOff>98878</xdr:rowOff>
    </xdr:to>
    <xdr:sp macro="" textlink="">
      <xdr:nvSpPr>
        <xdr:cNvPr id="422" name="フローチャート : 判断 421"/>
        <xdr:cNvSpPr/>
      </xdr:nvSpPr>
      <xdr:spPr>
        <a:xfrm>
          <a:off x="15621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109055</xdr:rowOff>
    </xdr:from>
    <xdr:ext cx="736600" cy="259045"/>
    <xdr:sp macro="" textlink="">
      <xdr:nvSpPr>
        <xdr:cNvPr id="423" name="テキスト ボックス 422"/>
        <xdr:cNvSpPr txBox="1"/>
      </xdr:nvSpPr>
      <xdr:spPr>
        <a:xfrm>
          <a:off x="15290800" y="1228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105228</xdr:rowOff>
    </xdr:from>
    <xdr:to>
      <xdr:col>21</xdr:col>
      <xdr:colOff>352425</xdr:colOff>
      <xdr:row>75</xdr:row>
      <xdr:rowOff>42635</xdr:rowOff>
    </xdr:to>
    <xdr:cxnSp macro="">
      <xdr:nvCxnSpPr>
        <xdr:cNvPr id="424" name="直線コネクタ 423"/>
        <xdr:cNvCxnSpPr/>
      </xdr:nvCxnSpPr>
      <xdr:spPr>
        <a:xfrm flipV="1">
          <a:off x="13893800" y="12792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29935</xdr:rowOff>
    </xdr:from>
    <xdr:to>
      <xdr:col>21</xdr:col>
      <xdr:colOff>403225</xdr:colOff>
      <xdr:row>73</xdr:row>
      <xdr:rowOff>131535</xdr:rowOff>
    </xdr:to>
    <xdr:sp macro="" textlink="">
      <xdr:nvSpPr>
        <xdr:cNvPr id="425" name="フローチャート : 判断 424"/>
        <xdr:cNvSpPr/>
      </xdr:nvSpPr>
      <xdr:spPr>
        <a:xfrm>
          <a:off x="14732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141712</xdr:rowOff>
    </xdr:from>
    <xdr:ext cx="762000" cy="259045"/>
    <xdr:sp macro="" textlink="">
      <xdr:nvSpPr>
        <xdr:cNvPr id="426" name="テキスト ボックス 425"/>
        <xdr:cNvSpPr txBox="1"/>
      </xdr:nvSpPr>
      <xdr:spPr>
        <a:xfrm>
          <a:off x="14401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61685</xdr:rowOff>
    </xdr:from>
    <xdr:to>
      <xdr:col>20</xdr:col>
      <xdr:colOff>149225</xdr:colOff>
      <xdr:row>75</xdr:row>
      <xdr:rowOff>42635</xdr:rowOff>
    </xdr:to>
    <xdr:cxnSp macro="">
      <xdr:nvCxnSpPr>
        <xdr:cNvPr id="427" name="直線コネクタ 426"/>
        <xdr:cNvCxnSpPr/>
      </xdr:nvCxnSpPr>
      <xdr:spPr>
        <a:xfrm>
          <a:off x="13004800" y="12748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106135</xdr:rowOff>
    </xdr:from>
    <xdr:to>
      <xdr:col>20</xdr:col>
      <xdr:colOff>200025</xdr:colOff>
      <xdr:row>74</xdr:row>
      <xdr:rowOff>36285</xdr:rowOff>
    </xdr:to>
    <xdr:sp macro="" textlink="">
      <xdr:nvSpPr>
        <xdr:cNvPr id="428" name="フローチャート : 判断 427"/>
        <xdr:cNvSpPr/>
      </xdr:nvSpPr>
      <xdr:spPr>
        <a:xfrm>
          <a:off x="13843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46462</xdr:rowOff>
    </xdr:from>
    <xdr:ext cx="762000" cy="259045"/>
    <xdr:sp macro="" textlink="">
      <xdr:nvSpPr>
        <xdr:cNvPr id="429" name="テキスト ボックス 428"/>
        <xdr:cNvSpPr txBox="1"/>
      </xdr:nvSpPr>
      <xdr:spPr>
        <a:xfrm>
          <a:off x="13512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72</xdr:row>
      <xdr:rowOff>168728</xdr:rowOff>
    </xdr:from>
    <xdr:to>
      <xdr:col>18</xdr:col>
      <xdr:colOff>682625</xdr:colOff>
      <xdr:row>73</xdr:row>
      <xdr:rowOff>98878</xdr:rowOff>
    </xdr:to>
    <xdr:sp macro="" textlink="">
      <xdr:nvSpPr>
        <xdr:cNvPr id="430" name="フローチャート : 判断 429"/>
        <xdr:cNvSpPr/>
      </xdr:nvSpPr>
      <xdr:spPr>
        <a:xfrm>
          <a:off x="12954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109055</xdr:rowOff>
    </xdr:from>
    <xdr:ext cx="762000" cy="259045"/>
    <xdr:sp macro="" textlink="">
      <xdr:nvSpPr>
        <xdr:cNvPr id="431" name="テキスト ボックス 430"/>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37" name="円/楕円 436"/>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62792</xdr:rowOff>
    </xdr:from>
    <xdr:ext cx="762000" cy="259045"/>
    <xdr:sp macro="" textlink="">
      <xdr:nvSpPr>
        <xdr:cNvPr id="438" name="公債費以外該当値テキスト"/>
        <xdr:cNvSpPr txBox="1"/>
      </xdr:nvSpPr>
      <xdr:spPr>
        <a:xfrm>
          <a:off x="16598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13607</xdr:rowOff>
    </xdr:from>
    <xdr:to>
      <xdr:col>22</xdr:col>
      <xdr:colOff>606425</xdr:colOff>
      <xdr:row>75</xdr:row>
      <xdr:rowOff>115207</xdr:rowOff>
    </xdr:to>
    <xdr:sp macro="" textlink="">
      <xdr:nvSpPr>
        <xdr:cNvPr id="439" name="円/楕円 438"/>
        <xdr:cNvSpPr/>
      </xdr:nvSpPr>
      <xdr:spPr>
        <a:xfrm>
          <a:off x="15621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99984</xdr:rowOff>
    </xdr:from>
    <xdr:ext cx="736600" cy="259045"/>
    <xdr:sp macro="" textlink="">
      <xdr:nvSpPr>
        <xdr:cNvPr id="440" name="テキスト ボックス 439"/>
        <xdr:cNvSpPr txBox="1"/>
      </xdr:nvSpPr>
      <xdr:spPr>
        <a:xfrm>
          <a:off x="15290800" y="1295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54428</xdr:rowOff>
    </xdr:from>
    <xdr:to>
      <xdr:col>21</xdr:col>
      <xdr:colOff>403225</xdr:colOff>
      <xdr:row>74</xdr:row>
      <xdr:rowOff>156028</xdr:rowOff>
    </xdr:to>
    <xdr:sp macro="" textlink="">
      <xdr:nvSpPr>
        <xdr:cNvPr id="441" name="円/楕円 440"/>
        <xdr:cNvSpPr/>
      </xdr:nvSpPr>
      <xdr:spPr>
        <a:xfrm>
          <a:off x="14732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140805</xdr:rowOff>
    </xdr:from>
    <xdr:ext cx="762000" cy="259045"/>
    <xdr:sp macro="" textlink="">
      <xdr:nvSpPr>
        <xdr:cNvPr id="442" name="テキスト ボックス 441"/>
        <xdr:cNvSpPr txBox="1"/>
      </xdr:nvSpPr>
      <xdr:spPr>
        <a:xfrm>
          <a:off x="14401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163285</xdr:rowOff>
    </xdr:from>
    <xdr:to>
      <xdr:col>20</xdr:col>
      <xdr:colOff>200025</xdr:colOff>
      <xdr:row>75</xdr:row>
      <xdr:rowOff>93435</xdr:rowOff>
    </xdr:to>
    <xdr:sp macro="" textlink="">
      <xdr:nvSpPr>
        <xdr:cNvPr id="443" name="円/楕円 442"/>
        <xdr:cNvSpPr/>
      </xdr:nvSpPr>
      <xdr:spPr>
        <a:xfrm>
          <a:off x="13843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78212</xdr:rowOff>
    </xdr:from>
    <xdr:ext cx="762000" cy="259045"/>
    <xdr:sp macro="" textlink="">
      <xdr:nvSpPr>
        <xdr:cNvPr id="444" name="テキスト ボックス 443"/>
        <xdr:cNvSpPr txBox="1"/>
      </xdr:nvSpPr>
      <xdr:spPr>
        <a:xfrm>
          <a:off x="13512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10885</xdr:rowOff>
    </xdr:from>
    <xdr:to>
      <xdr:col>18</xdr:col>
      <xdr:colOff>682625</xdr:colOff>
      <xdr:row>74</xdr:row>
      <xdr:rowOff>112485</xdr:rowOff>
    </xdr:to>
    <xdr:sp macro="" textlink="">
      <xdr:nvSpPr>
        <xdr:cNvPr id="445" name="円/楕円 444"/>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97262</xdr:rowOff>
    </xdr:from>
    <xdr:ext cx="762000" cy="259045"/>
    <xdr:sp macro="" textlink="">
      <xdr:nvSpPr>
        <xdr:cNvPr id="446" name="テキスト ボックス 445"/>
        <xdr:cNvSpPr txBox="1"/>
      </xdr:nvSpPr>
      <xdr:spPr>
        <a:xfrm>
          <a:off x="12623800" y="1278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3106</xdr:rowOff>
    </xdr:from>
    <xdr:to>
      <xdr:col>4</xdr:col>
      <xdr:colOff>1117600</xdr:colOff>
      <xdr:row>14</xdr:row>
      <xdr:rowOff>13485</xdr:rowOff>
    </xdr:to>
    <xdr:cxnSp macro="">
      <xdr:nvCxnSpPr>
        <xdr:cNvPr id="48" name="直線コネクタ 47"/>
        <xdr:cNvCxnSpPr/>
      </xdr:nvCxnSpPr>
      <xdr:spPr bwMode="auto">
        <a:xfrm flipV="1">
          <a:off x="5003800" y="2451031"/>
          <a:ext cx="6477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13485</xdr:rowOff>
    </xdr:from>
    <xdr:to>
      <xdr:col>4</xdr:col>
      <xdr:colOff>469900</xdr:colOff>
      <xdr:row>14</xdr:row>
      <xdr:rowOff>94546</xdr:rowOff>
    </xdr:to>
    <xdr:cxnSp macro="">
      <xdr:nvCxnSpPr>
        <xdr:cNvPr id="51" name="直線コネクタ 50"/>
        <xdr:cNvCxnSpPr/>
      </xdr:nvCxnSpPr>
      <xdr:spPr bwMode="auto">
        <a:xfrm flipV="1">
          <a:off x="4305300" y="2461410"/>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12</xdr:row>
      <xdr:rowOff>146068</xdr:rowOff>
    </xdr:from>
    <xdr:to>
      <xdr:col>4</xdr:col>
      <xdr:colOff>520700</xdr:colOff>
      <xdr:row>13</xdr:row>
      <xdr:rowOff>76218</xdr:rowOff>
    </xdr:to>
    <xdr:sp macro="" textlink="">
      <xdr:nvSpPr>
        <xdr:cNvPr id="52" name="フローチャート : 判断 51"/>
        <xdr:cNvSpPr/>
      </xdr:nvSpPr>
      <xdr:spPr bwMode="auto">
        <a:xfrm>
          <a:off x="4953000" y="2251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86395</xdr:rowOff>
    </xdr:from>
    <xdr:ext cx="736600" cy="259045"/>
    <xdr:sp macro="" textlink="">
      <xdr:nvSpPr>
        <xdr:cNvPr id="53" name="テキスト ボックス 52"/>
        <xdr:cNvSpPr txBox="1"/>
      </xdr:nvSpPr>
      <xdr:spPr>
        <a:xfrm>
          <a:off x="4622800" y="201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94546</xdr:rowOff>
    </xdr:from>
    <xdr:to>
      <xdr:col>3</xdr:col>
      <xdr:colOff>904875</xdr:colOff>
      <xdr:row>14</xdr:row>
      <xdr:rowOff>154737</xdr:rowOff>
    </xdr:to>
    <xdr:cxnSp macro="">
      <xdr:nvCxnSpPr>
        <xdr:cNvPr id="54" name="直線コネクタ 53"/>
        <xdr:cNvCxnSpPr/>
      </xdr:nvCxnSpPr>
      <xdr:spPr bwMode="auto">
        <a:xfrm flipV="1">
          <a:off x="3606800" y="2542471"/>
          <a:ext cx="6985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88415</xdr:rowOff>
    </xdr:from>
    <xdr:to>
      <xdr:col>3</xdr:col>
      <xdr:colOff>955675</xdr:colOff>
      <xdr:row>14</xdr:row>
      <xdr:rowOff>18565</xdr:rowOff>
    </xdr:to>
    <xdr:sp macro="" textlink="">
      <xdr:nvSpPr>
        <xdr:cNvPr id="55" name="フローチャート : 判断 54"/>
        <xdr:cNvSpPr/>
      </xdr:nvSpPr>
      <xdr:spPr bwMode="auto">
        <a:xfrm>
          <a:off x="4254500" y="2364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28742</xdr:rowOff>
    </xdr:from>
    <xdr:ext cx="762000" cy="259045"/>
    <xdr:sp macro="" textlink="">
      <xdr:nvSpPr>
        <xdr:cNvPr id="56" name="テキスト ボックス 55"/>
        <xdr:cNvSpPr txBox="1"/>
      </xdr:nvSpPr>
      <xdr:spPr>
        <a:xfrm>
          <a:off x="3924300" y="21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94569</xdr:rowOff>
    </xdr:from>
    <xdr:to>
      <xdr:col>3</xdr:col>
      <xdr:colOff>206375</xdr:colOff>
      <xdr:row>14</xdr:row>
      <xdr:rowOff>154737</xdr:rowOff>
    </xdr:to>
    <xdr:cxnSp macro="">
      <xdr:nvCxnSpPr>
        <xdr:cNvPr id="57" name="直線コネクタ 56"/>
        <xdr:cNvCxnSpPr/>
      </xdr:nvCxnSpPr>
      <xdr:spPr bwMode="auto">
        <a:xfrm>
          <a:off x="2908300" y="2542494"/>
          <a:ext cx="698500" cy="6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38306</xdr:rowOff>
    </xdr:from>
    <xdr:to>
      <xdr:col>3</xdr:col>
      <xdr:colOff>257175</xdr:colOff>
      <xdr:row>13</xdr:row>
      <xdr:rowOff>139906</xdr:rowOff>
    </xdr:to>
    <xdr:sp macro="" textlink="">
      <xdr:nvSpPr>
        <xdr:cNvPr id="58" name="フローチャート : 判断 57"/>
        <xdr:cNvSpPr/>
      </xdr:nvSpPr>
      <xdr:spPr bwMode="auto">
        <a:xfrm>
          <a:off x="3556000" y="2314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150083</xdr:rowOff>
    </xdr:from>
    <xdr:ext cx="762000" cy="259045"/>
    <xdr:sp macro="" textlink="">
      <xdr:nvSpPr>
        <xdr:cNvPr id="59" name="テキスト ボックス 58"/>
        <xdr:cNvSpPr txBox="1"/>
      </xdr:nvSpPr>
      <xdr:spPr>
        <a:xfrm>
          <a:off x="3225800" y="20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145839</xdr:rowOff>
    </xdr:from>
    <xdr:to>
      <xdr:col>2</xdr:col>
      <xdr:colOff>692150</xdr:colOff>
      <xdr:row>13</xdr:row>
      <xdr:rowOff>75989</xdr:rowOff>
    </xdr:to>
    <xdr:sp macro="" textlink="">
      <xdr:nvSpPr>
        <xdr:cNvPr id="60" name="フローチャート : 判断 59"/>
        <xdr:cNvSpPr/>
      </xdr:nvSpPr>
      <xdr:spPr bwMode="auto">
        <a:xfrm>
          <a:off x="2857500" y="2250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86166</xdr:rowOff>
    </xdr:from>
    <xdr:ext cx="762000" cy="259045"/>
    <xdr:sp macro="" textlink="">
      <xdr:nvSpPr>
        <xdr:cNvPr id="61" name="テキスト ボックス 60"/>
        <xdr:cNvSpPr txBox="1"/>
      </xdr:nvSpPr>
      <xdr:spPr>
        <a:xfrm>
          <a:off x="2527300" y="20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123756</xdr:rowOff>
    </xdr:from>
    <xdr:to>
      <xdr:col>5</xdr:col>
      <xdr:colOff>34925</xdr:colOff>
      <xdr:row>14</xdr:row>
      <xdr:rowOff>53906</xdr:rowOff>
    </xdr:to>
    <xdr:sp macro="" textlink="">
      <xdr:nvSpPr>
        <xdr:cNvPr id="67" name="円/楕円 66"/>
        <xdr:cNvSpPr/>
      </xdr:nvSpPr>
      <xdr:spPr bwMode="auto">
        <a:xfrm>
          <a:off x="5600700" y="240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140283</xdr:rowOff>
    </xdr:from>
    <xdr:ext cx="762000" cy="259045"/>
    <xdr:sp macro="" textlink="">
      <xdr:nvSpPr>
        <xdr:cNvPr id="68" name="人口1人当たり決算額の推移該当値テキスト130"/>
        <xdr:cNvSpPr txBox="1"/>
      </xdr:nvSpPr>
      <xdr:spPr>
        <a:xfrm>
          <a:off x="5740400" y="224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105,003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134135</xdr:rowOff>
    </xdr:from>
    <xdr:to>
      <xdr:col>4</xdr:col>
      <xdr:colOff>520700</xdr:colOff>
      <xdr:row>14</xdr:row>
      <xdr:rowOff>64285</xdr:rowOff>
    </xdr:to>
    <xdr:sp macro="" textlink="">
      <xdr:nvSpPr>
        <xdr:cNvPr id="69" name="円/楕円 68"/>
        <xdr:cNvSpPr/>
      </xdr:nvSpPr>
      <xdr:spPr bwMode="auto">
        <a:xfrm>
          <a:off x="4953000" y="241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49062</xdr:rowOff>
    </xdr:from>
    <xdr:ext cx="736600" cy="259045"/>
    <xdr:sp macro="" textlink="">
      <xdr:nvSpPr>
        <xdr:cNvPr id="70" name="テキスト ボックス 69"/>
        <xdr:cNvSpPr txBox="1"/>
      </xdr:nvSpPr>
      <xdr:spPr>
        <a:xfrm>
          <a:off x="4622800" y="249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43746</xdr:rowOff>
    </xdr:from>
    <xdr:to>
      <xdr:col>3</xdr:col>
      <xdr:colOff>955675</xdr:colOff>
      <xdr:row>14</xdr:row>
      <xdr:rowOff>145346</xdr:rowOff>
    </xdr:to>
    <xdr:sp macro="" textlink="">
      <xdr:nvSpPr>
        <xdr:cNvPr id="71" name="円/楕円 70"/>
        <xdr:cNvSpPr/>
      </xdr:nvSpPr>
      <xdr:spPr bwMode="auto">
        <a:xfrm>
          <a:off x="4254500" y="249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130123</xdr:rowOff>
    </xdr:from>
    <xdr:ext cx="762000" cy="259045"/>
    <xdr:sp macro="" textlink="">
      <xdr:nvSpPr>
        <xdr:cNvPr id="72" name="テキスト ボックス 71"/>
        <xdr:cNvSpPr txBox="1"/>
      </xdr:nvSpPr>
      <xdr:spPr>
        <a:xfrm>
          <a:off x="3924300" y="257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103937</xdr:rowOff>
    </xdr:from>
    <xdr:to>
      <xdr:col>3</xdr:col>
      <xdr:colOff>257175</xdr:colOff>
      <xdr:row>15</xdr:row>
      <xdr:rowOff>34087</xdr:rowOff>
    </xdr:to>
    <xdr:sp macro="" textlink="">
      <xdr:nvSpPr>
        <xdr:cNvPr id="73" name="円/楕円 72"/>
        <xdr:cNvSpPr/>
      </xdr:nvSpPr>
      <xdr:spPr bwMode="auto">
        <a:xfrm>
          <a:off x="3556000" y="255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18864</xdr:rowOff>
    </xdr:from>
    <xdr:ext cx="762000" cy="259045"/>
    <xdr:sp macro="" textlink="">
      <xdr:nvSpPr>
        <xdr:cNvPr id="74" name="テキスト ボックス 73"/>
        <xdr:cNvSpPr txBox="1"/>
      </xdr:nvSpPr>
      <xdr:spPr>
        <a:xfrm>
          <a:off x="3225800" y="26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43769</xdr:rowOff>
    </xdr:from>
    <xdr:to>
      <xdr:col>2</xdr:col>
      <xdr:colOff>692150</xdr:colOff>
      <xdr:row>14</xdr:row>
      <xdr:rowOff>145369</xdr:rowOff>
    </xdr:to>
    <xdr:sp macro="" textlink="">
      <xdr:nvSpPr>
        <xdr:cNvPr id="75" name="円/楕円 74"/>
        <xdr:cNvSpPr/>
      </xdr:nvSpPr>
      <xdr:spPr bwMode="auto">
        <a:xfrm>
          <a:off x="2857500" y="2491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130146</xdr:rowOff>
    </xdr:from>
    <xdr:ext cx="762000" cy="259045"/>
    <xdr:sp macro="" textlink="">
      <xdr:nvSpPr>
        <xdr:cNvPr id="76" name="テキスト ボックス 75"/>
        <xdr:cNvSpPr txBox="1"/>
      </xdr:nvSpPr>
      <xdr:spPr>
        <a:xfrm>
          <a:off x="2527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146934</xdr:rowOff>
    </xdr:from>
    <xdr:to>
      <xdr:col>4</xdr:col>
      <xdr:colOff>1117600</xdr:colOff>
      <xdr:row>35</xdr:row>
      <xdr:rowOff>184607</xdr:rowOff>
    </xdr:to>
    <xdr:cxnSp macro="">
      <xdr:nvCxnSpPr>
        <xdr:cNvPr id="109" name="直線コネクタ 108"/>
        <xdr:cNvCxnSpPr/>
      </xdr:nvCxnSpPr>
      <xdr:spPr bwMode="auto">
        <a:xfrm>
          <a:off x="5003800" y="6757284"/>
          <a:ext cx="647700" cy="3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17546</xdr:rowOff>
    </xdr:from>
    <xdr:to>
      <xdr:col>4</xdr:col>
      <xdr:colOff>469900</xdr:colOff>
      <xdr:row>35</xdr:row>
      <xdr:rowOff>146934</xdr:rowOff>
    </xdr:to>
    <xdr:cxnSp macro="">
      <xdr:nvCxnSpPr>
        <xdr:cNvPr id="112" name="直線コネクタ 111"/>
        <xdr:cNvCxnSpPr/>
      </xdr:nvCxnSpPr>
      <xdr:spPr bwMode="auto">
        <a:xfrm>
          <a:off x="4305300" y="6627896"/>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50505</xdr:rowOff>
    </xdr:from>
    <xdr:to>
      <xdr:col>4</xdr:col>
      <xdr:colOff>520700</xdr:colOff>
      <xdr:row>34</xdr:row>
      <xdr:rowOff>152105</xdr:rowOff>
    </xdr:to>
    <xdr:sp macro="" textlink="">
      <xdr:nvSpPr>
        <xdr:cNvPr id="113" name="フローチャート : 判断 112"/>
        <xdr:cNvSpPr/>
      </xdr:nvSpPr>
      <xdr:spPr bwMode="auto">
        <a:xfrm>
          <a:off x="4953000" y="6317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162282</xdr:rowOff>
    </xdr:from>
    <xdr:ext cx="736600" cy="259045"/>
    <xdr:sp macro="" textlink="">
      <xdr:nvSpPr>
        <xdr:cNvPr id="114" name="テキスト ボックス 113"/>
        <xdr:cNvSpPr txBox="1"/>
      </xdr:nvSpPr>
      <xdr:spPr>
        <a:xfrm>
          <a:off x="4622800" y="608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249164</xdr:rowOff>
    </xdr:from>
    <xdr:to>
      <xdr:col>3</xdr:col>
      <xdr:colOff>904875</xdr:colOff>
      <xdr:row>35</xdr:row>
      <xdr:rowOff>17546</xdr:rowOff>
    </xdr:to>
    <xdr:cxnSp macro="">
      <xdr:nvCxnSpPr>
        <xdr:cNvPr id="115" name="直線コネクタ 114"/>
        <xdr:cNvCxnSpPr/>
      </xdr:nvCxnSpPr>
      <xdr:spPr bwMode="auto">
        <a:xfrm>
          <a:off x="3606800" y="6516614"/>
          <a:ext cx="698500" cy="11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33</xdr:row>
      <xdr:rowOff>285323</xdr:rowOff>
    </xdr:from>
    <xdr:to>
      <xdr:col>3</xdr:col>
      <xdr:colOff>955675</xdr:colOff>
      <xdr:row>34</xdr:row>
      <xdr:rowOff>44023</xdr:rowOff>
    </xdr:to>
    <xdr:sp macro="" textlink="">
      <xdr:nvSpPr>
        <xdr:cNvPr id="116" name="フローチャート : 判断 115"/>
        <xdr:cNvSpPr/>
      </xdr:nvSpPr>
      <xdr:spPr bwMode="auto">
        <a:xfrm>
          <a:off x="4254500" y="6209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54200</xdr:rowOff>
    </xdr:from>
    <xdr:ext cx="762000" cy="259045"/>
    <xdr:sp macro="" textlink="">
      <xdr:nvSpPr>
        <xdr:cNvPr id="117" name="テキスト ボックス 116"/>
        <xdr:cNvSpPr txBox="1"/>
      </xdr:nvSpPr>
      <xdr:spPr>
        <a:xfrm>
          <a:off x="3924300" y="59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172629</xdr:rowOff>
    </xdr:from>
    <xdr:to>
      <xdr:col>3</xdr:col>
      <xdr:colOff>206375</xdr:colOff>
      <xdr:row>34</xdr:row>
      <xdr:rowOff>249164</xdr:rowOff>
    </xdr:to>
    <xdr:cxnSp macro="">
      <xdr:nvCxnSpPr>
        <xdr:cNvPr id="118" name="直線コネクタ 117"/>
        <xdr:cNvCxnSpPr/>
      </xdr:nvCxnSpPr>
      <xdr:spPr bwMode="auto">
        <a:xfrm>
          <a:off x="2908300" y="6440079"/>
          <a:ext cx="698500" cy="7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105004</xdr:rowOff>
    </xdr:from>
    <xdr:to>
      <xdr:col>3</xdr:col>
      <xdr:colOff>257175</xdr:colOff>
      <xdr:row>33</xdr:row>
      <xdr:rowOff>206604</xdr:rowOff>
    </xdr:to>
    <xdr:sp macro="" textlink="">
      <xdr:nvSpPr>
        <xdr:cNvPr id="119" name="フローチャート : 判断 118"/>
        <xdr:cNvSpPr/>
      </xdr:nvSpPr>
      <xdr:spPr bwMode="auto">
        <a:xfrm>
          <a:off x="35560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45331</xdr:rowOff>
    </xdr:from>
    <xdr:ext cx="762000" cy="259045"/>
    <xdr:sp macro="" textlink="">
      <xdr:nvSpPr>
        <xdr:cNvPr id="120" name="テキスト ボックス 119"/>
        <xdr:cNvSpPr txBox="1"/>
      </xdr:nvSpPr>
      <xdr:spPr>
        <a:xfrm>
          <a:off x="32258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28468</xdr:rowOff>
    </xdr:from>
    <xdr:to>
      <xdr:col>2</xdr:col>
      <xdr:colOff>692150</xdr:colOff>
      <xdr:row>33</xdr:row>
      <xdr:rowOff>130068</xdr:rowOff>
    </xdr:to>
    <xdr:sp macro="" textlink="">
      <xdr:nvSpPr>
        <xdr:cNvPr id="121" name="フローチャート : 判断 120"/>
        <xdr:cNvSpPr/>
      </xdr:nvSpPr>
      <xdr:spPr bwMode="auto">
        <a:xfrm>
          <a:off x="2857500" y="5953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311695</xdr:rowOff>
    </xdr:from>
    <xdr:ext cx="762000" cy="259045"/>
    <xdr:sp macro="" textlink="">
      <xdr:nvSpPr>
        <xdr:cNvPr id="122" name="テキスト ボックス 121"/>
        <xdr:cNvSpPr txBox="1"/>
      </xdr:nvSpPr>
      <xdr:spPr>
        <a:xfrm>
          <a:off x="2527300" y="572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133807</xdr:rowOff>
    </xdr:from>
    <xdr:to>
      <xdr:col>5</xdr:col>
      <xdr:colOff>34925</xdr:colOff>
      <xdr:row>35</xdr:row>
      <xdr:rowOff>235407</xdr:rowOff>
    </xdr:to>
    <xdr:sp macro="" textlink="">
      <xdr:nvSpPr>
        <xdr:cNvPr id="128" name="円/楕円 127"/>
        <xdr:cNvSpPr/>
      </xdr:nvSpPr>
      <xdr:spPr bwMode="auto">
        <a:xfrm>
          <a:off x="5600700" y="674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321784</xdr:rowOff>
    </xdr:from>
    <xdr:ext cx="762000" cy="259045"/>
    <xdr:sp macro="" textlink="">
      <xdr:nvSpPr>
        <xdr:cNvPr id="129" name="人口1人当たり決算額の推移該当値テキスト445"/>
        <xdr:cNvSpPr txBox="1"/>
      </xdr:nvSpPr>
      <xdr:spPr>
        <a:xfrm>
          <a:off x="5740400" y="658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96134</xdr:rowOff>
    </xdr:from>
    <xdr:to>
      <xdr:col>4</xdr:col>
      <xdr:colOff>520700</xdr:colOff>
      <xdr:row>35</xdr:row>
      <xdr:rowOff>197734</xdr:rowOff>
    </xdr:to>
    <xdr:sp macro="" textlink="">
      <xdr:nvSpPr>
        <xdr:cNvPr id="130" name="円/楕円 129"/>
        <xdr:cNvSpPr/>
      </xdr:nvSpPr>
      <xdr:spPr bwMode="auto">
        <a:xfrm>
          <a:off x="4953000" y="670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182511</xdr:rowOff>
    </xdr:from>
    <xdr:ext cx="736600" cy="259045"/>
    <xdr:sp macro="" textlink="">
      <xdr:nvSpPr>
        <xdr:cNvPr id="131" name="テキスト ボックス 130"/>
        <xdr:cNvSpPr txBox="1"/>
      </xdr:nvSpPr>
      <xdr:spPr>
        <a:xfrm>
          <a:off x="4622800" y="679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309646</xdr:rowOff>
    </xdr:from>
    <xdr:to>
      <xdr:col>3</xdr:col>
      <xdr:colOff>955675</xdr:colOff>
      <xdr:row>35</xdr:row>
      <xdr:rowOff>68346</xdr:rowOff>
    </xdr:to>
    <xdr:sp macro="" textlink="">
      <xdr:nvSpPr>
        <xdr:cNvPr id="132" name="円/楕円 131"/>
        <xdr:cNvSpPr/>
      </xdr:nvSpPr>
      <xdr:spPr bwMode="auto">
        <a:xfrm>
          <a:off x="4254500" y="657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53123</xdr:rowOff>
    </xdr:from>
    <xdr:ext cx="762000" cy="259045"/>
    <xdr:sp macro="" textlink="">
      <xdr:nvSpPr>
        <xdr:cNvPr id="133" name="テキスト ボックス 132"/>
        <xdr:cNvSpPr txBox="1"/>
      </xdr:nvSpPr>
      <xdr:spPr>
        <a:xfrm>
          <a:off x="3924300" y="666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198364</xdr:rowOff>
    </xdr:from>
    <xdr:to>
      <xdr:col>3</xdr:col>
      <xdr:colOff>257175</xdr:colOff>
      <xdr:row>34</xdr:row>
      <xdr:rowOff>299964</xdr:rowOff>
    </xdr:to>
    <xdr:sp macro="" textlink="">
      <xdr:nvSpPr>
        <xdr:cNvPr id="134" name="円/楕円 133"/>
        <xdr:cNvSpPr/>
      </xdr:nvSpPr>
      <xdr:spPr bwMode="auto">
        <a:xfrm>
          <a:off x="3556000" y="646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284741</xdr:rowOff>
    </xdr:from>
    <xdr:ext cx="762000" cy="259045"/>
    <xdr:sp macro="" textlink="">
      <xdr:nvSpPr>
        <xdr:cNvPr id="135" name="テキスト ボックス 134"/>
        <xdr:cNvSpPr txBox="1"/>
      </xdr:nvSpPr>
      <xdr:spPr>
        <a:xfrm>
          <a:off x="3225800" y="655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121829</xdr:rowOff>
    </xdr:from>
    <xdr:to>
      <xdr:col>2</xdr:col>
      <xdr:colOff>692150</xdr:colOff>
      <xdr:row>34</xdr:row>
      <xdr:rowOff>223429</xdr:rowOff>
    </xdr:to>
    <xdr:sp macro="" textlink="">
      <xdr:nvSpPr>
        <xdr:cNvPr id="136" name="円/楕円 135"/>
        <xdr:cNvSpPr/>
      </xdr:nvSpPr>
      <xdr:spPr bwMode="auto">
        <a:xfrm>
          <a:off x="2857500" y="638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208205</xdr:rowOff>
    </xdr:from>
    <xdr:ext cx="762000" cy="259045"/>
    <xdr:sp macro="" textlink="">
      <xdr:nvSpPr>
        <xdr:cNvPr id="137" name="テキスト ボックス 136"/>
        <xdr:cNvSpPr txBox="1"/>
      </xdr:nvSpPr>
      <xdr:spPr>
        <a:xfrm>
          <a:off x="2527300" y="647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56604</xdr:rowOff>
    </xdr:from>
    <xdr:to>
      <xdr:col>6</xdr:col>
      <xdr:colOff>511175</xdr:colOff>
      <xdr:row>34</xdr:row>
      <xdr:rowOff>57793</xdr:rowOff>
    </xdr:to>
    <xdr:cxnSp macro="">
      <xdr:nvCxnSpPr>
        <xdr:cNvPr id="59" name="直線コネクタ 58"/>
        <xdr:cNvCxnSpPr/>
      </xdr:nvCxnSpPr>
      <xdr:spPr>
        <a:xfrm>
          <a:off x="3797300" y="5885904"/>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56604</xdr:rowOff>
    </xdr:from>
    <xdr:to>
      <xdr:col>5</xdr:col>
      <xdr:colOff>358775</xdr:colOff>
      <xdr:row>34</xdr:row>
      <xdr:rowOff>96357</xdr:rowOff>
    </xdr:to>
    <xdr:cxnSp macro="">
      <xdr:nvCxnSpPr>
        <xdr:cNvPr id="62" name="直線コネクタ 61"/>
        <xdr:cNvCxnSpPr/>
      </xdr:nvCxnSpPr>
      <xdr:spPr>
        <a:xfrm flipV="1">
          <a:off x="2908300" y="5885904"/>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39957</xdr:rowOff>
    </xdr:from>
    <xdr:to>
      <xdr:col>5</xdr:col>
      <xdr:colOff>409575</xdr:colOff>
      <xdr:row>33</xdr:row>
      <xdr:rowOff>141557</xdr:rowOff>
    </xdr:to>
    <xdr:sp macro="" textlink="">
      <xdr:nvSpPr>
        <xdr:cNvPr id="63" name="フローチャート : 判断 62"/>
        <xdr:cNvSpPr/>
      </xdr:nvSpPr>
      <xdr:spPr>
        <a:xfrm>
          <a:off x="3746500" y="569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158084</xdr:rowOff>
    </xdr:from>
    <xdr:ext cx="599010" cy="259045"/>
    <xdr:sp macro="" textlink="">
      <xdr:nvSpPr>
        <xdr:cNvPr id="64" name="テキスト ボックス 63"/>
        <xdr:cNvSpPr txBox="1"/>
      </xdr:nvSpPr>
      <xdr:spPr>
        <a:xfrm>
          <a:off x="3485094" y="547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96357</xdr:rowOff>
    </xdr:from>
    <xdr:to>
      <xdr:col>4</xdr:col>
      <xdr:colOff>155575</xdr:colOff>
      <xdr:row>34</xdr:row>
      <xdr:rowOff>155199</xdr:rowOff>
    </xdr:to>
    <xdr:cxnSp macro="">
      <xdr:nvCxnSpPr>
        <xdr:cNvPr id="65" name="直線コネクタ 64"/>
        <xdr:cNvCxnSpPr/>
      </xdr:nvCxnSpPr>
      <xdr:spPr>
        <a:xfrm flipV="1">
          <a:off x="2019300" y="5925657"/>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130940</xdr:rowOff>
    </xdr:from>
    <xdr:to>
      <xdr:col>4</xdr:col>
      <xdr:colOff>206375</xdr:colOff>
      <xdr:row>34</xdr:row>
      <xdr:rowOff>61090</xdr:rowOff>
    </xdr:to>
    <xdr:sp macro="" textlink="">
      <xdr:nvSpPr>
        <xdr:cNvPr id="66" name="フローチャート : 判断 65"/>
        <xdr:cNvSpPr/>
      </xdr:nvSpPr>
      <xdr:spPr>
        <a:xfrm>
          <a:off x="2857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77617</xdr:rowOff>
    </xdr:from>
    <xdr:ext cx="599010" cy="259045"/>
    <xdr:sp macro="" textlink="">
      <xdr:nvSpPr>
        <xdr:cNvPr id="67" name="テキスト ボックス 66"/>
        <xdr:cNvSpPr txBox="1"/>
      </xdr:nvSpPr>
      <xdr:spPr>
        <a:xfrm>
          <a:off x="2608794" y="556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142741</xdr:rowOff>
    </xdr:from>
    <xdr:to>
      <xdr:col>2</xdr:col>
      <xdr:colOff>638175</xdr:colOff>
      <xdr:row>34</xdr:row>
      <xdr:rowOff>155199</xdr:rowOff>
    </xdr:to>
    <xdr:cxnSp macro="">
      <xdr:nvCxnSpPr>
        <xdr:cNvPr id="68" name="直線コネクタ 67"/>
        <xdr:cNvCxnSpPr/>
      </xdr:nvCxnSpPr>
      <xdr:spPr>
        <a:xfrm>
          <a:off x="1130300" y="5972041"/>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72258</xdr:rowOff>
    </xdr:from>
    <xdr:to>
      <xdr:col>3</xdr:col>
      <xdr:colOff>3175</xdr:colOff>
      <xdr:row>34</xdr:row>
      <xdr:rowOff>2408</xdr:rowOff>
    </xdr:to>
    <xdr:sp macro="" textlink="">
      <xdr:nvSpPr>
        <xdr:cNvPr id="69" name="フローチャート : 判断 68"/>
        <xdr:cNvSpPr/>
      </xdr:nvSpPr>
      <xdr:spPr>
        <a:xfrm>
          <a:off x="1968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18935</xdr:rowOff>
    </xdr:from>
    <xdr:ext cx="599010" cy="259045"/>
    <xdr:sp macro="" textlink="">
      <xdr:nvSpPr>
        <xdr:cNvPr id="70" name="テキスト ボックス 69"/>
        <xdr:cNvSpPr txBox="1"/>
      </xdr:nvSpPr>
      <xdr:spPr>
        <a:xfrm>
          <a:off x="1719794" y="550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11611</xdr:rowOff>
    </xdr:from>
    <xdr:to>
      <xdr:col>1</xdr:col>
      <xdr:colOff>485775</xdr:colOff>
      <xdr:row>33</xdr:row>
      <xdr:rowOff>113211</xdr:rowOff>
    </xdr:to>
    <xdr:sp macro="" textlink="">
      <xdr:nvSpPr>
        <xdr:cNvPr id="71" name="フローチャート : 判断 70"/>
        <xdr:cNvSpPr/>
      </xdr:nvSpPr>
      <xdr:spPr>
        <a:xfrm>
          <a:off x="1079500" y="56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129738</xdr:rowOff>
    </xdr:from>
    <xdr:ext cx="599010" cy="259045"/>
    <xdr:sp macro="" textlink="">
      <xdr:nvSpPr>
        <xdr:cNvPr id="72" name="テキスト ボックス 71"/>
        <xdr:cNvSpPr txBox="1"/>
      </xdr:nvSpPr>
      <xdr:spPr>
        <a:xfrm>
          <a:off x="830794" y="544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6993</xdr:rowOff>
    </xdr:from>
    <xdr:to>
      <xdr:col>6</xdr:col>
      <xdr:colOff>561975</xdr:colOff>
      <xdr:row>34</xdr:row>
      <xdr:rowOff>108593</xdr:rowOff>
    </xdr:to>
    <xdr:sp macro="" textlink="">
      <xdr:nvSpPr>
        <xdr:cNvPr id="78" name="円/楕円 77"/>
        <xdr:cNvSpPr/>
      </xdr:nvSpPr>
      <xdr:spPr>
        <a:xfrm>
          <a:off x="4584700" y="58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29870</xdr:rowOff>
    </xdr:from>
    <xdr:ext cx="599010" cy="259045"/>
    <xdr:sp macro="" textlink="">
      <xdr:nvSpPr>
        <xdr:cNvPr id="79" name="人件費該当値テキスト"/>
        <xdr:cNvSpPr txBox="1"/>
      </xdr:nvSpPr>
      <xdr:spPr>
        <a:xfrm>
          <a:off x="4686300" y="56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5804</xdr:rowOff>
    </xdr:from>
    <xdr:to>
      <xdr:col>5</xdr:col>
      <xdr:colOff>409575</xdr:colOff>
      <xdr:row>34</xdr:row>
      <xdr:rowOff>107404</xdr:rowOff>
    </xdr:to>
    <xdr:sp macro="" textlink="">
      <xdr:nvSpPr>
        <xdr:cNvPr id="80" name="円/楕円 79"/>
        <xdr:cNvSpPr/>
      </xdr:nvSpPr>
      <xdr:spPr>
        <a:xfrm>
          <a:off x="3746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98531</xdr:rowOff>
    </xdr:from>
    <xdr:ext cx="599010" cy="259045"/>
    <xdr:sp macro="" textlink="">
      <xdr:nvSpPr>
        <xdr:cNvPr id="81" name="テキスト ボックス 80"/>
        <xdr:cNvSpPr txBox="1"/>
      </xdr:nvSpPr>
      <xdr:spPr>
        <a:xfrm>
          <a:off x="3485094" y="59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45557</xdr:rowOff>
    </xdr:from>
    <xdr:to>
      <xdr:col>4</xdr:col>
      <xdr:colOff>206375</xdr:colOff>
      <xdr:row>34</xdr:row>
      <xdr:rowOff>147157</xdr:rowOff>
    </xdr:to>
    <xdr:sp macro="" textlink="">
      <xdr:nvSpPr>
        <xdr:cNvPr id="82" name="円/楕円 81"/>
        <xdr:cNvSpPr/>
      </xdr:nvSpPr>
      <xdr:spPr>
        <a:xfrm>
          <a:off x="2857500" y="5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138284</xdr:rowOff>
    </xdr:from>
    <xdr:ext cx="599010" cy="259045"/>
    <xdr:sp macro="" textlink="">
      <xdr:nvSpPr>
        <xdr:cNvPr id="83" name="テキスト ボックス 82"/>
        <xdr:cNvSpPr txBox="1"/>
      </xdr:nvSpPr>
      <xdr:spPr>
        <a:xfrm>
          <a:off x="2608794" y="59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104399</xdr:rowOff>
    </xdr:from>
    <xdr:to>
      <xdr:col>3</xdr:col>
      <xdr:colOff>3175</xdr:colOff>
      <xdr:row>35</xdr:row>
      <xdr:rowOff>34549</xdr:rowOff>
    </xdr:to>
    <xdr:sp macro="" textlink="">
      <xdr:nvSpPr>
        <xdr:cNvPr id="84" name="円/楕円 83"/>
        <xdr:cNvSpPr/>
      </xdr:nvSpPr>
      <xdr:spPr>
        <a:xfrm>
          <a:off x="1968500" y="5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25676</xdr:rowOff>
    </xdr:from>
    <xdr:ext cx="599010" cy="259045"/>
    <xdr:sp macro="" textlink="">
      <xdr:nvSpPr>
        <xdr:cNvPr id="85" name="テキスト ボックス 84"/>
        <xdr:cNvSpPr txBox="1"/>
      </xdr:nvSpPr>
      <xdr:spPr>
        <a:xfrm>
          <a:off x="1719794" y="602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91941</xdr:rowOff>
    </xdr:from>
    <xdr:to>
      <xdr:col>1</xdr:col>
      <xdr:colOff>485775</xdr:colOff>
      <xdr:row>35</xdr:row>
      <xdr:rowOff>22091</xdr:rowOff>
    </xdr:to>
    <xdr:sp macro="" textlink="">
      <xdr:nvSpPr>
        <xdr:cNvPr id="86" name="円/楕円 85"/>
        <xdr:cNvSpPr/>
      </xdr:nvSpPr>
      <xdr:spPr>
        <a:xfrm>
          <a:off x="1079500" y="59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13218</xdr:rowOff>
    </xdr:from>
    <xdr:ext cx="599010" cy="259045"/>
    <xdr:sp macro="" textlink="">
      <xdr:nvSpPr>
        <xdr:cNvPr id="87" name="テキスト ボックス 86"/>
        <xdr:cNvSpPr txBox="1"/>
      </xdr:nvSpPr>
      <xdr:spPr>
        <a:xfrm>
          <a:off x="830794" y="601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24302</xdr:rowOff>
    </xdr:from>
    <xdr:to>
      <xdr:col>6</xdr:col>
      <xdr:colOff>511175</xdr:colOff>
      <xdr:row>55</xdr:row>
      <xdr:rowOff>68149</xdr:rowOff>
    </xdr:to>
    <xdr:cxnSp macro="">
      <xdr:nvCxnSpPr>
        <xdr:cNvPr id="112" name="直線コネクタ 111"/>
        <xdr:cNvCxnSpPr/>
      </xdr:nvCxnSpPr>
      <xdr:spPr>
        <a:xfrm flipV="1">
          <a:off x="3797300" y="9454052"/>
          <a:ext cx="8382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68149</xdr:rowOff>
    </xdr:from>
    <xdr:to>
      <xdr:col>5</xdr:col>
      <xdr:colOff>358775</xdr:colOff>
      <xdr:row>55</xdr:row>
      <xdr:rowOff>95169</xdr:rowOff>
    </xdr:to>
    <xdr:cxnSp macro="">
      <xdr:nvCxnSpPr>
        <xdr:cNvPr id="115" name="直線コネクタ 114"/>
        <xdr:cNvCxnSpPr/>
      </xdr:nvCxnSpPr>
      <xdr:spPr>
        <a:xfrm flipV="1">
          <a:off x="2908300" y="949789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1575</xdr:rowOff>
    </xdr:from>
    <xdr:to>
      <xdr:col>5</xdr:col>
      <xdr:colOff>409575</xdr:colOff>
      <xdr:row>54</xdr:row>
      <xdr:rowOff>103175</xdr:rowOff>
    </xdr:to>
    <xdr:sp macro="" textlink="">
      <xdr:nvSpPr>
        <xdr:cNvPr id="116" name="フローチャート : 判断 115"/>
        <xdr:cNvSpPr/>
      </xdr:nvSpPr>
      <xdr:spPr>
        <a:xfrm>
          <a:off x="3746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119702</xdr:rowOff>
    </xdr:from>
    <xdr:ext cx="534377" cy="259045"/>
    <xdr:sp macro="" textlink="">
      <xdr:nvSpPr>
        <xdr:cNvPr id="117" name="テキスト ボックス 116"/>
        <xdr:cNvSpPr txBox="1"/>
      </xdr:nvSpPr>
      <xdr:spPr>
        <a:xfrm>
          <a:off x="35174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84150</xdr:rowOff>
    </xdr:from>
    <xdr:to>
      <xdr:col>4</xdr:col>
      <xdr:colOff>155575</xdr:colOff>
      <xdr:row>55</xdr:row>
      <xdr:rowOff>95169</xdr:rowOff>
    </xdr:to>
    <xdr:cxnSp macro="">
      <xdr:nvCxnSpPr>
        <xdr:cNvPr id="118" name="直線コネクタ 117"/>
        <xdr:cNvCxnSpPr/>
      </xdr:nvCxnSpPr>
      <xdr:spPr>
        <a:xfrm>
          <a:off x="2019300" y="951390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134391</xdr:rowOff>
    </xdr:from>
    <xdr:to>
      <xdr:col>4</xdr:col>
      <xdr:colOff>206375</xdr:colOff>
      <xdr:row>54</xdr:row>
      <xdr:rowOff>64541</xdr:rowOff>
    </xdr:to>
    <xdr:sp macro="" textlink="">
      <xdr:nvSpPr>
        <xdr:cNvPr id="119" name="フローチャート : 判断 118"/>
        <xdr:cNvSpPr/>
      </xdr:nvSpPr>
      <xdr:spPr>
        <a:xfrm>
          <a:off x="2857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81068</xdr:rowOff>
    </xdr:from>
    <xdr:ext cx="534377" cy="259045"/>
    <xdr:sp macro="" textlink="">
      <xdr:nvSpPr>
        <xdr:cNvPr id="120" name="テキスト ボックス 119"/>
        <xdr:cNvSpPr txBox="1"/>
      </xdr:nvSpPr>
      <xdr:spPr>
        <a:xfrm>
          <a:off x="2641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36007</xdr:rowOff>
    </xdr:from>
    <xdr:to>
      <xdr:col>2</xdr:col>
      <xdr:colOff>638175</xdr:colOff>
      <xdr:row>55</xdr:row>
      <xdr:rowOff>84150</xdr:rowOff>
    </xdr:to>
    <xdr:cxnSp macro="">
      <xdr:nvCxnSpPr>
        <xdr:cNvPr id="121" name="直線コネクタ 120"/>
        <xdr:cNvCxnSpPr/>
      </xdr:nvCxnSpPr>
      <xdr:spPr>
        <a:xfrm>
          <a:off x="1130300" y="9465757"/>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73492</xdr:rowOff>
    </xdr:from>
    <xdr:to>
      <xdr:col>3</xdr:col>
      <xdr:colOff>3175</xdr:colOff>
      <xdr:row>54</xdr:row>
      <xdr:rowOff>3642</xdr:rowOff>
    </xdr:to>
    <xdr:sp macro="" textlink="">
      <xdr:nvSpPr>
        <xdr:cNvPr id="122" name="フローチャート : 判断 121"/>
        <xdr:cNvSpPr/>
      </xdr:nvSpPr>
      <xdr:spPr>
        <a:xfrm>
          <a:off x="1968500" y="91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20169</xdr:rowOff>
    </xdr:from>
    <xdr:ext cx="534377" cy="259045"/>
    <xdr:sp macro="" textlink="">
      <xdr:nvSpPr>
        <xdr:cNvPr id="123" name="テキスト ボックス 122"/>
        <xdr:cNvSpPr txBox="1"/>
      </xdr:nvSpPr>
      <xdr:spPr>
        <a:xfrm>
          <a:off x="1752111" y="8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160634</xdr:rowOff>
    </xdr:from>
    <xdr:to>
      <xdr:col>1</xdr:col>
      <xdr:colOff>485775</xdr:colOff>
      <xdr:row>53</xdr:row>
      <xdr:rowOff>90784</xdr:rowOff>
    </xdr:to>
    <xdr:sp macro="" textlink="">
      <xdr:nvSpPr>
        <xdr:cNvPr id="124" name="フローチャート : 判断 123"/>
        <xdr:cNvSpPr/>
      </xdr:nvSpPr>
      <xdr:spPr>
        <a:xfrm>
          <a:off x="1079500" y="907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107311</xdr:rowOff>
    </xdr:from>
    <xdr:ext cx="534377" cy="259045"/>
    <xdr:sp macro="" textlink="">
      <xdr:nvSpPr>
        <xdr:cNvPr id="125" name="テキスト ボックス 124"/>
        <xdr:cNvSpPr txBox="1"/>
      </xdr:nvSpPr>
      <xdr:spPr>
        <a:xfrm>
          <a:off x="863111" y="88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144952</xdr:rowOff>
    </xdr:from>
    <xdr:to>
      <xdr:col>6</xdr:col>
      <xdr:colOff>561975</xdr:colOff>
      <xdr:row>55</xdr:row>
      <xdr:rowOff>75102</xdr:rowOff>
    </xdr:to>
    <xdr:sp macro="" textlink="">
      <xdr:nvSpPr>
        <xdr:cNvPr id="131" name="円/楕円 130"/>
        <xdr:cNvSpPr/>
      </xdr:nvSpPr>
      <xdr:spPr>
        <a:xfrm>
          <a:off x="45847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167829</xdr:rowOff>
    </xdr:from>
    <xdr:ext cx="534377" cy="259045"/>
    <xdr:sp macro="" textlink="">
      <xdr:nvSpPr>
        <xdr:cNvPr id="132" name="物件費該当値テキスト"/>
        <xdr:cNvSpPr txBox="1"/>
      </xdr:nvSpPr>
      <xdr:spPr>
        <a:xfrm>
          <a:off x="4686300" y="92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17349</xdr:rowOff>
    </xdr:from>
    <xdr:to>
      <xdr:col>5</xdr:col>
      <xdr:colOff>409575</xdr:colOff>
      <xdr:row>55</xdr:row>
      <xdr:rowOff>118949</xdr:rowOff>
    </xdr:to>
    <xdr:sp macro="" textlink="">
      <xdr:nvSpPr>
        <xdr:cNvPr id="133" name="円/楕円 132"/>
        <xdr:cNvSpPr/>
      </xdr:nvSpPr>
      <xdr:spPr>
        <a:xfrm>
          <a:off x="3746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110076</xdr:rowOff>
    </xdr:from>
    <xdr:ext cx="534377" cy="259045"/>
    <xdr:sp macro="" textlink="">
      <xdr:nvSpPr>
        <xdr:cNvPr id="134" name="テキスト ボックス 133"/>
        <xdr:cNvSpPr txBox="1"/>
      </xdr:nvSpPr>
      <xdr:spPr>
        <a:xfrm>
          <a:off x="35174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44369</xdr:rowOff>
    </xdr:from>
    <xdr:to>
      <xdr:col>4</xdr:col>
      <xdr:colOff>206375</xdr:colOff>
      <xdr:row>55</xdr:row>
      <xdr:rowOff>145969</xdr:rowOff>
    </xdr:to>
    <xdr:sp macro="" textlink="">
      <xdr:nvSpPr>
        <xdr:cNvPr id="135" name="円/楕円 134"/>
        <xdr:cNvSpPr/>
      </xdr:nvSpPr>
      <xdr:spPr>
        <a:xfrm>
          <a:off x="2857500" y="94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137096</xdr:rowOff>
    </xdr:from>
    <xdr:ext cx="534377" cy="259045"/>
    <xdr:sp macro="" textlink="">
      <xdr:nvSpPr>
        <xdr:cNvPr id="136" name="テキスト ボックス 135"/>
        <xdr:cNvSpPr txBox="1"/>
      </xdr:nvSpPr>
      <xdr:spPr>
        <a:xfrm>
          <a:off x="2641111" y="95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33350</xdr:rowOff>
    </xdr:from>
    <xdr:to>
      <xdr:col>3</xdr:col>
      <xdr:colOff>3175</xdr:colOff>
      <xdr:row>55</xdr:row>
      <xdr:rowOff>134950</xdr:rowOff>
    </xdr:to>
    <xdr:sp macro="" textlink="">
      <xdr:nvSpPr>
        <xdr:cNvPr id="137" name="円/楕円 136"/>
        <xdr:cNvSpPr/>
      </xdr:nvSpPr>
      <xdr:spPr>
        <a:xfrm>
          <a:off x="19685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126077</xdr:rowOff>
    </xdr:from>
    <xdr:ext cx="534377" cy="259045"/>
    <xdr:sp macro="" textlink="">
      <xdr:nvSpPr>
        <xdr:cNvPr id="138" name="テキスト ボックス 137"/>
        <xdr:cNvSpPr txBox="1"/>
      </xdr:nvSpPr>
      <xdr:spPr>
        <a:xfrm>
          <a:off x="1752111" y="95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156657</xdr:rowOff>
    </xdr:from>
    <xdr:to>
      <xdr:col>1</xdr:col>
      <xdr:colOff>485775</xdr:colOff>
      <xdr:row>55</xdr:row>
      <xdr:rowOff>86807</xdr:rowOff>
    </xdr:to>
    <xdr:sp macro="" textlink="">
      <xdr:nvSpPr>
        <xdr:cNvPr id="139" name="円/楕円 138"/>
        <xdr:cNvSpPr/>
      </xdr:nvSpPr>
      <xdr:spPr>
        <a:xfrm>
          <a:off x="1079500" y="94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77934</xdr:rowOff>
    </xdr:from>
    <xdr:ext cx="534377" cy="259045"/>
    <xdr:sp macro="" textlink="">
      <xdr:nvSpPr>
        <xdr:cNvPr id="140" name="テキスト ボックス 139"/>
        <xdr:cNvSpPr txBox="1"/>
      </xdr:nvSpPr>
      <xdr:spPr>
        <a:xfrm>
          <a:off x="863111" y="95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114391</xdr:rowOff>
    </xdr:from>
    <xdr:to>
      <xdr:col>6</xdr:col>
      <xdr:colOff>511175</xdr:colOff>
      <xdr:row>75</xdr:row>
      <xdr:rowOff>10868</xdr:rowOff>
    </xdr:to>
    <xdr:cxnSp macro="">
      <xdr:nvCxnSpPr>
        <xdr:cNvPr id="169" name="直線コネクタ 168"/>
        <xdr:cNvCxnSpPr/>
      </xdr:nvCxnSpPr>
      <xdr:spPr>
        <a:xfrm>
          <a:off x="3797300" y="12801691"/>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114391</xdr:rowOff>
    </xdr:from>
    <xdr:to>
      <xdr:col>5</xdr:col>
      <xdr:colOff>358775</xdr:colOff>
      <xdr:row>75</xdr:row>
      <xdr:rowOff>25726</xdr:rowOff>
    </xdr:to>
    <xdr:cxnSp macro="">
      <xdr:nvCxnSpPr>
        <xdr:cNvPr id="172" name="直線コネクタ 171"/>
        <xdr:cNvCxnSpPr/>
      </xdr:nvCxnSpPr>
      <xdr:spPr>
        <a:xfrm flipV="1">
          <a:off x="2908300" y="12801691"/>
          <a:ext cx="889000" cy="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166787</xdr:rowOff>
    </xdr:from>
    <xdr:to>
      <xdr:col>5</xdr:col>
      <xdr:colOff>409575</xdr:colOff>
      <xdr:row>73</xdr:row>
      <xdr:rowOff>96937</xdr:rowOff>
    </xdr:to>
    <xdr:sp macro="" textlink="">
      <xdr:nvSpPr>
        <xdr:cNvPr id="173" name="フローチャート : 判断 172"/>
        <xdr:cNvSpPr/>
      </xdr:nvSpPr>
      <xdr:spPr>
        <a:xfrm>
          <a:off x="3746500" y="125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71</xdr:row>
      <xdr:rowOff>113464</xdr:rowOff>
    </xdr:from>
    <xdr:ext cx="469744" cy="259045"/>
    <xdr:sp macro="" textlink="">
      <xdr:nvSpPr>
        <xdr:cNvPr id="174" name="テキスト ボックス 173"/>
        <xdr:cNvSpPr txBox="1"/>
      </xdr:nvSpPr>
      <xdr:spPr>
        <a:xfrm>
          <a:off x="3549727" y="1228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25726</xdr:rowOff>
    </xdr:from>
    <xdr:to>
      <xdr:col>4</xdr:col>
      <xdr:colOff>155575</xdr:colOff>
      <xdr:row>75</xdr:row>
      <xdr:rowOff>37810</xdr:rowOff>
    </xdr:to>
    <xdr:cxnSp macro="">
      <xdr:nvCxnSpPr>
        <xdr:cNvPr id="175" name="直線コネクタ 174"/>
        <xdr:cNvCxnSpPr/>
      </xdr:nvCxnSpPr>
      <xdr:spPr>
        <a:xfrm flipV="1">
          <a:off x="2019300" y="1288447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146703</xdr:rowOff>
    </xdr:from>
    <xdr:to>
      <xdr:col>4</xdr:col>
      <xdr:colOff>206375</xdr:colOff>
      <xdr:row>74</xdr:row>
      <xdr:rowOff>76853</xdr:rowOff>
    </xdr:to>
    <xdr:sp macro="" textlink="">
      <xdr:nvSpPr>
        <xdr:cNvPr id="176" name="フローチャート : 判断 175"/>
        <xdr:cNvSpPr/>
      </xdr:nvSpPr>
      <xdr:spPr>
        <a:xfrm>
          <a:off x="2857500" y="126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93380</xdr:rowOff>
    </xdr:from>
    <xdr:ext cx="469744" cy="259045"/>
    <xdr:sp macro="" textlink="">
      <xdr:nvSpPr>
        <xdr:cNvPr id="177" name="テキスト ボックス 176"/>
        <xdr:cNvSpPr txBox="1"/>
      </xdr:nvSpPr>
      <xdr:spPr>
        <a:xfrm>
          <a:off x="2673427" y="1243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37810</xdr:rowOff>
    </xdr:from>
    <xdr:to>
      <xdr:col>2</xdr:col>
      <xdr:colOff>638175</xdr:colOff>
      <xdr:row>75</xdr:row>
      <xdr:rowOff>58874</xdr:rowOff>
    </xdr:to>
    <xdr:cxnSp macro="">
      <xdr:nvCxnSpPr>
        <xdr:cNvPr id="178" name="直線コネクタ 177"/>
        <xdr:cNvCxnSpPr/>
      </xdr:nvCxnSpPr>
      <xdr:spPr>
        <a:xfrm flipV="1">
          <a:off x="1130300" y="12896560"/>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36975</xdr:rowOff>
    </xdr:from>
    <xdr:to>
      <xdr:col>3</xdr:col>
      <xdr:colOff>3175</xdr:colOff>
      <xdr:row>74</xdr:row>
      <xdr:rowOff>138575</xdr:rowOff>
    </xdr:to>
    <xdr:sp macro="" textlink="">
      <xdr:nvSpPr>
        <xdr:cNvPr id="179" name="フローチャート : 判断 178"/>
        <xdr:cNvSpPr/>
      </xdr:nvSpPr>
      <xdr:spPr>
        <a:xfrm>
          <a:off x="1968500" y="127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155102</xdr:rowOff>
    </xdr:from>
    <xdr:ext cx="469744" cy="259045"/>
    <xdr:sp macro="" textlink="">
      <xdr:nvSpPr>
        <xdr:cNvPr id="180" name="テキスト ボックス 179"/>
        <xdr:cNvSpPr txBox="1"/>
      </xdr:nvSpPr>
      <xdr:spPr>
        <a:xfrm>
          <a:off x="1784427" y="124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32730</xdr:rowOff>
    </xdr:from>
    <xdr:to>
      <xdr:col>1</xdr:col>
      <xdr:colOff>485775</xdr:colOff>
      <xdr:row>74</xdr:row>
      <xdr:rowOff>134330</xdr:rowOff>
    </xdr:to>
    <xdr:sp macro="" textlink="">
      <xdr:nvSpPr>
        <xdr:cNvPr id="181" name="フローチャート : 判断 180"/>
        <xdr:cNvSpPr/>
      </xdr:nvSpPr>
      <xdr:spPr>
        <a:xfrm>
          <a:off x="1079500" y="127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150857</xdr:rowOff>
    </xdr:from>
    <xdr:ext cx="469744" cy="259045"/>
    <xdr:sp macro="" textlink="">
      <xdr:nvSpPr>
        <xdr:cNvPr id="182" name="テキスト ボックス 181"/>
        <xdr:cNvSpPr txBox="1"/>
      </xdr:nvSpPr>
      <xdr:spPr>
        <a:xfrm>
          <a:off x="895427" y="124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131518</xdr:rowOff>
    </xdr:from>
    <xdr:to>
      <xdr:col>6</xdr:col>
      <xdr:colOff>561975</xdr:colOff>
      <xdr:row>75</xdr:row>
      <xdr:rowOff>61668</xdr:rowOff>
    </xdr:to>
    <xdr:sp macro="" textlink="">
      <xdr:nvSpPr>
        <xdr:cNvPr id="188" name="円/楕円 187"/>
        <xdr:cNvSpPr/>
      </xdr:nvSpPr>
      <xdr:spPr>
        <a:xfrm>
          <a:off x="4584700" y="128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154395</xdr:rowOff>
    </xdr:from>
    <xdr:ext cx="469744" cy="259045"/>
    <xdr:sp macro="" textlink="">
      <xdr:nvSpPr>
        <xdr:cNvPr id="189" name="維持補修費該当値テキスト"/>
        <xdr:cNvSpPr txBox="1"/>
      </xdr:nvSpPr>
      <xdr:spPr>
        <a:xfrm>
          <a:off x="4686300" y="126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63591</xdr:rowOff>
    </xdr:from>
    <xdr:to>
      <xdr:col>5</xdr:col>
      <xdr:colOff>409575</xdr:colOff>
      <xdr:row>74</xdr:row>
      <xdr:rowOff>165191</xdr:rowOff>
    </xdr:to>
    <xdr:sp macro="" textlink="">
      <xdr:nvSpPr>
        <xdr:cNvPr id="190" name="円/楕円 189"/>
        <xdr:cNvSpPr/>
      </xdr:nvSpPr>
      <xdr:spPr>
        <a:xfrm>
          <a:off x="3746500" y="127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156318</xdr:rowOff>
    </xdr:from>
    <xdr:ext cx="469744" cy="259045"/>
    <xdr:sp macro="" textlink="">
      <xdr:nvSpPr>
        <xdr:cNvPr id="191" name="テキスト ボックス 190"/>
        <xdr:cNvSpPr txBox="1"/>
      </xdr:nvSpPr>
      <xdr:spPr>
        <a:xfrm>
          <a:off x="3549727" y="128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146376</xdr:rowOff>
    </xdr:from>
    <xdr:to>
      <xdr:col>4</xdr:col>
      <xdr:colOff>206375</xdr:colOff>
      <xdr:row>75</xdr:row>
      <xdr:rowOff>76526</xdr:rowOff>
    </xdr:to>
    <xdr:sp macro="" textlink="">
      <xdr:nvSpPr>
        <xdr:cNvPr id="192" name="円/楕円 191"/>
        <xdr:cNvSpPr/>
      </xdr:nvSpPr>
      <xdr:spPr>
        <a:xfrm>
          <a:off x="2857500" y="128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67653</xdr:rowOff>
    </xdr:from>
    <xdr:ext cx="469744" cy="259045"/>
    <xdr:sp macro="" textlink="">
      <xdr:nvSpPr>
        <xdr:cNvPr id="193" name="テキスト ボックス 192"/>
        <xdr:cNvSpPr txBox="1"/>
      </xdr:nvSpPr>
      <xdr:spPr>
        <a:xfrm>
          <a:off x="2673427" y="129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158460</xdr:rowOff>
    </xdr:from>
    <xdr:to>
      <xdr:col>3</xdr:col>
      <xdr:colOff>3175</xdr:colOff>
      <xdr:row>75</xdr:row>
      <xdr:rowOff>88610</xdr:rowOff>
    </xdr:to>
    <xdr:sp macro="" textlink="">
      <xdr:nvSpPr>
        <xdr:cNvPr id="194" name="円/楕円 193"/>
        <xdr:cNvSpPr/>
      </xdr:nvSpPr>
      <xdr:spPr>
        <a:xfrm>
          <a:off x="1968500" y="128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79737</xdr:rowOff>
    </xdr:from>
    <xdr:ext cx="469744" cy="259045"/>
    <xdr:sp macro="" textlink="">
      <xdr:nvSpPr>
        <xdr:cNvPr id="195" name="テキスト ボックス 194"/>
        <xdr:cNvSpPr txBox="1"/>
      </xdr:nvSpPr>
      <xdr:spPr>
        <a:xfrm>
          <a:off x="1784427" y="129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8074</xdr:rowOff>
    </xdr:from>
    <xdr:to>
      <xdr:col>1</xdr:col>
      <xdr:colOff>485775</xdr:colOff>
      <xdr:row>75</xdr:row>
      <xdr:rowOff>109674</xdr:rowOff>
    </xdr:to>
    <xdr:sp macro="" textlink="">
      <xdr:nvSpPr>
        <xdr:cNvPr id="196" name="円/楕円 195"/>
        <xdr:cNvSpPr/>
      </xdr:nvSpPr>
      <xdr:spPr>
        <a:xfrm>
          <a:off x="1079500" y="12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100801</xdr:rowOff>
    </xdr:from>
    <xdr:ext cx="469744" cy="259045"/>
    <xdr:sp macro="" textlink="">
      <xdr:nvSpPr>
        <xdr:cNvPr id="197" name="テキスト ボックス 196"/>
        <xdr:cNvSpPr txBox="1"/>
      </xdr:nvSpPr>
      <xdr:spPr>
        <a:xfrm>
          <a:off x="895427" y="129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84837</xdr:rowOff>
    </xdr:from>
    <xdr:to>
      <xdr:col>6</xdr:col>
      <xdr:colOff>511175</xdr:colOff>
      <xdr:row>97</xdr:row>
      <xdr:rowOff>128270</xdr:rowOff>
    </xdr:to>
    <xdr:cxnSp macro="">
      <xdr:nvCxnSpPr>
        <xdr:cNvPr id="227" name="直線コネクタ 226"/>
        <xdr:cNvCxnSpPr/>
      </xdr:nvCxnSpPr>
      <xdr:spPr>
        <a:xfrm flipV="1">
          <a:off x="3797300" y="167154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128270</xdr:rowOff>
    </xdr:from>
    <xdr:to>
      <xdr:col>5</xdr:col>
      <xdr:colOff>358775</xdr:colOff>
      <xdr:row>97</xdr:row>
      <xdr:rowOff>163213</xdr:rowOff>
    </xdr:to>
    <xdr:cxnSp macro="">
      <xdr:nvCxnSpPr>
        <xdr:cNvPr id="230" name="直線コネクタ 229"/>
        <xdr:cNvCxnSpPr/>
      </xdr:nvCxnSpPr>
      <xdr:spPr>
        <a:xfrm flipV="1">
          <a:off x="2908300" y="1675892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17380</xdr:rowOff>
    </xdr:from>
    <xdr:to>
      <xdr:col>5</xdr:col>
      <xdr:colOff>409575</xdr:colOff>
      <xdr:row>96</xdr:row>
      <xdr:rowOff>118980</xdr:rowOff>
    </xdr:to>
    <xdr:sp macro="" textlink="">
      <xdr:nvSpPr>
        <xdr:cNvPr id="231" name="フローチャート : 判断 230"/>
        <xdr:cNvSpPr/>
      </xdr:nvSpPr>
      <xdr:spPr>
        <a:xfrm>
          <a:off x="3746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135507</xdr:rowOff>
    </xdr:from>
    <xdr:ext cx="469744" cy="259045"/>
    <xdr:sp macro="" textlink="">
      <xdr:nvSpPr>
        <xdr:cNvPr id="232" name="テキスト ボックス 231"/>
        <xdr:cNvSpPr txBox="1"/>
      </xdr:nvSpPr>
      <xdr:spPr>
        <a:xfrm>
          <a:off x="3549727" y="162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162723</xdr:rowOff>
    </xdr:from>
    <xdr:to>
      <xdr:col>4</xdr:col>
      <xdr:colOff>155575</xdr:colOff>
      <xdr:row>97</xdr:row>
      <xdr:rowOff>163213</xdr:rowOff>
    </xdr:to>
    <xdr:cxnSp macro="">
      <xdr:nvCxnSpPr>
        <xdr:cNvPr id="233" name="直線コネクタ 232"/>
        <xdr:cNvCxnSpPr/>
      </xdr:nvCxnSpPr>
      <xdr:spPr>
        <a:xfrm>
          <a:off x="2019300" y="1679337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90860</xdr:rowOff>
    </xdr:from>
    <xdr:to>
      <xdr:col>4</xdr:col>
      <xdr:colOff>206375</xdr:colOff>
      <xdr:row>97</xdr:row>
      <xdr:rowOff>21010</xdr:rowOff>
    </xdr:to>
    <xdr:sp macro="" textlink="">
      <xdr:nvSpPr>
        <xdr:cNvPr id="234" name="フローチャート : 判断 233"/>
        <xdr:cNvSpPr/>
      </xdr:nvSpPr>
      <xdr:spPr>
        <a:xfrm>
          <a:off x="2857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37537</xdr:rowOff>
    </xdr:from>
    <xdr:ext cx="469744" cy="259045"/>
    <xdr:sp macro="" textlink="">
      <xdr:nvSpPr>
        <xdr:cNvPr id="235" name="テキスト ボックス 234"/>
        <xdr:cNvSpPr txBox="1"/>
      </xdr:nvSpPr>
      <xdr:spPr>
        <a:xfrm>
          <a:off x="2673427"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75039</xdr:rowOff>
    </xdr:from>
    <xdr:to>
      <xdr:col>2</xdr:col>
      <xdr:colOff>638175</xdr:colOff>
      <xdr:row>97</xdr:row>
      <xdr:rowOff>162723</xdr:rowOff>
    </xdr:to>
    <xdr:cxnSp macro="">
      <xdr:nvCxnSpPr>
        <xdr:cNvPr id="236" name="直線コネクタ 235"/>
        <xdr:cNvCxnSpPr/>
      </xdr:nvCxnSpPr>
      <xdr:spPr>
        <a:xfrm>
          <a:off x="1130300" y="16705689"/>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75347</xdr:rowOff>
    </xdr:from>
    <xdr:to>
      <xdr:col>3</xdr:col>
      <xdr:colOff>3175</xdr:colOff>
      <xdr:row>97</xdr:row>
      <xdr:rowOff>5497</xdr:rowOff>
    </xdr:to>
    <xdr:sp macro="" textlink="">
      <xdr:nvSpPr>
        <xdr:cNvPr id="237" name="フローチャート : 判断 236"/>
        <xdr:cNvSpPr/>
      </xdr:nvSpPr>
      <xdr:spPr>
        <a:xfrm>
          <a:off x="1968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22024</xdr:rowOff>
    </xdr:from>
    <xdr:ext cx="469744" cy="259045"/>
    <xdr:sp macro="" textlink="">
      <xdr:nvSpPr>
        <xdr:cNvPr id="238" name="テキスト ボックス 237"/>
        <xdr:cNvSpPr txBox="1"/>
      </xdr:nvSpPr>
      <xdr:spPr>
        <a:xfrm>
          <a:off x="1784427" y="163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94289</xdr:rowOff>
    </xdr:from>
    <xdr:to>
      <xdr:col>1</xdr:col>
      <xdr:colOff>485775</xdr:colOff>
      <xdr:row>95</xdr:row>
      <xdr:rowOff>24439</xdr:rowOff>
    </xdr:to>
    <xdr:sp macro="" textlink="">
      <xdr:nvSpPr>
        <xdr:cNvPr id="239" name="フローチャート : 判断 238"/>
        <xdr:cNvSpPr/>
      </xdr:nvSpPr>
      <xdr:spPr>
        <a:xfrm>
          <a:off x="1079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40966</xdr:rowOff>
    </xdr:from>
    <xdr:ext cx="469744" cy="259045"/>
    <xdr:sp macro="" textlink="">
      <xdr:nvSpPr>
        <xdr:cNvPr id="240" name="テキスト ボックス 239"/>
        <xdr:cNvSpPr txBox="1"/>
      </xdr:nvSpPr>
      <xdr:spPr>
        <a:xfrm>
          <a:off x="895427" y="159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34037</xdr:rowOff>
    </xdr:from>
    <xdr:to>
      <xdr:col>6</xdr:col>
      <xdr:colOff>561975</xdr:colOff>
      <xdr:row>97</xdr:row>
      <xdr:rowOff>135637</xdr:rowOff>
    </xdr:to>
    <xdr:sp macro="" textlink="">
      <xdr:nvSpPr>
        <xdr:cNvPr id="246" name="円/楕円 245"/>
        <xdr:cNvSpPr/>
      </xdr:nvSpPr>
      <xdr:spPr>
        <a:xfrm>
          <a:off x="45847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12464</xdr:rowOff>
    </xdr:from>
    <xdr:ext cx="469744" cy="259045"/>
    <xdr:sp macro="" textlink="">
      <xdr:nvSpPr>
        <xdr:cNvPr id="247" name="扶助費該当値テキスト"/>
        <xdr:cNvSpPr txBox="1"/>
      </xdr:nvSpPr>
      <xdr:spPr>
        <a:xfrm>
          <a:off x="4686300" y="166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77470</xdr:rowOff>
    </xdr:from>
    <xdr:to>
      <xdr:col>5</xdr:col>
      <xdr:colOff>409575</xdr:colOff>
      <xdr:row>98</xdr:row>
      <xdr:rowOff>7620</xdr:rowOff>
    </xdr:to>
    <xdr:sp macro="" textlink="">
      <xdr:nvSpPr>
        <xdr:cNvPr id="248" name="円/楕円 247"/>
        <xdr:cNvSpPr/>
      </xdr:nvSpPr>
      <xdr:spPr>
        <a:xfrm>
          <a:off x="3746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170197</xdr:rowOff>
    </xdr:from>
    <xdr:ext cx="469744" cy="259045"/>
    <xdr:sp macro="" textlink="">
      <xdr:nvSpPr>
        <xdr:cNvPr id="249" name="テキスト ボックス 248"/>
        <xdr:cNvSpPr txBox="1"/>
      </xdr:nvSpPr>
      <xdr:spPr>
        <a:xfrm>
          <a:off x="3549727" y="16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112413</xdr:rowOff>
    </xdr:from>
    <xdr:to>
      <xdr:col>4</xdr:col>
      <xdr:colOff>206375</xdr:colOff>
      <xdr:row>98</xdr:row>
      <xdr:rowOff>42563</xdr:rowOff>
    </xdr:to>
    <xdr:sp macro="" textlink="">
      <xdr:nvSpPr>
        <xdr:cNvPr id="250" name="円/楕円 249"/>
        <xdr:cNvSpPr/>
      </xdr:nvSpPr>
      <xdr:spPr>
        <a:xfrm>
          <a:off x="2857500" y="16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33690</xdr:rowOff>
    </xdr:from>
    <xdr:ext cx="469744" cy="259045"/>
    <xdr:sp macro="" textlink="">
      <xdr:nvSpPr>
        <xdr:cNvPr id="251" name="テキスト ボックス 250"/>
        <xdr:cNvSpPr txBox="1"/>
      </xdr:nvSpPr>
      <xdr:spPr>
        <a:xfrm>
          <a:off x="2673427" y="168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111923</xdr:rowOff>
    </xdr:from>
    <xdr:to>
      <xdr:col>3</xdr:col>
      <xdr:colOff>3175</xdr:colOff>
      <xdr:row>98</xdr:row>
      <xdr:rowOff>42073</xdr:rowOff>
    </xdr:to>
    <xdr:sp macro="" textlink="">
      <xdr:nvSpPr>
        <xdr:cNvPr id="252" name="円/楕円 251"/>
        <xdr:cNvSpPr/>
      </xdr:nvSpPr>
      <xdr:spPr>
        <a:xfrm>
          <a:off x="1968500" y="167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33200</xdr:rowOff>
    </xdr:from>
    <xdr:ext cx="469744" cy="259045"/>
    <xdr:sp macro="" textlink="">
      <xdr:nvSpPr>
        <xdr:cNvPr id="253" name="テキスト ボックス 252"/>
        <xdr:cNvSpPr txBox="1"/>
      </xdr:nvSpPr>
      <xdr:spPr>
        <a:xfrm>
          <a:off x="1784427" y="16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24239</xdr:rowOff>
    </xdr:from>
    <xdr:to>
      <xdr:col>1</xdr:col>
      <xdr:colOff>485775</xdr:colOff>
      <xdr:row>97</xdr:row>
      <xdr:rowOff>125839</xdr:rowOff>
    </xdr:to>
    <xdr:sp macro="" textlink="">
      <xdr:nvSpPr>
        <xdr:cNvPr id="254" name="円/楕円 253"/>
        <xdr:cNvSpPr/>
      </xdr:nvSpPr>
      <xdr:spPr>
        <a:xfrm>
          <a:off x="1079500" y="1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116966</xdr:rowOff>
    </xdr:from>
    <xdr:ext cx="469744" cy="259045"/>
    <xdr:sp macro="" textlink="">
      <xdr:nvSpPr>
        <xdr:cNvPr id="255" name="テキスト ボックス 254"/>
        <xdr:cNvSpPr txBox="1"/>
      </xdr:nvSpPr>
      <xdr:spPr>
        <a:xfrm>
          <a:off x="895427" y="1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63060</xdr:rowOff>
    </xdr:from>
    <xdr:to>
      <xdr:col>15</xdr:col>
      <xdr:colOff>180975</xdr:colOff>
      <xdr:row>36</xdr:row>
      <xdr:rowOff>118276</xdr:rowOff>
    </xdr:to>
    <xdr:cxnSp macro="">
      <xdr:nvCxnSpPr>
        <xdr:cNvPr id="280" name="直線コネクタ 279"/>
        <xdr:cNvCxnSpPr/>
      </xdr:nvCxnSpPr>
      <xdr:spPr>
        <a:xfrm flipV="1">
          <a:off x="9639300" y="6235260"/>
          <a:ext cx="8382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118276</xdr:rowOff>
    </xdr:from>
    <xdr:to>
      <xdr:col>14</xdr:col>
      <xdr:colOff>28575</xdr:colOff>
      <xdr:row>36</xdr:row>
      <xdr:rowOff>131338</xdr:rowOff>
    </xdr:to>
    <xdr:cxnSp macro="">
      <xdr:nvCxnSpPr>
        <xdr:cNvPr id="283" name="直線コネクタ 282"/>
        <xdr:cNvCxnSpPr/>
      </xdr:nvCxnSpPr>
      <xdr:spPr>
        <a:xfrm flipV="1">
          <a:off x="8750300" y="62904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99694</xdr:rowOff>
    </xdr:from>
    <xdr:to>
      <xdr:col>14</xdr:col>
      <xdr:colOff>79375</xdr:colOff>
      <xdr:row>36</xdr:row>
      <xdr:rowOff>29844</xdr:rowOff>
    </xdr:to>
    <xdr:sp macro="" textlink="">
      <xdr:nvSpPr>
        <xdr:cNvPr id="284" name="フローチャート : 判断 283"/>
        <xdr:cNvSpPr/>
      </xdr:nvSpPr>
      <xdr:spPr>
        <a:xfrm>
          <a:off x="9588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46371</xdr:rowOff>
    </xdr:from>
    <xdr:ext cx="599010" cy="259045"/>
    <xdr:sp macro="" textlink="">
      <xdr:nvSpPr>
        <xdr:cNvPr id="285" name="テキスト ボックス 284"/>
        <xdr:cNvSpPr txBox="1"/>
      </xdr:nvSpPr>
      <xdr:spPr>
        <a:xfrm>
          <a:off x="9327094" y="58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125975</xdr:rowOff>
    </xdr:from>
    <xdr:to>
      <xdr:col>12</xdr:col>
      <xdr:colOff>511175</xdr:colOff>
      <xdr:row>36</xdr:row>
      <xdr:rowOff>131338</xdr:rowOff>
    </xdr:to>
    <xdr:cxnSp macro="">
      <xdr:nvCxnSpPr>
        <xdr:cNvPr id="286" name="直線コネクタ 285"/>
        <xdr:cNvCxnSpPr/>
      </xdr:nvCxnSpPr>
      <xdr:spPr>
        <a:xfrm>
          <a:off x="7861300" y="6298175"/>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114284</xdr:rowOff>
    </xdr:from>
    <xdr:to>
      <xdr:col>12</xdr:col>
      <xdr:colOff>561975</xdr:colOff>
      <xdr:row>36</xdr:row>
      <xdr:rowOff>44434</xdr:rowOff>
    </xdr:to>
    <xdr:sp macro="" textlink="">
      <xdr:nvSpPr>
        <xdr:cNvPr id="287" name="フローチャート : 判断 286"/>
        <xdr:cNvSpPr/>
      </xdr:nvSpPr>
      <xdr:spPr>
        <a:xfrm>
          <a:off x="8699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60961</xdr:rowOff>
    </xdr:from>
    <xdr:ext cx="599010" cy="259045"/>
    <xdr:sp macro="" textlink="">
      <xdr:nvSpPr>
        <xdr:cNvPr id="288" name="テキスト ボックス 287"/>
        <xdr:cNvSpPr txBox="1"/>
      </xdr:nvSpPr>
      <xdr:spPr>
        <a:xfrm>
          <a:off x="8450794" y="58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120877</xdr:rowOff>
    </xdr:from>
    <xdr:to>
      <xdr:col>11</xdr:col>
      <xdr:colOff>307975</xdr:colOff>
      <xdr:row>36</xdr:row>
      <xdr:rowOff>125975</xdr:rowOff>
    </xdr:to>
    <xdr:cxnSp macro="">
      <xdr:nvCxnSpPr>
        <xdr:cNvPr id="289" name="直線コネクタ 288"/>
        <xdr:cNvCxnSpPr/>
      </xdr:nvCxnSpPr>
      <xdr:spPr>
        <a:xfrm>
          <a:off x="6972300" y="6293077"/>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164205</xdr:rowOff>
    </xdr:from>
    <xdr:to>
      <xdr:col>11</xdr:col>
      <xdr:colOff>358775</xdr:colOff>
      <xdr:row>36</xdr:row>
      <xdr:rowOff>94355</xdr:rowOff>
    </xdr:to>
    <xdr:sp macro="" textlink="">
      <xdr:nvSpPr>
        <xdr:cNvPr id="290" name="フローチャート : 判断 289"/>
        <xdr:cNvSpPr/>
      </xdr:nvSpPr>
      <xdr:spPr>
        <a:xfrm>
          <a:off x="7810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110882</xdr:rowOff>
    </xdr:from>
    <xdr:ext cx="534377" cy="259045"/>
    <xdr:sp macro="" textlink="">
      <xdr:nvSpPr>
        <xdr:cNvPr id="291" name="テキスト ボックス 290"/>
        <xdr:cNvSpPr txBox="1"/>
      </xdr:nvSpPr>
      <xdr:spPr>
        <a:xfrm>
          <a:off x="7594111" y="59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34155</xdr:rowOff>
    </xdr:from>
    <xdr:to>
      <xdr:col>10</xdr:col>
      <xdr:colOff>155575</xdr:colOff>
      <xdr:row>36</xdr:row>
      <xdr:rowOff>135755</xdr:rowOff>
    </xdr:to>
    <xdr:sp macro="" textlink="">
      <xdr:nvSpPr>
        <xdr:cNvPr id="292" name="フローチャート : 判断 291"/>
        <xdr:cNvSpPr/>
      </xdr:nvSpPr>
      <xdr:spPr>
        <a:xfrm>
          <a:off x="6921500" y="62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152282</xdr:rowOff>
    </xdr:from>
    <xdr:ext cx="534377" cy="259045"/>
    <xdr:sp macro="" textlink="">
      <xdr:nvSpPr>
        <xdr:cNvPr id="293" name="テキスト ボックス 292"/>
        <xdr:cNvSpPr txBox="1"/>
      </xdr:nvSpPr>
      <xdr:spPr>
        <a:xfrm>
          <a:off x="6705111" y="59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12260</xdr:rowOff>
    </xdr:from>
    <xdr:to>
      <xdr:col>15</xdr:col>
      <xdr:colOff>231775</xdr:colOff>
      <xdr:row>36</xdr:row>
      <xdr:rowOff>113860</xdr:rowOff>
    </xdr:to>
    <xdr:sp macro="" textlink="">
      <xdr:nvSpPr>
        <xdr:cNvPr id="299" name="円/楕円 298"/>
        <xdr:cNvSpPr/>
      </xdr:nvSpPr>
      <xdr:spPr>
        <a:xfrm>
          <a:off x="10426700" y="61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157492</xdr:rowOff>
    </xdr:from>
    <xdr:ext cx="534377" cy="259045"/>
    <xdr:sp macro="" textlink="">
      <xdr:nvSpPr>
        <xdr:cNvPr id="300" name="補助費等該当値テキスト"/>
        <xdr:cNvSpPr txBox="1"/>
      </xdr:nvSpPr>
      <xdr:spPr>
        <a:xfrm>
          <a:off x="10528300" y="61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67476</xdr:rowOff>
    </xdr:from>
    <xdr:to>
      <xdr:col>14</xdr:col>
      <xdr:colOff>79375</xdr:colOff>
      <xdr:row>36</xdr:row>
      <xdr:rowOff>169076</xdr:rowOff>
    </xdr:to>
    <xdr:sp macro="" textlink="">
      <xdr:nvSpPr>
        <xdr:cNvPr id="301" name="円/楕円 300"/>
        <xdr:cNvSpPr/>
      </xdr:nvSpPr>
      <xdr:spPr>
        <a:xfrm>
          <a:off x="9588500" y="62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160203</xdr:rowOff>
    </xdr:from>
    <xdr:ext cx="534377" cy="259045"/>
    <xdr:sp macro="" textlink="">
      <xdr:nvSpPr>
        <xdr:cNvPr id="302" name="テキスト ボックス 301"/>
        <xdr:cNvSpPr txBox="1"/>
      </xdr:nvSpPr>
      <xdr:spPr>
        <a:xfrm>
          <a:off x="9359411" y="63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80538</xdr:rowOff>
    </xdr:from>
    <xdr:to>
      <xdr:col>12</xdr:col>
      <xdr:colOff>561975</xdr:colOff>
      <xdr:row>37</xdr:row>
      <xdr:rowOff>10688</xdr:rowOff>
    </xdr:to>
    <xdr:sp macro="" textlink="">
      <xdr:nvSpPr>
        <xdr:cNvPr id="303" name="円/楕円 302"/>
        <xdr:cNvSpPr/>
      </xdr:nvSpPr>
      <xdr:spPr>
        <a:xfrm>
          <a:off x="8699500" y="62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1815</xdr:rowOff>
    </xdr:from>
    <xdr:ext cx="534377" cy="259045"/>
    <xdr:sp macro="" textlink="">
      <xdr:nvSpPr>
        <xdr:cNvPr id="304" name="テキスト ボックス 303"/>
        <xdr:cNvSpPr txBox="1"/>
      </xdr:nvSpPr>
      <xdr:spPr>
        <a:xfrm>
          <a:off x="8483111" y="63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75175</xdr:rowOff>
    </xdr:from>
    <xdr:to>
      <xdr:col>11</xdr:col>
      <xdr:colOff>358775</xdr:colOff>
      <xdr:row>37</xdr:row>
      <xdr:rowOff>5325</xdr:rowOff>
    </xdr:to>
    <xdr:sp macro="" textlink="">
      <xdr:nvSpPr>
        <xdr:cNvPr id="305" name="円/楕円 304"/>
        <xdr:cNvSpPr/>
      </xdr:nvSpPr>
      <xdr:spPr>
        <a:xfrm>
          <a:off x="7810500" y="62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167902</xdr:rowOff>
    </xdr:from>
    <xdr:ext cx="534377" cy="259045"/>
    <xdr:sp macro="" textlink="">
      <xdr:nvSpPr>
        <xdr:cNvPr id="306" name="テキスト ボックス 305"/>
        <xdr:cNvSpPr txBox="1"/>
      </xdr:nvSpPr>
      <xdr:spPr>
        <a:xfrm>
          <a:off x="7594111" y="63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70077</xdr:rowOff>
    </xdr:from>
    <xdr:to>
      <xdr:col>10</xdr:col>
      <xdr:colOff>155575</xdr:colOff>
      <xdr:row>37</xdr:row>
      <xdr:rowOff>227</xdr:rowOff>
    </xdr:to>
    <xdr:sp macro="" textlink="">
      <xdr:nvSpPr>
        <xdr:cNvPr id="307" name="円/楕円 306"/>
        <xdr:cNvSpPr/>
      </xdr:nvSpPr>
      <xdr:spPr>
        <a:xfrm>
          <a:off x="6921500" y="62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162804</xdr:rowOff>
    </xdr:from>
    <xdr:ext cx="534377" cy="259045"/>
    <xdr:sp macro="" textlink="">
      <xdr:nvSpPr>
        <xdr:cNvPr id="308" name="テキスト ボックス 307"/>
        <xdr:cNvSpPr txBox="1"/>
      </xdr:nvSpPr>
      <xdr:spPr>
        <a:xfrm>
          <a:off x="6705111" y="63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145905</xdr:rowOff>
    </xdr:from>
    <xdr:to>
      <xdr:col>15</xdr:col>
      <xdr:colOff>180975</xdr:colOff>
      <xdr:row>57</xdr:row>
      <xdr:rowOff>15124</xdr:rowOff>
    </xdr:to>
    <xdr:cxnSp macro="">
      <xdr:nvCxnSpPr>
        <xdr:cNvPr id="337" name="直線コネクタ 336"/>
        <xdr:cNvCxnSpPr/>
      </xdr:nvCxnSpPr>
      <xdr:spPr>
        <a:xfrm>
          <a:off x="9639300" y="9747105"/>
          <a:ext cx="8382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96897</xdr:rowOff>
    </xdr:from>
    <xdr:to>
      <xdr:col>14</xdr:col>
      <xdr:colOff>28575</xdr:colOff>
      <xdr:row>56</xdr:row>
      <xdr:rowOff>145905</xdr:rowOff>
    </xdr:to>
    <xdr:cxnSp macro="">
      <xdr:nvCxnSpPr>
        <xdr:cNvPr id="340" name="直線コネクタ 339"/>
        <xdr:cNvCxnSpPr/>
      </xdr:nvCxnSpPr>
      <xdr:spPr>
        <a:xfrm>
          <a:off x="8750300" y="9698097"/>
          <a:ext cx="889000" cy="4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41972</xdr:rowOff>
    </xdr:from>
    <xdr:to>
      <xdr:col>14</xdr:col>
      <xdr:colOff>79375</xdr:colOff>
      <xdr:row>54</xdr:row>
      <xdr:rowOff>143572</xdr:rowOff>
    </xdr:to>
    <xdr:sp macro="" textlink="">
      <xdr:nvSpPr>
        <xdr:cNvPr id="341" name="フローチャート : 判断 340"/>
        <xdr:cNvSpPr/>
      </xdr:nvSpPr>
      <xdr:spPr>
        <a:xfrm>
          <a:off x="9588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160099</xdr:rowOff>
    </xdr:from>
    <xdr:ext cx="534377" cy="259045"/>
    <xdr:sp macro="" textlink="">
      <xdr:nvSpPr>
        <xdr:cNvPr id="342" name="テキスト ボックス 341"/>
        <xdr:cNvSpPr txBox="1"/>
      </xdr:nvSpPr>
      <xdr:spPr>
        <a:xfrm>
          <a:off x="93594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96897</xdr:rowOff>
    </xdr:from>
    <xdr:to>
      <xdr:col>12</xdr:col>
      <xdr:colOff>511175</xdr:colOff>
      <xdr:row>56</xdr:row>
      <xdr:rowOff>128923</xdr:rowOff>
    </xdr:to>
    <xdr:cxnSp macro="">
      <xdr:nvCxnSpPr>
        <xdr:cNvPr id="343" name="直線コネクタ 342"/>
        <xdr:cNvCxnSpPr/>
      </xdr:nvCxnSpPr>
      <xdr:spPr>
        <a:xfrm flipV="1">
          <a:off x="7861300" y="9698097"/>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84589</xdr:rowOff>
    </xdr:from>
    <xdr:to>
      <xdr:col>12</xdr:col>
      <xdr:colOff>561975</xdr:colOff>
      <xdr:row>55</xdr:row>
      <xdr:rowOff>14739</xdr:rowOff>
    </xdr:to>
    <xdr:sp macro="" textlink="">
      <xdr:nvSpPr>
        <xdr:cNvPr id="344" name="フローチャート : 判断 343"/>
        <xdr:cNvSpPr/>
      </xdr:nvSpPr>
      <xdr:spPr>
        <a:xfrm>
          <a:off x="8699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31266</xdr:rowOff>
    </xdr:from>
    <xdr:ext cx="534377" cy="259045"/>
    <xdr:sp macro="" textlink="">
      <xdr:nvSpPr>
        <xdr:cNvPr id="345" name="テキスト ボックス 344"/>
        <xdr:cNvSpPr txBox="1"/>
      </xdr:nvSpPr>
      <xdr:spPr>
        <a:xfrm>
          <a:off x="8483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128923</xdr:rowOff>
    </xdr:from>
    <xdr:to>
      <xdr:col>11</xdr:col>
      <xdr:colOff>307975</xdr:colOff>
      <xdr:row>56</xdr:row>
      <xdr:rowOff>141670</xdr:rowOff>
    </xdr:to>
    <xdr:cxnSp macro="">
      <xdr:nvCxnSpPr>
        <xdr:cNvPr id="346" name="直線コネクタ 345"/>
        <xdr:cNvCxnSpPr/>
      </xdr:nvCxnSpPr>
      <xdr:spPr>
        <a:xfrm flipV="1">
          <a:off x="6972300" y="9730123"/>
          <a:ext cx="8890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30618</xdr:rowOff>
    </xdr:from>
    <xdr:to>
      <xdr:col>11</xdr:col>
      <xdr:colOff>358775</xdr:colOff>
      <xdr:row>55</xdr:row>
      <xdr:rowOff>132218</xdr:rowOff>
    </xdr:to>
    <xdr:sp macro="" textlink="">
      <xdr:nvSpPr>
        <xdr:cNvPr id="347" name="フローチャート : 判断 346"/>
        <xdr:cNvSpPr/>
      </xdr:nvSpPr>
      <xdr:spPr>
        <a:xfrm>
          <a:off x="7810500" y="94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148745</xdr:rowOff>
    </xdr:from>
    <xdr:ext cx="534377" cy="259045"/>
    <xdr:sp macro="" textlink="">
      <xdr:nvSpPr>
        <xdr:cNvPr id="348" name="テキスト ボックス 347"/>
        <xdr:cNvSpPr txBox="1"/>
      </xdr:nvSpPr>
      <xdr:spPr>
        <a:xfrm>
          <a:off x="7594111" y="92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157545</xdr:rowOff>
    </xdr:from>
    <xdr:to>
      <xdr:col>10</xdr:col>
      <xdr:colOff>155575</xdr:colOff>
      <xdr:row>55</xdr:row>
      <xdr:rowOff>87695</xdr:rowOff>
    </xdr:to>
    <xdr:sp macro="" textlink="">
      <xdr:nvSpPr>
        <xdr:cNvPr id="349" name="フローチャート : 判断 348"/>
        <xdr:cNvSpPr/>
      </xdr:nvSpPr>
      <xdr:spPr>
        <a:xfrm>
          <a:off x="6921500" y="941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104222</xdr:rowOff>
    </xdr:from>
    <xdr:ext cx="534377" cy="259045"/>
    <xdr:sp macro="" textlink="">
      <xdr:nvSpPr>
        <xdr:cNvPr id="350" name="テキスト ボックス 349"/>
        <xdr:cNvSpPr txBox="1"/>
      </xdr:nvSpPr>
      <xdr:spPr>
        <a:xfrm>
          <a:off x="6705111" y="91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135774</xdr:rowOff>
    </xdr:from>
    <xdr:to>
      <xdr:col>15</xdr:col>
      <xdr:colOff>231775</xdr:colOff>
      <xdr:row>57</xdr:row>
      <xdr:rowOff>65924</xdr:rowOff>
    </xdr:to>
    <xdr:sp macro="" textlink="">
      <xdr:nvSpPr>
        <xdr:cNvPr id="356" name="円/楕円 355"/>
        <xdr:cNvSpPr/>
      </xdr:nvSpPr>
      <xdr:spPr>
        <a:xfrm>
          <a:off x="104267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158651</xdr:rowOff>
    </xdr:from>
    <xdr:ext cx="534377" cy="259045"/>
    <xdr:sp macro="" textlink="">
      <xdr:nvSpPr>
        <xdr:cNvPr id="357" name="普通建設事業費該当値テキスト"/>
        <xdr:cNvSpPr txBox="1"/>
      </xdr:nvSpPr>
      <xdr:spPr>
        <a:xfrm>
          <a:off x="10528300" y="95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95105</xdr:rowOff>
    </xdr:from>
    <xdr:to>
      <xdr:col>14</xdr:col>
      <xdr:colOff>79375</xdr:colOff>
      <xdr:row>57</xdr:row>
      <xdr:rowOff>25255</xdr:rowOff>
    </xdr:to>
    <xdr:sp macro="" textlink="">
      <xdr:nvSpPr>
        <xdr:cNvPr id="358" name="円/楕円 357"/>
        <xdr:cNvSpPr/>
      </xdr:nvSpPr>
      <xdr:spPr>
        <a:xfrm>
          <a:off x="95885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16382</xdr:rowOff>
    </xdr:from>
    <xdr:ext cx="534377" cy="259045"/>
    <xdr:sp macro="" textlink="">
      <xdr:nvSpPr>
        <xdr:cNvPr id="359" name="テキスト ボックス 358"/>
        <xdr:cNvSpPr txBox="1"/>
      </xdr:nvSpPr>
      <xdr:spPr>
        <a:xfrm>
          <a:off x="93594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46097</xdr:rowOff>
    </xdr:from>
    <xdr:to>
      <xdr:col>12</xdr:col>
      <xdr:colOff>561975</xdr:colOff>
      <xdr:row>56</xdr:row>
      <xdr:rowOff>147697</xdr:rowOff>
    </xdr:to>
    <xdr:sp macro="" textlink="">
      <xdr:nvSpPr>
        <xdr:cNvPr id="360" name="円/楕円 359"/>
        <xdr:cNvSpPr/>
      </xdr:nvSpPr>
      <xdr:spPr>
        <a:xfrm>
          <a:off x="8699500" y="9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138824</xdr:rowOff>
    </xdr:from>
    <xdr:ext cx="534377" cy="259045"/>
    <xdr:sp macro="" textlink="">
      <xdr:nvSpPr>
        <xdr:cNvPr id="361" name="テキスト ボックス 360"/>
        <xdr:cNvSpPr txBox="1"/>
      </xdr:nvSpPr>
      <xdr:spPr>
        <a:xfrm>
          <a:off x="8483111" y="9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78123</xdr:rowOff>
    </xdr:from>
    <xdr:to>
      <xdr:col>11</xdr:col>
      <xdr:colOff>358775</xdr:colOff>
      <xdr:row>57</xdr:row>
      <xdr:rowOff>8273</xdr:rowOff>
    </xdr:to>
    <xdr:sp macro="" textlink="">
      <xdr:nvSpPr>
        <xdr:cNvPr id="362" name="円/楕円 361"/>
        <xdr:cNvSpPr/>
      </xdr:nvSpPr>
      <xdr:spPr>
        <a:xfrm>
          <a:off x="7810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170850</xdr:rowOff>
    </xdr:from>
    <xdr:ext cx="534377" cy="259045"/>
    <xdr:sp macro="" textlink="">
      <xdr:nvSpPr>
        <xdr:cNvPr id="363" name="テキスト ボックス 362"/>
        <xdr:cNvSpPr txBox="1"/>
      </xdr:nvSpPr>
      <xdr:spPr>
        <a:xfrm>
          <a:off x="7594111" y="97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90870</xdr:rowOff>
    </xdr:from>
    <xdr:to>
      <xdr:col>10</xdr:col>
      <xdr:colOff>155575</xdr:colOff>
      <xdr:row>57</xdr:row>
      <xdr:rowOff>21020</xdr:rowOff>
    </xdr:to>
    <xdr:sp macro="" textlink="">
      <xdr:nvSpPr>
        <xdr:cNvPr id="364" name="円/楕円 363"/>
        <xdr:cNvSpPr/>
      </xdr:nvSpPr>
      <xdr:spPr>
        <a:xfrm>
          <a:off x="6921500" y="96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12147</xdr:rowOff>
    </xdr:from>
    <xdr:ext cx="534377" cy="259045"/>
    <xdr:sp macro="" textlink="">
      <xdr:nvSpPr>
        <xdr:cNvPr id="365" name="テキスト ボックス 364"/>
        <xdr:cNvSpPr txBox="1"/>
      </xdr:nvSpPr>
      <xdr:spPr>
        <a:xfrm>
          <a:off x="6705111" y="97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165779</xdr:rowOff>
    </xdr:from>
    <xdr:to>
      <xdr:col>15</xdr:col>
      <xdr:colOff>180975</xdr:colOff>
      <xdr:row>77</xdr:row>
      <xdr:rowOff>17094</xdr:rowOff>
    </xdr:to>
    <xdr:cxnSp macro="">
      <xdr:nvCxnSpPr>
        <xdr:cNvPr id="392" name="直線コネクタ 391"/>
        <xdr:cNvCxnSpPr/>
      </xdr:nvCxnSpPr>
      <xdr:spPr>
        <a:xfrm>
          <a:off x="9639300" y="13195979"/>
          <a:ext cx="8382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68669</xdr:rowOff>
    </xdr:from>
    <xdr:to>
      <xdr:col>14</xdr:col>
      <xdr:colOff>79375</xdr:colOff>
      <xdr:row>75</xdr:row>
      <xdr:rowOff>170269</xdr:rowOff>
    </xdr:to>
    <xdr:sp macro="" textlink="">
      <xdr:nvSpPr>
        <xdr:cNvPr id="395" name="フローチャート : 判断 394"/>
        <xdr:cNvSpPr/>
      </xdr:nvSpPr>
      <xdr:spPr>
        <a:xfrm>
          <a:off x="9588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15346</xdr:rowOff>
    </xdr:from>
    <xdr:ext cx="534377" cy="259045"/>
    <xdr:sp macro="" textlink="">
      <xdr:nvSpPr>
        <xdr:cNvPr id="396" name="テキスト ボックス 395"/>
        <xdr:cNvSpPr txBox="1"/>
      </xdr:nvSpPr>
      <xdr:spPr>
        <a:xfrm>
          <a:off x="93594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137744</xdr:rowOff>
    </xdr:from>
    <xdr:to>
      <xdr:col>15</xdr:col>
      <xdr:colOff>231775</xdr:colOff>
      <xdr:row>77</xdr:row>
      <xdr:rowOff>67894</xdr:rowOff>
    </xdr:to>
    <xdr:sp macro="" textlink="">
      <xdr:nvSpPr>
        <xdr:cNvPr id="402" name="円/楕円 401"/>
        <xdr:cNvSpPr/>
      </xdr:nvSpPr>
      <xdr:spPr>
        <a:xfrm>
          <a:off x="104267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160621</xdr:rowOff>
    </xdr:from>
    <xdr:ext cx="534377" cy="259045"/>
    <xdr:sp macro="" textlink="">
      <xdr:nvSpPr>
        <xdr:cNvPr id="403" name="普通建設事業費 （ うち新規整備　）該当値テキスト"/>
        <xdr:cNvSpPr txBox="1"/>
      </xdr:nvSpPr>
      <xdr:spPr>
        <a:xfrm>
          <a:off x="10528300" y="130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114979</xdr:rowOff>
    </xdr:from>
    <xdr:to>
      <xdr:col>14</xdr:col>
      <xdr:colOff>79375</xdr:colOff>
      <xdr:row>77</xdr:row>
      <xdr:rowOff>45129</xdr:rowOff>
    </xdr:to>
    <xdr:sp macro="" textlink="">
      <xdr:nvSpPr>
        <xdr:cNvPr id="404" name="円/楕円 403"/>
        <xdr:cNvSpPr/>
      </xdr:nvSpPr>
      <xdr:spPr>
        <a:xfrm>
          <a:off x="9588500" y="131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36256</xdr:rowOff>
    </xdr:from>
    <xdr:ext cx="534377" cy="259045"/>
    <xdr:sp macro="" textlink="">
      <xdr:nvSpPr>
        <xdr:cNvPr id="405" name="テキスト ボックス 404"/>
        <xdr:cNvSpPr txBox="1"/>
      </xdr:nvSpPr>
      <xdr:spPr>
        <a:xfrm>
          <a:off x="9359411" y="132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132059</xdr:rowOff>
    </xdr:from>
    <xdr:to>
      <xdr:col>15</xdr:col>
      <xdr:colOff>180975</xdr:colOff>
      <xdr:row>97</xdr:row>
      <xdr:rowOff>155375</xdr:rowOff>
    </xdr:to>
    <xdr:cxnSp macro="">
      <xdr:nvCxnSpPr>
        <xdr:cNvPr id="434" name="直線コネクタ 433"/>
        <xdr:cNvCxnSpPr/>
      </xdr:nvCxnSpPr>
      <xdr:spPr>
        <a:xfrm>
          <a:off x="9639300" y="16762709"/>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80114</xdr:rowOff>
    </xdr:from>
    <xdr:to>
      <xdr:col>14</xdr:col>
      <xdr:colOff>79375</xdr:colOff>
      <xdr:row>96</xdr:row>
      <xdr:rowOff>10264</xdr:rowOff>
    </xdr:to>
    <xdr:sp macro="" textlink="">
      <xdr:nvSpPr>
        <xdr:cNvPr id="437" name="フローチャート : 判断 436"/>
        <xdr:cNvSpPr/>
      </xdr:nvSpPr>
      <xdr:spPr>
        <a:xfrm>
          <a:off x="9588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26791</xdr:rowOff>
    </xdr:from>
    <xdr:ext cx="534377" cy="259045"/>
    <xdr:sp macro="" textlink="">
      <xdr:nvSpPr>
        <xdr:cNvPr id="438" name="テキスト ボックス 437"/>
        <xdr:cNvSpPr txBox="1"/>
      </xdr:nvSpPr>
      <xdr:spPr>
        <a:xfrm>
          <a:off x="93594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104575</xdr:rowOff>
    </xdr:from>
    <xdr:to>
      <xdr:col>15</xdr:col>
      <xdr:colOff>231775</xdr:colOff>
      <xdr:row>98</xdr:row>
      <xdr:rowOff>34725</xdr:rowOff>
    </xdr:to>
    <xdr:sp macro="" textlink="">
      <xdr:nvSpPr>
        <xdr:cNvPr id="444" name="円/楕円 443"/>
        <xdr:cNvSpPr/>
      </xdr:nvSpPr>
      <xdr:spPr>
        <a:xfrm>
          <a:off x="10426700" y="167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19502</xdr:rowOff>
    </xdr:from>
    <xdr:ext cx="469744" cy="259045"/>
    <xdr:sp macro="" textlink="">
      <xdr:nvSpPr>
        <xdr:cNvPr id="445" name="普通建設事業費 （ うち更新整備　）該当値テキスト"/>
        <xdr:cNvSpPr txBox="1"/>
      </xdr:nvSpPr>
      <xdr:spPr>
        <a:xfrm>
          <a:off x="10528300" y="166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81259</xdr:rowOff>
    </xdr:from>
    <xdr:to>
      <xdr:col>14</xdr:col>
      <xdr:colOff>79375</xdr:colOff>
      <xdr:row>98</xdr:row>
      <xdr:rowOff>11409</xdr:rowOff>
    </xdr:to>
    <xdr:sp macro="" textlink="">
      <xdr:nvSpPr>
        <xdr:cNvPr id="446" name="円/楕円 445"/>
        <xdr:cNvSpPr/>
      </xdr:nvSpPr>
      <xdr:spPr>
        <a:xfrm>
          <a:off x="9588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2536</xdr:rowOff>
    </xdr:from>
    <xdr:ext cx="469744" cy="259045"/>
    <xdr:sp macro="" textlink="">
      <xdr:nvSpPr>
        <xdr:cNvPr id="447" name="テキスト ボックス 446"/>
        <xdr:cNvSpPr txBox="1"/>
      </xdr:nvSpPr>
      <xdr:spPr>
        <a:xfrm>
          <a:off x="9391727" y="16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114463</xdr:rowOff>
    </xdr:from>
    <xdr:to>
      <xdr:col>23</xdr:col>
      <xdr:colOff>517525</xdr:colOff>
      <xdr:row>38</xdr:row>
      <xdr:rowOff>135334</xdr:rowOff>
    </xdr:to>
    <xdr:cxnSp macro="">
      <xdr:nvCxnSpPr>
        <xdr:cNvPr id="472" name="直線コネクタ 471"/>
        <xdr:cNvCxnSpPr/>
      </xdr:nvCxnSpPr>
      <xdr:spPr>
        <a:xfrm>
          <a:off x="15481300" y="6629563"/>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110417</xdr:rowOff>
    </xdr:from>
    <xdr:to>
      <xdr:col>22</xdr:col>
      <xdr:colOff>365125</xdr:colOff>
      <xdr:row>38</xdr:row>
      <xdr:rowOff>114463</xdr:rowOff>
    </xdr:to>
    <xdr:cxnSp macro="">
      <xdr:nvCxnSpPr>
        <xdr:cNvPr id="475" name="直線コネクタ 474"/>
        <xdr:cNvCxnSpPr/>
      </xdr:nvCxnSpPr>
      <xdr:spPr>
        <a:xfrm>
          <a:off x="14592300" y="662551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89951</xdr:rowOff>
    </xdr:from>
    <xdr:to>
      <xdr:col>22</xdr:col>
      <xdr:colOff>415925</xdr:colOff>
      <xdr:row>38</xdr:row>
      <xdr:rowOff>20101</xdr:rowOff>
    </xdr:to>
    <xdr:sp macro="" textlink="">
      <xdr:nvSpPr>
        <xdr:cNvPr id="476" name="フローチャート : 判断 475"/>
        <xdr:cNvSpPr/>
      </xdr:nvSpPr>
      <xdr:spPr>
        <a:xfrm>
          <a:off x="15430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36628</xdr:rowOff>
    </xdr:from>
    <xdr:ext cx="469744" cy="259045"/>
    <xdr:sp macro="" textlink="">
      <xdr:nvSpPr>
        <xdr:cNvPr id="477" name="テキスト ボックス 476"/>
        <xdr:cNvSpPr txBox="1"/>
      </xdr:nvSpPr>
      <xdr:spPr>
        <a:xfrm>
          <a:off x="15233727"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89865</xdr:rowOff>
    </xdr:from>
    <xdr:to>
      <xdr:col>21</xdr:col>
      <xdr:colOff>161925</xdr:colOff>
      <xdr:row>38</xdr:row>
      <xdr:rowOff>110417</xdr:rowOff>
    </xdr:to>
    <xdr:cxnSp macro="">
      <xdr:nvCxnSpPr>
        <xdr:cNvPr id="478" name="直線コネクタ 477"/>
        <xdr:cNvCxnSpPr/>
      </xdr:nvCxnSpPr>
      <xdr:spPr>
        <a:xfrm>
          <a:off x="13703300" y="6604965"/>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98616</xdr:rowOff>
    </xdr:from>
    <xdr:to>
      <xdr:col>21</xdr:col>
      <xdr:colOff>212725</xdr:colOff>
      <xdr:row>38</xdr:row>
      <xdr:rowOff>28766</xdr:rowOff>
    </xdr:to>
    <xdr:sp macro="" textlink="">
      <xdr:nvSpPr>
        <xdr:cNvPr id="479" name="フローチャート : 判断 478"/>
        <xdr:cNvSpPr/>
      </xdr:nvSpPr>
      <xdr:spPr>
        <a:xfrm>
          <a:off x="14541500" y="64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45293</xdr:rowOff>
    </xdr:from>
    <xdr:ext cx="469744" cy="259045"/>
    <xdr:sp macro="" textlink="">
      <xdr:nvSpPr>
        <xdr:cNvPr id="480" name="テキスト ボックス 479"/>
        <xdr:cNvSpPr txBox="1"/>
      </xdr:nvSpPr>
      <xdr:spPr>
        <a:xfrm>
          <a:off x="14357427" y="62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72537</xdr:rowOff>
    </xdr:from>
    <xdr:to>
      <xdr:col>19</xdr:col>
      <xdr:colOff>644525</xdr:colOff>
      <xdr:row>38</xdr:row>
      <xdr:rowOff>89865</xdr:rowOff>
    </xdr:to>
    <xdr:cxnSp macro="">
      <xdr:nvCxnSpPr>
        <xdr:cNvPr id="481" name="直線コネクタ 480"/>
        <xdr:cNvCxnSpPr/>
      </xdr:nvCxnSpPr>
      <xdr:spPr>
        <a:xfrm>
          <a:off x="12814300" y="658763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103027</xdr:rowOff>
    </xdr:from>
    <xdr:to>
      <xdr:col>20</xdr:col>
      <xdr:colOff>9525</xdr:colOff>
      <xdr:row>38</xdr:row>
      <xdr:rowOff>33178</xdr:rowOff>
    </xdr:to>
    <xdr:sp macro="" textlink="">
      <xdr:nvSpPr>
        <xdr:cNvPr id="482" name="フローチャート : 判断 481"/>
        <xdr:cNvSpPr/>
      </xdr:nvSpPr>
      <xdr:spPr>
        <a:xfrm>
          <a:off x="13652500" y="64466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49704</xdr:rowOff>
    </xdr:from>
    <xdr:ext cx="469744" cy="259045"/>
    <xdr:sp macro="" textlink="">
      <xdr:nvSpPr>
        <xdr:cNvPr id="483" name="テキスト ボックス 482"/>
        <xdr:cNvSpPr txBox="1"/>
      </xdr:nvSpPr>
      <xdr:spPr>
        <a:xfrm>
          <a:off x="13468427" y="622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151216</xdr:rowOff>
    </xdr:from>
    <xdr:to>
      <xdr:col>18</xdr:col>
      <xdr:colOff>492125</xdr:colOff>
      <xdr:row>38</xdr:row>
      <xdr:rowOff>81366</xdr:rowOff>
    </xdr:to>
    <xdr:sp macro="" textlink="">
      <xdr:nvSpPr>
        <xdr:cNvPr id="484" name="フローチャート : 判断 483"/>
        <xdr:cNvSpPr/>
      </xdr:nvSpPr>
      <xdr:spPr>
        <a:xfrm>
          <a:off x="12763500" y="649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97893</xdr:rowOff>
    </xdr:from>
    <xdr:ext cx="469744" cy="259045"/>
    <xdr:sp macro="" textlink="">
      <xdr:nvSpPr>
        <xdr:cNvPr id="485" name="テキスト ボックス 484"/>
        <xdr:cNvSpPr txBox="1"/>
      </xdr:nvSpPr>
      <xdr:spPr>
        <a:xfrm>
          <a:off x="12579427" y="627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84534</xdr:rowOff>
    </xdr:from>
    <xdr:to>
      <xdr:col>23</xdr:col>
      <xdr:colOff>568325</xdr:colOff>
      <xdr:row>39</xdr:row>
      <xdr:rowOff>14684</xdr:rowOff>
    </xdr:to>
    <xdr:sp macro="" textlink="">
      <xdr:nvSpPr>
        <xdr:cNvPr id="491" name="円/楕円 490"/>
        <xdr:cNvSpPr/>
      </xdr:nvSpPr>
      <xdr:spPr>
        <a:xfrm>
          <a:off x="162687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170911</xdr:rowOff>
    </xdr:from>
    <xdr:ext cx="378565" cy="259045"/>
    <xdr:sp macro="" textlink="">
      <xdr:nvSpPr>
        <xdr:cNvPr id="492" name="災害復旧事業費該当値テキスト"/>
        <xdr:cNvSpPr txBox="1"/>
      </xdr:nvSpPr>
      <xdr:spPr>
        <a:xfrm>
          <a:off x="16370300" y="651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63663</xdr:rowOff>
    </xdr:from>
    <xdr:to>
      <xdr:col>22</xdr:col>
      <xdr:colOff>415925</xdr:colOff>
      <xdr:row>38</xdr:row>
      <xdr:rowOff>165263</xdr:rowOff>
    </xdr:to>
    <xdr:sp macro="" textlink="">
      <xdr:nvSpPr>
        <xdr:cNvPr id="493" name="円/楕円 492"/>
        <xdr:cNvSpPr/>
      </xdr:nvSpPr>
      <xdr:spPr>
        <a:xfrm>
          <a:off x="15430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156390</xdr:rowOff>
    </xdr:from>
    <xdr:ext cx="469744" cy="259045"/>
    <xdr:sp macro="" textlink="">
      <xdr:nvSpPr>
        <xdr:cNvPr id="494" name="テキスト ボックス 493"/>
        <xdr:cNvSpPr txBox="1"/>
      </xdr:nvSpPr>
      <xdr:spPr>
        <a:xfrm>
          <a:off x="15233727" y="66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59617</xdr:rowOff>
    </xdr:from>
    <xdr:to>
      <xdr:col>21</xdr:col>
      <xdr:colOff>212725</xdr:colOff>
      <xdr:row>38</xdr:row>
      <xdr:rowOff>161217</xdr:rowOff>
    </xdr:to>
    <xdr:sp macro="" textlink="">
      <xdr:nvSpPr>
        <xdr:cNvPr id="495" name="円/楕円 494"/>
        <xdr:cNvSpPr/>
      </xdr:nvSpPr>
      <xdr:spPr>
        <a:xfrm>
          <a:off x="14541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152344</xdr:rowOff>
    </xdr:from>
    <xdr:ext cx="469744" cy="259045"/>
    <xdr:sp macro="" textlink="">
      <xdr:nvSpPr>
        <xdr:cNvPr id="496" name="テキスト ボックス 495"/>
        <xdr:cNvSpPr txBox="1"/>
      </xdr:nvSpPr>
      <xdr:spPr>
        <a:xfrm>
          <a:off x="14357427"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39065</xdr:rowOff>
    </xdr:from>
    <xdr:to>
      <xdr:col>20</xdr:col>
      <xdr:colOff>9525</xdr:colOff>
      <xdr:row>38</xdr:row>
      <xdr:rowOff>140665</xdr:rowOff>
    </xdr:to>
    <xdr:sp macro="" textlink="">
      <xdr:nvSpPr>
        <xdr:cNvPr id="497" name="円/楕円 496"/>
        <xdr:cNvSpPr/>
      </xdr:nvSpPr>
      <xdr:spPr>
        <a:xfrm>
          <a:off x="13652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131792</xdr:rowOff>
    </xdr:from>
    <xdr:ext cx="469744" cy="259045"/>
    <xdr:sp macro="" textlink="">
      <xdr:nvSpPr>
        <xdr:cNvPr id="498" name="テキスト ボックス 497"/>
        <xdr:cNvSpPr txBox="1"/>
      </xdr:nvSpPr>
      <xdr:spPr>
        <a:xfrm>
          <a:off x="13468427" y="66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21737</xdr:rowOff>
    </xdr:from>
    <xdr:to>
      <xdr:col>18</xdr:col>
      <xdr:colOff>492125</xdr:colOff>
      <xdr:row>38</xdr:row>
      <xdr:rowOff>123337</xdr:rowOff>
    </xdr:to>
    <xdr:sp macro="" textlink="">
      <xdr:nvSpPr>
        <xdr:cNvPr id="499" name="円/楕円 498"/>
        <xdr:cNvSpPr/>
      </xdr:nvSpPr>
      <xdr:spPr>
        <a:xfrm>
          <a:off x="12763500" y="65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114464</xdr:rowOff>
    </xdr:from>
    <xdr:ext cx="469744" cy="259045"/>
    <xdr:sp macro="" textlink="">
      <xdr:nvSpPr>
        <xdr:cNvPr id="500" name="テキスト ボックス 499"/>
        <xdr:cNvSpPr txBox="1"/>
      </xdr:nvSpPr>
      <xdr:spPr>
        <a:xfrm>
          <a:off x="12579427" y="66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56" name="テキスト ボックス 55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66" name="テキスト ボックス 56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68" name="テキスト ボックス 56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64757</xdr:rowOff>
    </xdr:from>
    <xdr:to>
      <xdr:col>23</xdr:col>
      <xdr:colOff>516889</xdr:colOff>
      <xdr:row>77</xdr:row>
      <xdr:rowOff>167323</xdr:rowOff>
    </xdr:to>
    <xdr:cxnSp macro="">
      <xdr:nvCxnSpPr>
        <xdr:cNvPr id="570" name="直線コネクタ 569"/>
        <xdr:cNvCxnSpPr/>
      </xdr:nvCxnSpPr>
      <xdr:spPr>
        <a:xfrm flipV="1">
          <a:off x="16317595" y="12752057"/>
          <a:ext cx="1269" cy="61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171150</xdr:rowOff>
    </xdr:from>
    <xdr:ext cx="534377" cy="259045"/>
    <xdr:sp macro="" textlink="">
      <xdr:nvSpPr>
        <xdr:cNvPr id="571" name="公債費最小値テキスト"/>
        <xdr:cNvSpPr txBox="1"/>
      </xdr:nvSpPr>
      <xdr:spPr>
        <a:xfrm>
          <a:off x="16370300" y="133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77</xdr:row>
      <xdr:rowOff>167323</xdr:rowOff>
    </xdr:from>
    <xdr:to>
      <xdr:col>23</xdr:col>
      <xdr:colOff>606425</xdr:colOff>
      <xdr:row>77</xdr:row>
      <xdr:rowOff>167323</xdr:rowOff>
    </xdr:to>
    <xdr:cxnSp macro="">
      <xdr:nvCxnSpPr>
        <xdr:cNvPr id="572" name="直線コネクタ 571"/>
        <xdr:cNvCxnSpPr/>
      </xdr:nvCxnSpPr>
      <xdr:spPr>
        <a:xfrm>
          <a:off x="16230600" y="133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11434</xdr:rowOff>
    </xdr:from>
    <xdr:ext cx="534377" cy="259045"/>
    <xdr:sp macro="" textlink="">
      <xdr:nvSpPr>
        <xdr:cNvPr id="573" name="公債費最大値テキスト"/>
        <xdr:cNvSpPr txBox="1"/>
      </xdr:nvSpPr>
      <xdr:spPr>
        <a:xfrm>
          <a:off x="16370300" y="125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74</xdr:row>
      <xdr:rowOff>64757</xdr:rowOff>
    </xdr:from>
    <xdr:to>
      <xdr:col>23</xdr:col>
      <xdr:colOff>606425</xdr:colOff>
      <xdr:row>74</xdr:row>
      <xdr:rowOff>64757</xdr:rowOff>
    </xdr:to>
    <xdr:cxnSp macro="">
      <xdr:nvCxnSpPr>
        <xdr:cNvPr id="574" name="直線コネクタ 573"/>
        <xdr:cNvCxnSpPr/>
      </xdr:nvCxnSpPr>
      <xdr:spPr>
        <a:xfrm>
          <a:off x="16230600" y="127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104629</xdr:rowOff>
    </xdr:from>
    <xdr:to>
      <xdr:col>23</xdr:col>
      <xdr:colOff>517525</xdr:colOff>
      <xdr:row>75</xdr:row>
      <xdr:rowOff>122631</xdr:rowOff>
    </xdr:to>
    <xdr:cxnSp macro="">
      <xdr:nvCxnSpPr>
        <xdr:cNvPr id="575" name="直線コネクタ 574"/>
        <xdr:cNvCxnSpPr/>
      </xdr:nvCxnSpPr>
      <xdr:spPr>
        <a:xfrm flipV="1">
          <a:off x="15481300" y="12963379"/>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165149</xdr:rowOff>
    </xdr:from>
    <xdr:ext cx="534377" cy="259045"/>
    <xdr:sp macro="" textlink="">
      <xdr:nvSpPr>
        <xdr:cNvPr id="576" name="公債費平均値テキスト"/>
        <xdr:cNvSpPr txBox="1"/>
      </xdr:nvSpPr>
      <xdr:spPr>
        <a:xfrm>
          <a:off x="16370300" y="130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15272</xdr:rowOff>
    </xdr:from>
    <xdr:to>
      <xdr:col>23</xdr:col>
      <xdr:colOff>568325</xdr:colOff>
      <xdr:row>76</xdr:row>
      <xdr:rowOff>116872</xdr:rowOff>
    </xdr:to>
    <xdr:sp macro="" textlink="">
      <xdr:nvSpPr>
        <xdr:cNvPr id="577" name="フローチャート : 判断 576"/>
        <xdr:cNvSpPr/>
      </xdr:nvSpPr>
      <xdr:spPr>
        <a:xfrm>
          <a:off x="162687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122631</xdr:rowOff>
    </xdr:from>
    <xdr:to>
      <xdr:col>22</xdr:col>
      <xdr:colOff>365125</xdr:colOff>
      <xdr:row>75</xdr:row>
      <xdr:rowOff>127756</xdr:rowOff>
    </xdr:to>
    <xdr:cxnSp macro="">
      <xdr:nvCxnSpPr>
        <xdr:cNvPr id="578" name="直線コネクタ 577"/>
        <xdr:cNvCxnSpPr/>
      </xdr:nvCxnSpPr>
      <xdr:spPr>
        <a:xfrm flipV="1">
          <a:off x="14592300" y="1298138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33750</xdr:rowOff>
    </xdr:from>
    <xdr:to>
      <xdr:col>22</xdr:col>
      <xdr:colOff>415925</xdr:colOff>
      <xdr:row>71</xdr:row>
      <xdr:rowOff>135350</xdr:rowOff>
    </xdr:to>
    <xdr:sp macro="" textlink="">
      <xdr:nvSpPr>
        <xdr:cNvPr id="579" name="フローチャート : 判断 578"/>
        <xdr:cNvSpPr/>
      </xdr:nvSpPr>
      <xdr:spPr>
        <a:xfrm>
          <a:off x="15430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151877</xdr:rowOff>
    </xdr:from>
    <xdr:ext cx="534377" cy="259045"/>
    <xdr:sp macro="" textlink="">
      <xdr:nvSpPr>
        <xdr:cNvPr id="580" name="テキスト ボックス 579"/>
        <xdr:cNvSpPr txBox="1"/>
      </xdr:nvSpPr>
      <xdr:spPr>
        <a:xfrm>
          <a:off x="152014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127756</xdr:rowOff>
    </xdr:from>
    <xdr:to>
      <xdr:col>21</xdr:col>
      <xdr:colOff>161925</xdr:colOff>
      <xdr:row>75</xdr:row>
      <xdr:rowOff>130099</xdr:rowOff>
    </xdr:to>
    <xdr:cxnSp macro="">
      <xdr:nvCxnSpPr>
        <xdr:cNvPr id="581" name="直線コネクタ 580"/>
        <xdr:cNvCxnSpPr/>
      </xdr:nvCxnSpPr>
      <xdr:spPr>
        <a:xfrm flipV="1">
          <a:off x="13703300" y="12986506"/>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14834</xdr:rowOff>
    </xdr:from>
    <xdr:to>
      <xdr:col>21</xdr:col>
      <xdr:colOff>212725</xdr:colOff>
      <xdr:row>74</xdr:row>
      <xdr:rowOff>116434</xdr:rowOff>
    </xdr:to>
    <xdr:sp macro="" textlink="">
      <xdr:nvSpPr>
        <xdr:cNvPr id="582" name="フローチャート : 判断 581"/>
        <xdr:cNvSpPr/>
      </xdr:nvSpPr>
      <xdr:spPr>
        <a:xfrm>
          <a:off x="14541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132961</xdr:rowOff>
    </xdr:from>
    <xdr:ext cx="534377" cy="259045"/>
    <xdr:sp macro="" textlink="">
      <xdr:nvSpPr>
        <xdr:cNvPr id="583" name="テキスト ボックス 582"/>
        <xdr:cNvSpPr txBox="1"/>
      </xdr:nvSpPr>
      <xdr:spPr>
        <a:xfrm>
          <a:off x="14325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110687</xdr:rowOff>
    </xdr:from>
    <xdr:to>
      <xdr:col>19</xdr:col>
      <xdr:colOff>644525</xdr:colOff>
      <xdr:row>75</xdr:row>
      <xdr:rowOff>130099</xdr:rowOff>
    </xdr:to>
    <xdr:cxnSp macro="">
      <xdr:nvCxnSpPr>
        <xdr:cNvPr id="584" name="直線コネクタ 583"/>
        <xdr:cNvCxnSpPr/>
      </xdr:nvCxnSpPr>
      <xdr:spPr>
        <a:xfrm>
          <a:off x="12814300" y="12969437"/>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146317</xdr:rowOff>
    </xdr:from>
    <xdr:to>
      <xdr:col>20</xdr:col>
      <xdr:colOff>9525</xdr:colOff>
      <xdr:row>74</xdr:row>
      <xdr:rowOff>76467</xdr:rowOff>
    </xdr:to>
    <xdr:sp macro="" textlink="">
      <xdr:nvSpPr>
        <xdr:cNvPr id="585" name="フローチャート : 判断 584"/>
        <xdr:cNvSpPr/>
      </xdr:nvSpPr>
      <xdr:spPr>
        <a:xfrm>
          <a:off x="13652500" y="1266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92994</xdr:rowOff>
    </xdr:from>
    <xdr:ext cx="534377" cy="259045"/>
    <xdr:sp macro="" textlink="">
      <xdr:nvSpPr>
        <xdr:cNvPr id="586" name="テキスト ボックス 585"/>
        <xdr:cNvSpPr txBox="1"/>
      </xdr:nvSpPr>
      <xdr:spPr>
        <a:xfrm>
          <a:off x="13436111" y="124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95377</xdr:rowOff>
    </xdr:from>
    <xdr:to>
      <xdr:col>18</xdr:col>
      <xdr:colOff>492125</xdr:colOff>
      <xdr:row>74</xdr:row>
      <xdr:rowOff>25527</xdr:rowOff>
    </xdr:to>
    <xdr:sp macro="" textlink="">
      <xdr:nvSpPr>
        <xdr:cNvPr id="587" name="フローチャート : 判断 586"/>
        <xdr:cNvSpPr/>
      </xdr:nvSpPr>
      <xdr:spPr>
        <a:xfrm>
          <a:off x="12763500" y="126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42054</xdr:rowOff>
    </xdr:from>
    <xdr:ext cx="534377" cy="259045"/>
    <xdr:sp macro="" textlink="">
      <xdr:nvSpPr>
        <xdr:cNvPr id="588" name="テキスト ボックス 587"/>
        <xdr:cNvSpPr txBox="1"/>
      </xdr:nvSpPr>
      <xdr:spPr>
        <a:xfrm>
          <a:off x="12547111" y="123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53829</xdr:rowOff>
    </xdr:from>
    <xdr:to>
      <xdr:col>23</xdr:col>
      <xdr:colOff>568325</xdr:colOff>
      <xdr:row>75</xdr:row>
      <xdr:rowOff>155429</xdr:rowOff>
    </xdr:to>
    <xdr:sp macro="" textlink="">
      <xdr:nvSpPr>
        <xdr:cNvPr id="594" name="円/楕円 593"/>
        <xdr:cNvSpPr/>
      </xdr:nvSpPr>
      <xdr:spPr>
        <a:xfrm>
          <a:off x="162687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76706</xdr:rowOff>
    </xdr:from>
    <xdr:ext cx="534377" cy="259045"/>
    <xdr:sp macro="" textlink="">
      <xdr:nvSpPr>
        <xdr:cNvPr id="595" name="公債費該当値テキスト"/>
        <xdr:cNvSpPr txBox="1"/>
      </xdr:nvSpPr>
      <xdr:spPr>
        <a:xfrm>
          <a:off x="16370300" y="127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71831</xdr:rowOff>
    </xdr:from>
    <xdr:to>
      <xdr:col>22</xdr:col>
      <xdr:colOff>415925</xdr:colOff>
      <xdr:row>76</xdr:row>
      <xdr:rowOff>1981</xdr:rowOff>
    </xdr:to>
    <xdr:sp macro="" textlink="">
      <xdr:nvSpPr>
        <xdr:cNvPr id="596" name="円/楕円 595"/>
        <xdr:cNvSpPr/>
      </xdr:nvSpPr>
      <xdr:spPr>
        <a:xfrm>
          <a:off x="15430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164558</xdr:rowOff>
    </xdr:from>
    <xdr:ext cx="534377" cy="259045"/>
    <xdr:sp macro="" textlink="">
      <xdr:nvSpPr>
        <xdr:cNvPr id="597" name="テキスト ボックス 596"/>
        <xdr:cNvSpPr txBox="1"/>
      </xdr:nvSpPr>
      <xdr:spPr>
        <a:xfrm>
          <a:off x="152014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76956</xdr:rowOff>
    </xdr:from>
    <xdr:to>
      <xdr:col>21</xdr:col>
      <xdr:colOff>212725</xdr:colOff>
      <xdr:row>76</xdr:row>
      <xdr:rowOff>7107</xdr:rowOff>
    </xdr:to>
    <xdr:sp macro="" textlink="">
      <xdr:nvSpPr>
        <xdr:cNvPr id="598" name="円/楕円 597"/>
        <xdr:cNvSpPr/>
      </xdr:nvSpPr>
      <xdr:spPr>
        <a:xfrm>
          <a:off x="14541500" y="12935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169682</xdr:rowOff>
    </xdr:from>
    <xdr:ext cx="534377" cy="259045"/>
    <xdr:sp macro="" textlink="">
      <xdr:nvSpPr>
        <xdr:cNvPr id="599" name="テキスト ボックス 598"/>
        <xdr:cNvSpPr txBox="1"/>
      </xdr:nvSpPr>
      <xdr:spPr>
        <a:xfrm>
          <a:off x="14325111" y="13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79299</xdr:rowOff>
    </xdr:from>
    <xdr:to>
      <xdr:col>20</xdr:col>
      <xdr:colOff>9525</xdr:colOff>
      <xdr:row>76</xdr:row>
      <xdr:rowOff>9449</xdr:rowOff>
    </xdr:to>
    <xdr:sp macro="" textlink="">
      <xdr:nvSpPr>
        <xdr:cNvPr id="600" name="円/楕円 599"/>
        <xdr:cNvSpPr/>
      </xdr:nvSpPr>
      <xdr:spPr>
        <a:xfrm>
          <a:off x="136525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576</xdr:rowOff>
    </xdr:from>
    <xdr:ext cx="534377" cy="259045"/>
    <xdr:sp macro="" textlink="">
      <xdr:nvSpPr>
        <xdr:cNvPr id="601" name="テキスト ボックス 600"/>
        <xdr:cNvSpPr txBox="1"/>
      </xdr:nvSpPr>
      <xdr:spPr>
        <a:xfrm>
          <a:off x="13436111" y="13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59887</xdr:rowOff>
    </xdr:from>
    <xdr:to>
      <xdr:col>18</xdr:col>
      <xdr:colOff>492125</xdr:colOff>
      <xdr:row>75</xdr:row>
      <xdr:rowOff>161488</xdr:rowOff>
    </xdr:to>
    <xdr:sp macro="" textlink="">
      <xdr:nvSpPr>
        <xdr:cNvPr id="602" name="円/楕円 601"/>
        <xdr:cNvSpPr/>
      </xdr:nvSpPr>
      <xdr:spPr>
        <a:xfrm>
          <a:off x="12763500" y="12918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152613</xdr:rowOff>
    </xdr:from>
    <xdr:ext cx="534377" cy="259045"/>
    <xdr:sp macro="" textlink="">
      <xdr:nvSpPr>
        <xdr:cNvPr id="603" name="テキスト ボックス 602"/>
        <xdr:cNvSpPr txBox="1"/>
      </xdr:nvSpPr>
      <xdr:spPr>
        <a:xfrm>
          <a:off x="12547111" y="130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145827</xdr:rowOff>
    </xdr:from>
    <xdr:to>
      <xdr:col>23</xdr:col>
      <xdr:colOff>517525</xdr:colOff>
      <xdr:row>98</xdr:row>
      <xdr:rowOff>150346</xdr:rowOff>
    </xdr:to>
    <xdr:cxnSp macro="">
      <xdr:nvCxnSpPr>
        <xdr:cNvPr id="630" name="直線コネクタ 629"/>
        <xdr:cNvCxnSpPr/>
      </xdr:nvCxnSpPr>
      <xdr:spPr>
        <a:xfrm flipV="1">
          <a:off x="15481300" y="16947927"/>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111292</xdr:rowOff>
    </xdr:from>
    <xdr:to>
      <xdr:col>22</xdr:col>
      <xdr:colOff>365125</xdr:colOff>
      <xdr:row>98</xdr:row>
      <xdr:rowOff>150346</xdr:rowOff>
    </xdr:to>
    <xdr:cxnSp macro="">
      <xdr:nvCxnSpPr>
        <xdr:cNvPr id="633" name="直線コネクタ 632"/>
        <xdr:cNvCxnSpPr/>
      </xdr:nvCxnSpPr>
      <xdr:spPr>
        <a:xfrm>
          <a:off x="14592300" y="16913392"/>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44186</xdr:rowOff>
    </xdr:from>
    <xdr:to>
      <xdr:col>22</xdr:col>
      <xdr:colOff>415925</xdr:colOff>
      <xdr:row>97</xdr:row>
      <xdr:rowOff>145786</xdr:rowOff>
    </xdr:to>
    <xdr:sp macro="" textlink="">
      <xdr:nvSpPr>
        <xdr:cNvPr id="634" name="フローチャート : 判断 633"/>
        <xdr:cNvSpPr/>
      </xdr:nvSpPr>
      <xdr:spPr>
        <a:xfrm>
          <a:off x="15430500" y="1667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162313</xdr:rowOff>
    </xdr:from>
    <xdr:ext cx="534377" cy="259045"/>
    <xdr:sp macro="" textlink="">
      <xdr:nvSpPr>
        <xdr:cNvPr id="635" name="テキスト ボックス 634"/>
        <xdr:cNvSpPr txBox="1"/>
      </xdr:nvSpPr>
      <xdr:spPr>
        <a:xfrm>
          <a:off x="15201411" y="164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111292</xdr:rowOff>
    </xdr:from>
    <xdr:to>
      <xdr:col>21</xdr:col>
      <xdr:colOff>161925</xdr:colOff>
      <xdr:row>98</xdr:row>
      <xdr:rowOff>159665</xdr:rowOff>
    </xdr:to>
    <xdr:cxnSp macro="">
      <xdr:nvCxnSpPr>
        <xdr:cNvPr id="636" name="直線コネクタ 635"/>
        <xdr:cNvCxnSpPr/>
      </xdr:nvCxnSpPr>
      <xdr:spPr>
        <a:xfrm flipV="1">
          <a:off x="13703300" y="16913392"/>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140190</xdr:rowOff>
    </xdr:from>
    <xdr:to>
      <xdr:col>21</xdr:col>
      <xdr:colOff>212725</xdr:colOff>
      <xdr:row>97</xdr:row>
      <xdr:rowOff>70340</xdr:rowOff>
    </xdr:to>
    <xdr:sp macro="" textlink="">
      <xdr:nvSpPr>
        <xdr:cNvPr id="637" name="フローチャート : 判断 636"/>
        <xdr:cNvSpPr/>
      </xdr:nvSpPr>
      <xdr:spPr>
        <a:xfrm>
          <a:off x="14541500" y="165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86867</xdr:rowOff>
    </xdr:from>
    <xdr:ext cx="534377" cy="259045"/>
    <xdr:sp macro="" textlink="">
      <xdr:nvSpPr>
        <xdr:cNvPr id="638" name="テキスト ボックス 637"/>
        <xdr:cNvSpPr txBox="1"/>
      </xdr:nvSpPr>
      <xdr:spPr>
        <a:xfrm>
          <a:off x="14325111" y="163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131066</xdr:rowOff>
    </xdr:from>
    <xdr:to>
      <xdr:col>19</xdr:col>
      <xdr:colOff>644525</xdr:colOff>
      <xdr:row>98</xdr:row>
      <xdr:rowOff>159665</xdr:rowOff>
    </xdr:to>
    <xdr:cxnSp macro="">
      <xdr:nvCxnSpPr>
        <xdr:cNvPr id="639" name="直線コネクタ 638"/>
        <xdr:cNvCxnSpPr/>
      </xdr:nvCxnSpPr>
      <xdr:spPr>
        <a:xfrm>
          <a:off x="12814300" y="16933166"/>
          <a:ext cx="889000" cy="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44292</xdr:rowOff>
    </xdr:from>
    <xdr:to>
      <xdr:col>20</xdr:col>
      <xdr:colOff>9525</xdr:colOff>
      <xdr:row>97</xdr:row>
      <xdr:rowOff>145892</xdr:rowOff>
    </xdr:to>
    <xdr:sp macro="" textlink="">
      <xdr:nvSpPr>
        <xdr:cNvPr id="640" name="フローチャート : 判断 639"/>
        <xdr:cNvSpPr/>
      </xdr:nvSpPr>
      <xdr:spPr>
        <a:xfrm>
          <a:off x="13652500" y="166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162419</xdr:rowOff>
    </xdr:from>
    <xdr:ext cx="534377" cy="259045"/>
    <xdr:sp macro="" textlink="">
      <xdr:nvSpPr>
        <xdr:cNvPr id="641" name="テキスト ボックス 640"/>
        <xdr:cNvSpPr txBox="1"/>
      </xdr:nvSpPr>
      <xdr:spPr>
        <a:xfrm>
          <a:off x="13436111" y="16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69614</xdr:rowOff>
    </xdr:from>
    <xdr:to>
      <xdr:col>18</xdr:col>
      <xdr:colOff>492125</xdr:colOff>
      <xdr:row>95</xdr:row>
      <xdr:rowOff>171214</xdr:rowOff>
    </xdr:to>
    <xdr:sp macro="" textlink="">
      <xdr:nvSpPr>
        <xdr:cNvPr id="642" name="フローチャート : 判断 641"/>
        <xdr:cNvSpPr/>
      </xdr:nvSpPr>
      <xdr:spPr>
        <a:xfrm>
          <a:off x="12763500" y="1635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16291</xdr:rowOff>
    </xdr:from>
    <xdr:ext cx="534377" cy="259045"/>
    <xdr:sp macro="" textlink="">
      <xdr:nvSpPr>
        <xdr:cNvPr id="643" name="テキスト ボックス 642"/>
        <xdr:cNvSpPr txBox="1"/>
      </xdr:nvSpPr>
      <xdr:spPr>
        <a:xfrm>
          <a:off x="12547111" y="161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95027</xdr:rowOff>
    </xdr:from>
    <xdr:to>
      <xdr:col>23</xdr:col>
      <xdr:colOff>568325</xdr:colOff>
      <xdr:row>99</xdr:row>
      <xdr:rowOff>25177</xdr:rowOff>
    </xdr:to>
    <xdr:sp macro="" textlink="">
      <xdr:nvSpPr>
        <xdr:cNvPr id="649" name="円/楕円 648"/>
        <xdr:cNvSpPr/>
      </xdr:nvSpPr>
      <xdr:spPr>
        <a:xfrm>
          <a:off x="16268700" y="168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99546</xdr:rowOff>
    </xdr:from>
    <xdr:to>
      <xdr:col>22</xdr:col>
      <xdr:colOff>415925</xdr:colOff>
      <xdr:row>99</xdr:row>
      <xdr:rowOff>29696</xdr:rowOff>
    </xdr:to>
    <xdr:sp macro="" textlink="">
      <xdr:nvSpPr>
        <xdr:cNvPr id="651" name="円/楕円 650"/>
        <xdr:cNvSpPr/>
      </xdr:nvSpPr>
      <xdr:spPr>
        <a:xfrm>
          <a:off x="15430500" y="169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20823</xdr:rowOff>
    </xdr:from>
    <xdr:ext cx="469744" cy="259045"/>
    <xdr:sp macro="" textlink="">
      <xdr:nvSpPr>
        <xdr:cNvPr id="652" name="テキスト ボックス 651"/>
        <xdr:cNvSpPr txBox="1"/>
      </xdr:nvSpPr>
      <xdr:spPr>
        <a:xfrm>
          <a:off x="15233727" y="1699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60492</xdr:rowOff>
    </xdr:from>
    <xdr:to>
      <xdr:col>21</xdr:col>
      <xdr:colOff>212725</xdr:colOff>
      <xdr:row>98</xdr:row>
      <xdr:rowOff>162092</xdr:rowOff>
    </xdr:to>
    <xdr:sp macro="" textlink="">
      <xdr:nvSpPr>
        <xdr:cNvPr id="653" name="円/楕円 652"/>
        <xdr:cNvSpPr/>
      </xdr:nvSpPr>
      <xdr:spPr>
        <a:xfrm>
          <a:off x="14541500" y="168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153219</xdr:rowOff>
    </xdr:from>
    <xdr:ext cx="534377" cy="259045"/>
    <xdr:sp macro="" textlink="">
      <xdr:nvSpPr>
        <xdr:cNvPr id="654" name="テキスト ボックス 653"/>
        <xdr:cNvSpPr txBox="1"/>
      </xdr:nvSpPr>
      <xdr:spPr>
        <a:xfrm>
          <a:off x="14325111" y="16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108865</xdr:rowOff>
    </xdr:from>
    <xdr:to>
      <xdr:col>20</xdr:col>
      <xdr:colOff>9525</xdr:colOff>
      <xdr:row>99</xdr:row>
      <xdr:rowOff>39015</xdr:rowOff>
    </xdr:to>
    <xdr:sp macro="" textlink="">
      <xdr:nvSpPr>
        <xdr:cNvPr id="655" name="円/楕円 654"/>
        <xdr:cNvSpPr/>
      </xdr:nvSpPr>
      <xdr:spPr>
        <a:xfrm>
          <a:off x="13652500" y="169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30142</xdr:rowOff>
    </xdr:from>
    <xdr:ext cx="469744" cy="259045"/>
    <xdr:sp macro="" textlink="">
      <xdr:nvSpPr>
        <xdr:cNvPr id="656" name="テキスト ボックス 655"/>
        <xdr:cNvSpPr txBox="1"/>
      </xdr:nvSpPr>
      <xdr:spPr>
        <a:xfrm>
          <a:off x="13468427" y="1700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80266</xdr:rowOff>
    </xdr:from>
    <xdr:to>
      <xdr:col>18</xdr:col>
      <xdr:colOff>492125</xdr:colOff>
      <xdr:row>99</xdr:row>
      <xdr:rowOff>10416</xdr:rowOff>
    </xdr:to>
    <xdr:sp macro="" textlink="">
      <xdr:nvSpPr>
        <xdr:cNvPr id="657" name="円/楕円 656"/>
        <xdr:cNvSpPr/>
      </xdr:nvSpPr>
      <xdr:spPr>
        <a:xfrm>
          <a:off x="12763500" y="168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1543</xdr:rowOff>
    </xdr:from>
    <xdr:ext cx="534377" cy="259045"/>
    <xdr:sp macro="" textlink="">
      <xdr:nvSpPr>
        <xdr:cNvPr id="658" name="テキスト ボックス 657"/>
        <xdr:cNvSpPr txBox="1"/>
      </xdr:nvSpPr>
      <xdr:spPr>
        <a:xfrm>
          <a:off x="12547111" y="169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0" name="テキスト ボックス 66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2" name="テキスト ボックス 67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4" name="テキスト ボックス 67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6" name="テキスト ボックス 67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95352</xdr:rowOff>
    </xdr:from>
    <xdr:to>
      <xdr:col>32</xdr:col>
      <xdr:colOff>186689</xdr:colOff>
      <xdr:row>38</xdr:row>
      <xdr:rowOff>139700</xdr:rowOff>
    </xdr:to>
    <xdr:cxnSp macro="">
      <xdr:nvCxnSpPr>
        <xdr:cNvPr id="678" name="直線コネクタ 677"/>
        <xdr:cNvCxnSpPr/>
      </xdr:nvCxnSpPr>
      <xdr:spPr>
        <a:xfrm flipV="1">
          <a:off x="22159595" y="6096102"/>
          <a:ext cx="1269" cy="5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42029</xdr:rowOff>
    </xdr:from>
    <xdr:ext cx="469744" cy="259045"/>
    <xdr:sp macro="" textlink="">
      <xdr:nvSpPr>
        <xdr:cNvPr id="681" name="投資及び出資金最大値テキスト"/>
        <xdr:cNvSpPr txBox="1"/>
      </xdr:nvSpPr>
      <xdr:spPr>
        <a:xfrm>
          <a:off x="22212300" y="58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35</xdr:row>
      <xdr:rowOff>95352</xdr:rowOff>
    </xdr:from>
    <xdr:to>
      <xdr:col>32</xdr:col>
      <xdr:colOff>276225</xdr:colOff>
      <xdr:row>35</xdr:row>
      <xdr:rowOff>95352</xdr:rowOff>
    </xdr:to>
    <xdr:cxnSp macro="">
      <xdr:nvCxnSpPr>
        <xdr:cNvPr id="682" name="直線コネクタ 681"/>
        <xdr:cNvCxnSpPr/>
      </xdr:nvCxnSpPr>
      <xdr:spPr>
        <a:xfrm>
          <a:off x="22072600" y="609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65177</xdr:rowOff>
    </xdr:from>
    <xdr:to>
      <xdr:col>32</xdr:col>
      <xdr:colOff>187325</xdr:colOff>
      <xdr:row>38</xdr:row>
      <xdr:rowOff>65634</xdr:rowOff>
    </xdr:to>
    <xdr:cxnSp macro="">
      <xdr:nvCxnSpPr>
        <xdr:cNvPr id="683" name="直線コネクタ 682"/>
        <xdr:cNvCxnSpPr/>
      </xdr:nvCxnSpPr>
      <xdr:spPr>
        <a:xfrm>
          <a:off x="21323300" y="658027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111320</xdr:rowOff>
    </xdr:from>
    <xdr:ext cx="378565" cy="259045"/>
    <xdr:sp macro="" textlink="">
      <xdr:nvSpPr>
        <xdr:cNvPr id="684" name="投資及び出資金平均値テキスト"/>
        <xdr:cNvSpPr txBox="1"/>
      </xdr:nvSpPr>
      <xdr:spPr>
        <a:xfrm>
          <a:off x="22212300" y="62835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88443</xdr:rowOff>
    </xdr:from>
    <xdr:to>
      <xdr:col>32</xdr:col>
      <xdr:colOff>238125</xdr:colOff>
      <xdr:row>38</xdr:row>
      <xdr:rowOff>18593</xdr:rowOff>
    </xdr:to>
    <xdr:sp macro="" textlink="">
      <xdr:nvSpPr>
        <xdr:cNvPr id="685" name="フローチャート : 判断 684"/>
        <xdr:cNvSpPr/>
      </xdr:nvSpPr>
      <xdr:spPr>
        <a:xfrm>
          <a:off x="221107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26772</xdr:rowOff>
    </xdr:from>
    <xdr:to>
      <xdr:col>31</xdr:col>
      <xdr:colOff>34925</xdr:colOff>
      <xdr:row>38</xdr:row>
      <xdr:rowOff>65177</xdr:rowOff>
    </xdr:to>
    <xdr:cxnSp macro="">
      <xdr:nvCxnSpPr>
        <xdr:cNvPr id="686" name="直線コネクタ 685"/>
        <xdr:cNvCxnSpPr/>
      </xdr:nvCxnSpPr>
      <xdr:spPr>
        <a:xfrm>
          <a:off x="20434300" y="6027522"/>
          <a:ext cx="889000" cy="5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82957</xdr:rowOff>
    </xdr:from>
    <xdr:to>
      <xdr:col>31</xdr:col>
      <xdr:colOff>85725</xdr:colOff>
      <xdr:row>37</xdr:row>
      <xdr:rowOff>13107</xdr:rowOff>
    </xdr:to>
    <xdr:sp macro="" textlink="">
      <xdr:nvSpPr>
        <xdr:cNvPr id="687" name="フローチャート : 判断 686"/>
        <xdr:cNvSpPr/>
      </xdr:nvSpPr>
      <xdr:spPr>
        <a:xfrm>
          <a:off x="2127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29634</xdr:rowOff>
    </xdr:from>
    <xdr:ext cx="378565" cy="259045"/>
    <xdr:sp macro="" textlink="">
      <xdr:nvSpPr>
        <xdr:cNvPr id="688" name="テキスト ボックス 687"/>
        <xdr:cNvSpPr txBox="1"/>
      </xdr:nvSpPr>
      <xdr:spPr>
        <a:xfrm>
          <a:off x="211213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26772</xdr:rowOff>
    </xdr:from>
    <xdr:to>
      <xdr:col>29</xdr:col>
      <xdr:colOff>517525</xdr:colOff>
      <xdr:row>35</xdr:row>
      <xdr:rowOff>28601</xdr:rowOff>
    </xdr:to>
    <xdr:cxnSp macro="">
      <xdr:nvCxnSpPr>
        <xdr:cNvPr id="689" name="直線コネクタ 688"/>
        <xdr:cNvCxnSpPr/>
      </xdr:nvCxnSpPr>
      <xdr:spPr>
        <a:xfrm flipV="1">
          <a:off x="19545300" y="60275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71526</xdr:rowOff>
    </xdr:from>
    <xdr:to>
      <xdr:col>29</xdr:col>
      <xdr:colOff>568325</xdr:colOff>
      <xdr:row>37</xdr:row>
      <xdr:rowOff>1676</xdr:rowOff>
    </xdr:to>
    <xdr:sp macro="" textlink="">
      <xdr:nvSpPr>
        <xdr:cNvPr id="690" name="フローチャート : 判断 689"/>
        <xdr:cNvSpPr/>
      </xdr:nvSpPr>
      <xdr:spPr>
        <a:xfrm>
          <a:off x="20383500" y="62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164253</xdr:rowOff>
    </xdr:from>
    <xdr:ext cx="378565" cy="259045"/>
    <xdr:sp macro="" textlink="">
      <xdr:nvSpPr>
        <xdr:cNvPr id="691" name="テキスト ボックス 690"/>
        <xdr:cNvSpPr txBox="1"/>
      </xdr:nvSpPr>
      <xdr:spPr>
        <a:xfrm>
          <a:off x="20245017" y="63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138786</xdr:rowOff>
    </xdr:from>
    <xdr:to>
      <xdr:col>28</xdr:col>
      <xdr:colOff>314325</xdr:colOff>
      <xdr:row>35</xdr:row>
      <xdr:rowOff>28601</xdr:rowOff>
    </xdr:to>
    <xdr:cxnSp macro="">
      <xdr:nvCxnSpPr>
        <xdr:cNvPr id="692" name="直線コネクタ 691"/>
        <xdr:cNvCxnSpPr/>
      </xdr:nvCxnSpPr>
      <xdr:spPr>
        <a:xfrm>
          <a:off x="18656300" y="5625186"/>
          <a:ext cx="889000" cy="4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93015</xdr:rowOff>
    </xdr:from>
    <xdr:to>
      <xdr:col>28</xdr:col>
      <xdr:colOff>365125</xdr:colOff>
      <xdr:row>37</xdr:row>
      <xdr:rowOff>23165</xdr:rowOff>
    </xdr:to>
    <xdr:sp macro="" textlink="">
      <xdr:nvSpPr>
        <xdr:cNvPr id="693" name="フローチャート : 判断 692"/>
        <xdr:cNvSpPr/>
      </xdr:nvSpPr>
      <xdr:spPr>
        <a:xfrm>
          <a:off x="19494500" y="62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14292</xdr:rowOff>
    </xdr:from>
    <xdr:ext cx="378565" cy="259045"/>
    <xdr:sp macro="" textlink="">
      <xdr:nvSpPr>
        <xdr:cNvPr id="694" name="テキスト ボックス 693"/>
        <xdr:cNvSpPr txBox="1"/>
      </xdr:nvSpPr>
      <xdr:spPr>
        <a:xfrm>
          <a:off x="19356017" y="63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31750</xdr:rowOff>
    </xdr:from>
    <xdr:to>
      <xdr:col>27</xdr:col>
      <xdr:colOff>161925</xdr:colOff>
      <xdr:row>32</xdr:row>
      <xdr:rowOff>133350</xdr:rowOff>
    </xdr:to>
    <xdr:sp macro="" textlink="">
      <xdr:nvSpPr>
        <xdr:cNvPr id="695" name="フローチャート : 判断 694"/>
        <xdr:cNvSpPr/>
      </xdr:nvSpPr>
      <xdr:spPr>
        <a:xfrm>
          <a:off x="18605500" y="55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149877</xdr:rowOff>
    </xdr:from>
    <xdr:ext cx="469744" cy="259045"/>
    <xdr:sp macro="" textlink="">
      <xdr:nvSpPr>
        <xdr:cNvPr id="696" name="テキスト ボックス 695"/>
        <xdr:cNvSpPr txBox="1"/>
      </xdr:nvSpPr>
      <xdr:spPr>
        <a:xfrm>
          <a:off x="18421427"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14834</xdr:rowOff>
    </xdr:from>
    <xdr:to>
      <xdr:col>32</xdr:col>
      <xdr:colOff>238125</xdr:colOff>
      <xdr:row>38</xdr:row>
      <xdr:rowOff>116434</xdr:rowOff>
    </xdr:to>
    <xdr:sp macro="" textlink="">
      <xdr:nvSpPr>
        <xdr:cNvPr id="702" name="円/楕円 701"/>
        <xdr:cNvSpPr/>
      </xdr:nvSpPr>
      <xdr:spPr>
        <a:xfrm>
          <a:off x="221107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101211</xdr:rowOff>
    </xdr:from>
    <xdr:ext cx="378565" cy="259045"/>
    <xdr:sp macro="" textlink="">
      <xdr:nvSpPr>
        <xdr:cNvPr id="703" name="投資及び出資金該当値テキスト"/>
        <xdr:cNvSpPr txBox="1"/>
      </xdr:nvSpPr>
      <xdr:spPr>
        <a:xfrm>
          <a:off x="22212300" y="644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14377</xdr:rowOff>
    </xdr:from>
    <xdr:to>
      <xdr:col>31</xdr:col>
      <xdr:colOff>85725</xdr:colOff>
      <xdr:row>38</xdr:row>
      <xdr:rowOff>115977</xdr:rowOff>
    </xdr:to>
    <xdr:sp macro="" textlink="">
      <xdr:nvSpPr>
        <xdr:cNvPr id="704" name="円/楕円 703"/>
        <xdr:cNvSpPr/>
      </xdr:nvSpPr>
      <xdr:spPr>
        <a:xfrm>
          <a:off x="21272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107104</xdr:rowOff>
    </xdr:from>
    <xdr:ext cx="378565" cy="259045"/>
    <xdr:sp macro="" textlink="">
      <xdr:nvSpPr>
        <xdr:cNvPr id="705" name="テキスト ボックス 704"/>
        <xdr:cNvSpPr txBox="1"/>
      </xdr:nvSpPr>
      <xdr:spPr>
        <a:xfrm>
          <a:off x="211213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147422</xdr:rowOff>
    </xdr:from>
    <xdr:to>
      <xdr:col>29</xdr:col>
      <xdr:colOff>568325</xdr:colOff>
      <xdr:row>35</xdr:row>
      <xdr:rowOff>77572</xdr:rowOff>
    </xdr:to>
    <xdr:sp macro="" textlink="">
      <xdr:nvSpPr>
        <xdr:cNvPr id="706" name="円/楕円 705"/>
        <xdr:cNvSpPr/>
      </xdr:nvSpPr>
      <xdr:spPr>
        <a:xfrm>
          <a:off x="20383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94099</xdr:rowOff>
    </xdr:from>
    <xdr:ext cx="469744" cy="259045"/>
    <xdr:sp macro="" textlink="">
      <xdr:nvSpPr>
        <xdr:cNvPr id="707" name="テキスト ボックス 706"/>
        <xdr:cNvSpPr txBox="1"/>
      </xdr:nvSpPr>
      <xdr:spPr>
        <a:xfrm>
          <a:off x="20199427"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149251</xdr:rowOff>
    </xdr:from>
    <xdr:to>
      <xdr:col>28</xdr:col>
      <xdr:colOff>365125</xdr:colOff>
      <xdr:row>35</xdr:row>
      <xdr:rowOff>79401</xdr:rowOff>
    </xdr:to>
    <xdr:sp macro="" textlink="">
      <xdr:nvSpPr>
        <xdr:cNvPr id="708" name="円/楕円 707"/>
        <xdr:cNvSpPr/>
      </xdr:nvSpPr>
      <xdr:spPr>
        <a:xfrm>
          <a:off x="19494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95928</xdr:rowOff>
    </xdr:from>
    <xdr:ext cx="469744" cy="259045"/>
    <xdr:sp macro="" textlink="">
      <xdr:nvSpPr>
        <xdr:cNvPr id="709" name="テキスト ボックス 708"/>
        <xdr:cNvSpPr txBox="1"/>
      </xdr:nvSpPr>
      <xdr:spPr>
        <a:xfrm>
          <a:off x="19310427"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87986</xdr:rowOff>
    </xdr:from>
    <xdr:to>
      <xdr:col>27</xdr:col>
      <xdr:colOff>161925</xdr:colOff>
      <xdr:row>33</xdr:row>
      <xdr:rowOff>18136</xdr:rowOff>
    </xdr:to>
    <xdr:sp macro="" textlink="">
      <xdr:nvSpPr>
        <xdr:cNvPr id="710" name="円/楕円 709"/>
        <xdr:cNvSpPr/>
      </xdr:nvSpPr>
      <xdr:spPr>
        <a:xfrm>
          <a:off x="18605500" y="5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9263</xdr:rowOff>
    </xdr:from>
    <xdr:ext cx="469744" cy="259045"/>
    <xdr:sp macro="" textlink="">
      <xdr:nvSpPr>
        <xdr:cNvPr id="711" name="テキスト ボックス 710"/>
        <xdr:cNvSpPr txBox="1"/>
      </xdr:nvSpPr>
      <xdr:spPr>
        <a:xfrm>
          <a:off x="18421427" y="5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0" name="直線コネクタ 71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1" name="テキスト ボックス 72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2" name="直線コネクタ 72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3" name="テキスト ボックス 72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4" name="直線コネクタ 72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5" name="テキスト ボックス 72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26" name="直線コネクタ 72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27" name="テキスト ボックス 72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28" name="直線コネクタ 72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29" name="テキスト ボックス 72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1" name="直線コネクタ 730"/>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2"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3" name="直線コネクタ 732"/>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4"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5" name="直線コネクタ 734"/>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91442</xdr:rowOff>
    </xdr:from>
    <xdr:to>
      <xdr:col>32</xdr:col>
      <xdr:colOff>187325</xdr:colOff>
      <xdr:row>54</xdr:row>
      <xdr:rowOff>98049</xdr:rowOff>
    </xdr:to>
    <xdr:cxnSp macro="">
      <xdr:nvCxnSpPr>
        <xdr:cNvPr id="736" name="直線コネクタ 735"/>
        <xdr:cNvCxnSpPr/>
      </xdr:nvCxnSpPr>
      <xdr:spPr>
        <a:xfrm flipV="1">
          <a:off x="21323300" y="9178292"/>
          <a:ext cx="838200" cy="17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47141</xdr:rowOff>
    </xdr:from>
    <xdr:ext cx="534377" cy="259045"/>
    <xdr:sp macro="" textlink="">
      <xdr:nvSpPr>
        <xdr:cNvPr id="737" name="貸付金平均値テキスト"/>
        <xdr:cNvSpPr txBox="1"/>
      </xdr:nvSpPr>
      <xdr:spPr>
        <a:xfrm>
          <a:off x="22212300" y="9476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38" name="フローチャート : 判断 737"/>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86985</xdr:rowOff>
    </xdr:from>
    <xdr:to>
      <xdr:col>31</xdr:col>
      <xdr:colOff>34925</xdr:colOff>
      <xdr:row>54</xdr:row>
      <xdr:rowOff>98049</xdr:rowOff>
    </xdr:to>
    <xdr:cxnSp macro="">
      <xdr:nvCxnSpPr>
        <xdr:cNvPr id="739" name="直線コネクタ 738"/>
        <xdr:cNvCxnSpPr/>
      </xdr:nvCxnSpPr>
      <xdr:spPr>
        <a:xfrm>
          <a:off x="20434300" y="934528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165458</xdr:rowOff>
    </xdr:from>
    <xdr:to>
      <xdr:col>31</xdr:col>
      <xdr:colOff>85725</xdr:colOff>
      <xdr:row>54</xdr:row>
      <xdr:rowOff>95608</xdr:rowOff>
    </xdr:to>
    <xdr:sp macro="" textlink="">
      <xdr:nvSpPr>
        <xdr:cNvPr id="740" name="フローチャート : 判断 739"/>
        <xdr:cNvSpPr/>
      </xdr:nvSpPr>
      <xdr:spPr>
        <a:xfrm>
          <a:off x="21272500" y="92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112135</xdr:rowOff>
    </xdr:from>
    <xdr:ext cx="534377" cy="259045"/>
    <xdr:sp macro="" textlink="">
      <xdr:nvSpPr>
        <xdr:cNvPr id="741" name="テキスト ボックス 740"/>
        <xdr:cNvSpPr txBox="1"/>
      </xdr:nvSpPr>
      <xdr:spPr>
        <a:xfrm>
          <a:off x="21043411" y="90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68788</xdr:rowOff>
    </xdr:from>
    <xdr:to>
      <xdr:col>29</xdr:col>
      <xdr:colOff>517525</xdr:colOff>
      <xdr:row>54</xdr:row>
      <xdr:rowOff>86985</xdr:rowOff>
    </xdr:to>
    <xdr:cxnSp macro="">
      <xdr:nvCxnSpPr>
        <xdr:cNvPr id="742" name="直線コネクタ 741"/>
        <xdr:cNvCxnSpPr/>
      </xdr:nvCxnSpPr>
      <xdr:spPr>
        <a:xfrm>
          <a:off x="19545300" y="9327088"/>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53</xdr:row>
      <xdr:rowOff>64646</xdr:rowOff>
    </xdr:from>
    <xdr:to>
      <xdr:col>29</xdr:col>
      <xdr:colOff>568325</xdr:colOff>
      <xdr:row>53</xdr:row>
      <xdr:rowOff>166246</xdr:rowOff>
    </xdr:to>
    <xdr:sp macro="" textlink="">
      <xdr:nvSpPr>
        <xdr:cNvPr id="743" name="フローチャート : 判断 742"/>
        <xdr:cNvSpPr/>
      </xdr:nvSpPr>
      <xdr:spPr>
        <a:xfrm>
          <a:off x="20383500" y="915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11323</xdr:rowOff>
    </xdr:from>
    <xdr:ext cx="534377" cy="259045"/>
    <xdr:sp macro="" textlink="">
      <xdr:nvSpPr>
        <xdr:cNvPr id="744" name="テキスト ボックス 743"/>
        <xdr:cNvSpPr txBox="1"/>
      </xdr:nvSpPr>
      <xdr:spPr>
        <a:xfrm>
          <a:off x="20167111" y="89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44968</xdr:rowOff>
    </xdr:from>
    <xdr:to>
      <xdr:col>28</xdr:col>
      <xdr:colOff>314325</xdr:colOff>
      <xdr:row>54</xdr:row>
      <xdr:rowOff>68788</xdr:rowOff>
    </xdr:to>
    <xdr:cxnSp macro="">
      <xdr:nvCxnSpPr>
        <xdr:cNvPr id="745" name="直線コネクタ 744"/>
        <xdr:cNvCxnSpPr/>
      </xdr:nvCxnSpPr>
      <xdr:spPr>
        <a:xfrm>
          <a:off x="18656300" y="9303268"/>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1735</xdr:rowOff>
    </xdr:from>
    <xdr:to>
      <xdr:col>28</xdr:col>
      <xdr:colOff>365125</xdr:colOff>
      <xdr:row>53</xdr:row>
      <xdr:rowOff>103335</xdr:rowOff>
    </xdr:to>
    <xdr:sp macro="" textlink="">
      <xdr:nvSpPr>
        <xdr:cNvPr id="746" name="フローチャート : 判断 745"/>
        <xdr:cNvSpPr/>
      </xdr:nvSpPr>
      <xdr:spPr>
        <a:xfrm>
          <a:off x="19494500" y="90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119862</xdr:rowOff>
    </xdr:from>
    <xdr:ext cx="534377" cy="259045"/>
    <xdr:sp macro="" textlink="">
      <xdr:nvSpPr>
        <xdr:cNvPr id="747" name="テキスト ボックス 746"/>
        <xdr:cNvSpPr txBox="1"/>
      </xdr:nvSpPr>
      <xdr:spPr>
        <a:xfrm>
          <a:off x="19278111" y="886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168567</xdr:rowOff>
    </xdr:from>
    <xdr:to>
      <xdr:col>27</xdr:col>
      <xdr:colOff>161925</xdr:colOff>
      <xdr:row>53</xdr:row>
      <xdr:rowOff>98717</xdr:rowOff>
    </xdr:to>
    <xdr:sp macro="" textlink="">
      <xdr:nvSpPr>
        <xdr:cNvPr id="748" name="フローチャート : 判断 747"/>
        <xdr:cNvSpPr/>
      </xdr:nvSpPr>
      <xdr:spPr>
        <a:xfrm>
          <a:off x="18605500" y="908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115244</xdr:rowOff>
    </xdr:from>
    <xdr:ext cx="534377" cy="259045"/>
    <xdr:sp macro="" textlink="">
      <xdr:nvSpPr>
        <xdr:cNvPr id="749" name="テキスト ボックス 748"/>
        <xdr:cNvSpPr txBox="1"/>
      </xdr:nvSpPr>
      <xdr:spPr>
        <a:xfrm>
          <a:off x="18389111" y="88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0" name="テキスト ボックス 74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1" name="テキスト ボックス 75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2" name="テキスト ボックス 75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3" name="テキスト ボックス 75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4" name="テキスト ボックス 75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40642</xdr:rowOff>
    </xdr:from>
    <xdr:to>
      <xdr:col>32</xdr:col>
      <xdr:colOff>238125</xdr:colOff>
      <xdr:row>53</xdr:row>
      <xdr:rowOff>142242</xdr:rowOff>
    </xdr:to>
    <xdr:sp macro="" textlink="">
      <xdr:nvSpPr>
        <xdr:cNvPr id="755" name="円/楕円 754"/>
        <xdr:cNvSpPr/>
      </xdr:nvSpPr>
      <xdr:spPr>
        <a:xfrm>
          <a:off x="22110700" y="91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63519</xdr:rowOff>
    </xdr:from>
    <xdr:ext cx="534377" cy="259045"/>
    <xdr:sp macro="" textlink="">
      <xdr:nvSpPr>
        <xdr:cNvPr id="756" name="貸付金該当値テキスト"/>
        <xdr:cNvSpPr txBox="1"/>
      </xdr:nvSpPr>
      <xdr:spPr>
        <a:xfrm>
          <a:off x="22212300" y="89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47249</xdr:rowOff>
    </xdr:from>
    <xdr:to>
      <xdr:col>31</xdr:col>
      <xdr:colOff>85725</xdr:colOff>
      <xdr:row>54</xdr:row>
      <xdr:rowOff>148849</xdr:rowOff>
    </xdr:to>
    <xdr:sp macro="" textlink="">
      <xdr:nvSpPr>
        <xdr:cNvPr id="757" name="円/楕円 756"/>
        <xdr:cNvSpPr/>
      </xdr:nvSpPr>
      <xdr:spPr>
        <a:xfrm>
          <a:off x="21272500" y="93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139976</xdr:rowOff>
    </xdr:from>
    <xdr:ext cx="534377" cy="259045"/>
    <xdr:sp macro="" textlink="">
      <xdr:nvSpPr>
        <xdr:cNvPr id="758" name="テキスト ボックス 757"/>
        <xdr:cNvSpPr txBox="1"/>
      </xdr:nvSpPr>
      <xdr:spPr>
        <a:xfrm>
          <a:off x="21043411" y="93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36185</xdr:rowOff>
    </xdr:from>
    <xdr:to>
      <xdr:col>29</xdr:col>
      <xdr:colOff>568325</xdr:colOff>
      <xdr:row>54</xdr:row>
      <xdr:rowOff>137785</xdr:rowOff>
    </xdr:to>
    <xdr:sp macro="" textlink="">
      <xdr:nvSpPr>
        <xdr:cNvPr id="759" name="円/楕円 758"/>
        <xdr:cNvSpPr/>
      </xdr:nvSpPr>
      <xdr:spPr>
        <a:xfrm>
          <a:off x="20383500" y="92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128912</xdr:rowOff>
    </xdr:from>
    <xdr:ext cx="534377" cy="259045"/>
    <xdr:sp macro="" textlink="">
      <xdr:nvSpPr>
        <xdr:cNvPr id="760" name="テキスト ボックス 759"/>
        <xdr:cNvSpPr txBox="1"/>
      </xdr:nvSpPr>
      <xdr:spPr>
        <a:xfrm>
          <a:off x="20167111" y="93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17988</xdr:rowOff>
    </xdr:from>
    <xdr:to>
      <xdr:col>28</xdr:col>
      <xdr:colOff>365125</xdr:colOff>
      <xdr:row>54</xdr:row>
      <xdr:rowOff>119588</xdr:rowOff>
    </xdr:to>
    <xdr:sp macro="" textlink="">
      <xdr:nvSpPr>
        <xdr:cNvPr id="761" name="円/楕円 760"/>
        <xdr:cNvSpPr/>
      </xdr:nvSpPr>
      <xdr:spPr>
        <a:xfrm>
          <a:off x="19494500" y="92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110715</xdr:rowOff>
    </xdr:from>
    <xdr:ext cx="534377" cy="259045"/>
    <xdr:sp macro="" textlink="">
      <xdr:nvSpPr>
        <xdr:cNvPr id="762" name="テキスト ボックス 761"/>
        <xdr:cNvSpPr txBox="1"/>
      </xdr:nvSpPr>
      <xdr:spPr>
        <a:xfrm>
          <a:off x="19278111" y="93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33,102</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165618</xdr:rowOff>
    </xdr:from>
    <xdr:to>
      <xdr:col>27</xdr:col>
      <xdr:colOff>161925</xdr:colOff>
      <xdr:row>54</xdr:row>
      <xdr:rowOff>95768</xdr:rowOff>
    </xdr:to>
    <xdr:sp macro="" textlink="">
      <xdr:nvSpPr>
        <xdr:cNvPr id="763" name="円/楕円 762"/>
        <xdr:cNvSpPr/>
      </xdr:nvSpPr>
      <xdr:spPr>
        <a:xfrm>
          <a:off x="18605500" y="92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86895</xdr:rowOff>
    </xdr:from>
    <xdr:ext cx="534377" cy="259045"/>
    <xdr:sp macro="" textlink="">
      <xdr:nvSpPr>
        <xdr:cNvPr id="764" name="テキスト ボックス 763"/>
        <xdr:cNvSpPr txBox="1"/>
      </xdr:nvSpPr>
      <xdr:spPr>
        <a:xfrm>
          <a:off x="18389111" y="934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5" name="正方形/長方形 76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6" name="正方形/長方形 76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7" name="正方形/長方形 76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68" name="正方形/長方形 76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69" name="正方形/長方形 76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0" name="正方形/長方形 76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1" name="テキスト ボックス 77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2" name="直線コネクタ 77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3" name="直線コネクタ 77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4" name="テキスト ボックス 77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5" name="直線コネクタ 77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6" name="テキスト ボックス 77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77" name="直線コネクタ 77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78" name="テキスト ボックス 77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79" name="直線コネクタ 77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0" name="テキスト ボックス 77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1" name="直線コネクタ 78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2" name="テキスト ボックス 78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3" name="直線コネクタ 78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4" name="テキスト ボックス 78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86" name="直線コネクタ 785"/>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87"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88" name="直線コネクタ 787"/>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89"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0" name="直線コネクタ 789"/>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34734</xdr:rowOff>
    </xdr:from>
    <xdr:to>
      <xdr:col>32</xdr:col>
      <xdr:colOff>187325</xdr:colOff>
      <xdr:row>76</xdr:row>
      <xdr:rowOff>112268</xdr:rowOff>
    </xdr:to>
    <xdr:cxnSp macro="">
      <xdr:nvCxnSpPr>
        <xdr:cNvPr id="791" name="直線コネクタ 790"/>
        <xdr:cNvCxnSpPr/>
      </xdr:nvCxnSpPr>
      <xdr:spPr>
        <a:xfrm flipV="1">
          <a:off x="21323300" y="13064934"/>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50944</xdr:rowOff>
    </xdr:from>
    <xdr:ext cx="469744" cy="259045"/>
    <xdr:sp macro="" textlink="">
      <xdr:nvSpPr>
        <xdr:cNvPr id="792" name="繰出金平均値テキスト"/>
        <xdr:cNvSpPr txBox="1"/>
      </xdr:nvSpPr>
      <xdr:spPr>
        <a:xfrm>
          <a:off x="22212300" y="13252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3" name="フローチャート : 判断 792"/>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166179</xdr:rowOff>
    </xdr:from>
    <xdr:to>
      <xdr:col>31</xdr:col>
      <xdr:colOff>34925</xdr:colOff>
      <xdr:row>76</xdr:row>
      <xdr:rowOff>112268</xdr:rowOff>
    </xdr:to>
    <xdr:cxnSp macro="">
      <xdr:nvCxnSpPr>
        <xdr:cNvPr id="794" name="直線コネクタ 793"/>
        <xdr:cNvCxnSpPr/>
      </xdr:nvCxnSpPr>
      <xdr:spPr>
        <a:xfrm>
          <a:off x="20434300" y="13024929"/>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91948</xdr:rowOff>
    </xdr:from>
    <xdr:to>
      <xdr:col>31</xdr:col>
      <xdr:colOff>85725</xdr:colOff>
      <xdr:row>77</xdr:row>
      <xdr:rowOff>22098</xdr:rowOff>
    </xdr:to>
    <xdr:sp macro="" textlink="">
      <xdr:nvSpPr>
        <xdr:cNvPr id="795" name="フローチャート : 判断 794"/>
        <xdr:cNvSpPr/>
      </xdr:nvSpPr>
      <xdr:spPr>
        <a:xfrm>
          <a:off x="21272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13225</xdr:rowOff>
    </xdr:from>
    <xdr:ext cx="469744" cy="259045"/>
    <xdr:sp macro="" textlink="">
      <xdr:nvSpPr>
        <xdr:cNvPr id="796" name="テキスト ボックス 795"/>
        <xdr:cNvSpPr txBox="1"/>
      </xdr:nvSpPr>
      <xdr:spPr>
        <a:xfrm>
          <a:off x="21075727"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166179</xdr:rowOff>
    </xdr:from>
    <xdr:to>
      <xdr:col>29</xdr:col>
      <xdr:colOff>517525</xdr:colOff>
      <xdr:row>76</xdr:row>
      <xdr:rowOff>51879</xdr:rowOff>
    </xdr:to>
    <xdr:cxnSp macro="">
      <xdr:nvCxnSpPr>
        <xdr:cNvPr id="797" name="直線コネクタ 796"/>
        <xdr:cNvCxnSpPr/>
      </xdr:nvCxnSpPr>
      <xdr:spPr>
        <a:xfrm flipV="1">
          <a:off x="19545300" y="130249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44514</xdr:rowOff>
    </xdr:from>
    <xdr:to>
      <xdr:col>29</xdr:col>
      <xdr:colOff>568325</xdr:colOff>
      <xdr:row>76</xdr:row>
      <xdr:rowOff>146114</xdr:rowOff>
    </xdr:to>
    <xdr:sp macro="" textlink="">
      <xdr:nvSpPr>
        <xdr:cNvPr id="798" name="フローチャート : 判断 797"/>
        <xdr:cNvSpPr/>
      </xdr:nvSpPr>
      <xdr:spPr>
        <a:xfrm>
          <a:off x="20383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137241</xdr:rowOff>
    </xdr:from>
    <xdr:ext cx="469744" cy="259045"/>
    <xdr:sp macro="" textlink="">
      <xdr:nvSpPr>
        <xdr:cNvPr id="799" name="テキスト ボックス 798"/>
        <xdr:cNvSpPr txBox="1"/>
      </xdr:nvSpPr>
      <xdr:spPr>
        <a:xfrm>
          <a:off x="20199427" y="13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51879</xdr:rowOff>
    </xdr:from>
    <xdr:to>
      <xdr:col>28</xdr:col>
      <xdr:colOff>314325</xdr:colOff>
      <xdr:row>77</xdr:row>
      <xdr:rowOff>55690</xdr:rowOff>
    </xdr:to>
    <xdr:cxnSp macro="">
      <xdr:nvCxnSpPr>
        <xdr:cNvPr id="800" name="直線コネクタ 799"/>
        <xdr:cNvCxnSpPr/>
      </xdr:nvCxnSpPr>
      <xdr:spPr>
        <a:xfrm flipV="1">
          <a:off x="18656300" y="1308207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146050</xdr:rowOff>
    </xdr:from>
    <xdr:to>
      <xdr:col>28</xdr:col>
      <xdr:colOff>365125</xdr:colOff>
      <xdr:row>76</xdr:row>
      <xdr:rowOff>76200</xdr:rowOff>
    </xdr:to>
    <xdr:sp macro="" textlink="">
      <xdr:nvSpPr>
        <xdr:cNvPr id="801" name="フローチャート : 判断 800"/>
        <xdr:cNvSpPr/>
      </xdr:nvSpPr>
      <xdr:spPr>
        <a:xfrm>
          <a:off x="19494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92727</xdr:rowOff>
    </xdr:from>
    <xdr:ext cx="469744" cy="259045"/>
    <xdr:sp macro="" textlink="">
      <xdr:nvSpPr>
        <xdr:cNvPr id="802" name="テキスト ボックス 801"/>
        <xdr:cNvSpPr txBox="1"/>
      </xdr:nvSpPr>
      <xdr:spPr>
        <a:xfrm>
          <a:off x="19310427"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155575</xdr:rowOff>
    </xdr:from>
    <xdr:to>
      <xdr:col>27</xdr:col>
      <xdr:colOff>161925</xdr:colOff>
      <xdr:row>77</xdr:row>
      <xdr:rowOff>85725</xdr:rowOff>
    </xdr:to>
    <xdr:sp macro="" textlink="">
      <xdr:nvSpPr>
        <xdr:cNvPr id="803" name="フローチャート : 判断 802"/>
        <xdr:cNvSpPr/>
      </xdr:nvSpPr>
      <xdr:spPr>
        <a:xfrm>
          <a:off x="18605500" y="1318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102252</xdr:rowOff>
    </xdr:from>
    <xdr:ext cx="469744" cy="259045"/>
    <xdr:sp macro="" textlink="">
      <xdr:nvSpPr>
        <xdr:cNvPr id="804" name="テキスト ボックス 803"/>
        <xdr:cNvSpPr txBox="1"/>
      </xdr:nvSpPr>
      <xdr:spPr>
        <a:xfrm>
          <a:off x="18421427" y="1296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5" name="テキスト ボックス 80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6" name="テキスト ボックス 80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7" name="テキスト ボックス 80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08" name="テキスト ボックス 80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09" name="テキスト ボックス 80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155384</xdr:rowOff>
    </xdr:from>
    <xdr:to>
      <xdr:col>32</xdr:col>
      <xdr:colOff>238125</xdr:colOff>
      <xdr:row>76</xdr:row>
      <xdr:rowOff>85534</xdr:rowOff>
    </xdr:to>
    <xdr:sp macro="" textlink="">
      <xdr:nvSpPr>
        <xdr:cNvPr id="810" name="円/楕円 809"/>
        <xdr:cNvSpPr/>
      </xdr:nvSpPr>
      <xdr:spPr>
        <a:xfrm>
          <a:off x="22110700" y="13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6811</xdr:rowOff>
    </xdr:from>
    <xdr:ext cx="469744" cy="259045"/>
    <xdr:sp macro="" textlink="">
      <xdr:nvSpPr>
        <xdr:cNvPr id="811" name="繰出金該当値テキスト"/>
        <xdr:cNvSpPr txBox="1"/>
      </xdr:nvSpPr>
      <xdr:spPr>
        <a:xfrm>
          <a:off x="22212300" y="1286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61468</xdr:rowOff>
    </xdr:from>
    <xdr:to>
      <xdr:col>31</xdr:col>
      <xdr:colOff>85725</xdr:colOff>
      <xdr:row>76</xdr:row>
      <xdr:rowOff>163068</xdr:rowOff>
    </xdr:to>
    <xdr:sp macro="" textlink="">
      <xdr:nvSpPr>
        <xdr:cNvPr id="812" name="円/楕円 811"/>
        <xdr:cNvSpPr/>
      </xdr:nvSpPr>
      <xdr:spPr>
        <a:xfrm>
          <a:off x="21272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8145</xdr:rowOff>
    </xdr:from>
    <xdr:ext cx="469744" cy="259045"/>
    <xdr:sp macro="" textlink="">
      <xdr:nvSpPr>
        <xdr:cNvPr id="813" name="テキスト ボックス 812"/>
        <xdr:cNvSpPr txBox="1"/>
      </xdr:nvSpPr>
      <xdr:spPr>
        <a:xfrm>
          <a:off x="21075727" y="128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115380</xdr:rowOff>
    </xdr:from>
    <xdr:to>
      <xdr:col>29</xdr:col>
      <xdr:colOff>568325</xdr:colOff>
      <xdr:row>76</xdr:row>
      <xdr:rowOff>45529</xdr:rowOff>
    </xdr:to>
    <xdr:sp macro="" textlink="">
      <xdr:nvSpPr>
        <xdr:cNvPr id="814" name="円/楕円 813"/>
        <xdr:cNvSpPr/>
      </xdr:nvSpPr>
      <xdr:spPr>
        <a:xfrm>
          <a:off x="20383500" y="12974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62057</xdr:rowOff>
    </xdr:from>
    <xdr:ext cx="469744" cy="259045"/>
    <xdr:sp macro="" textlink="">
      <xdr:nvSpPr>
        <xdr:cNvPr id="815" name="テキスト ボックス 814"/>
        <xdr:cNvSpPr txBox="1"/>
      </xdr:nvSpPr>
      <xdr:spPr>
        <a:xfrm>
          <a:off x="20199427" y="127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1079</xdr:rowOff>
    </xdr:from>
    <xdr:to>
      <xdr:col>28</xdr:col>
      <xdr:colOff>365125</xdr:colOff>
      <xdr:row>76</xdr:row>
      <xdr:rowOff>102679</xdr:rowOff>
    </xdr:to>
    <xdr:sp macro="" textlink="">
      <xdr:nvSpPr>
        <xdr:cNvPr id="816" name="円/楕円 815"/>
        <xdr:cNvSpPr/>
      </xdr:nvSpPr>
      <xdr:spPr>
        <a:xfrm>
          <a:off x="19494500" y="130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93806</xdr:rowOff>
    </xdr:from>
    <xdr:ext cx="469744" cy="259045"/>
    <xdr:sp macro="" textlink="">
      <xdr:nvSpPr>
        <xdr:cNvPr id="817" name="テキスト ボックス 816"/>
        <xdr:cNvSpPr txBox="1"/>
      </xdr:nvSpPr>
      <xdr:spPr>
        <a:xfrm>
          <a:off x="19310427" y="131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4890</xdr:rowOff>
    </xdr:from>
    <xdr:to>
      <xdr:col>27</xdr:col>
      <xdr:colOff>161925</xdr:colOff>
      <xdr:row>77</xdr:row>
      <xdr:rowOff>106490</xdr:rowOff>
    </xdr:to>
    <xdr:sp macro="" textlink="">
      <xdr:nvSpPr>
        <xdr:cNvPr id="818" name="円/楕円 817"/>
        <xdr:cNvSpPr/>
      </xdr:nvSpPr>
      <xdr:spPr>
        <a:xfrm>
          <a:off x="18605500" y="132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97617</xdr:rowOff>
    </xdr:from>
    <xdr:ext cx="469744" cy="259045"/>
    <xdr:sp macro="" textlink="">
      <xdr:nvSpPr>
        <xdr:cNvPr id="819" name="テキスト ボックス 818"/>
        <xdr:cNvSpPr txBox="1"/>
      </xdr:nvSpPr>
      <xdr:spPr>
        <a:xfrm>
          <a:off x="18421427" y="132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0" name="正方形/長方形 81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1" name="正方形/長方形 82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2" name="正方形/長方形 82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3" name="正方形/長方形 82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4" name="正方形/長方形 82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5" name="正方形/長方形 82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6" name="テキスト ボックス 82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7" name="直線コネクタ 82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28" name="直線コネクタ 82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29" name="テキスト ボックス 82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0" name="直線コネクタ 82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1" name="テキスト ボックス 83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3" name="直線コネクタ 83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5" name="直線コネクタ 83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38" name="直線コネクタ 83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3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0" name="フローチャート : 判断 83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1" name="直線コネクタ 84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2" name="フローチャート : 判断 84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3" name="テキスト ボックス 84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4" name="直線コネクタ 84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5" name="フローチャート : 判断 84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6" name="テキスト ボックス 84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7" name="直線コネクタ 84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48" name="フローチャート : 判断 84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49" name="テキスト ボックス 84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0" name="フローチャート : 判断 84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1" name="テキスト ボックス 85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2" name="テキスト ボックス 85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3" name="テキスト ボックス 85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4" name="テキスト ボックス 85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5" name="テキスト ボックス 85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6" name="テキスト ボックス 85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円/楕円 85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5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59" name="円/楕円 85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0" name="テキスト ボックス 85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1" name="円/楕円 86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2" name="テキスト ボックス 86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3" name="円/楕円 86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4" name="テキスト ボックス 86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5" name="円/楕円 86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6" name="テキスト ボックス 86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7" name="正方形/長方形 86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68" name="正方形/長方形 86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69" name="テキスト ボックス 86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歳出決算総額は、住民一人当たり３７３，９９１円となっている。</a:t>
          </a:r>
          <a:endParaRPr kumimoji="1" lang="en-US" altLang="ja-JP" sz="1400">
            <a:latin typeface="ＭＳ Ｐゴシック"/>
          </a:endParaRPr>
        </a:p>
        <a:p>
          <a:r>
            <a:rPr kumimoji="1" lang="ja-JP" altLang="en-US" sz="1400">
              <a:latin typeface="ＭＳ Ｐゴシック"/>
            </a:rPr>
            <a:t>　主な構成項目である人件費は、住民一人当たり１１３，５８３円となっている。平成２７年度は岡山県人事委員会勧告に基づく月例給等の引上げ改定はあったものの、人件費総額では減少しており、住民一人当たり△５２円となっている。</a:t>
          </a:r>
          <a:endParaRPr kumimoji="1" lang="en-US" altLang="ja-JP" sz="1400">
            <a:latin typeface="ＭＳ Ｐゴシック"/>
          </a:endParaRPr>
        </a:p>
        <a:p>
          <a:r>
            <a:rPr kumimoji="1" lang="ja-JP" altLang="en-US" sz="1400">
              <a:latin typeface="ＭＳ Ｐゴシック"/>
            </a:rPr>
            <a:t>　また、補助費等について、高齢化の進展に伴う医療や介護に係る社会保障関係費の増に加え、平成２６年度以降は、高等学校等就学支援金の制度変更及び学年進行の影響等で上昇傾向にある。平成２６年度は住民一人当たり＋２，８５７円、平成２７年度は＋１２，０７７円と大きく増加している。</a:t>
          </a:r>
          <a:endParaRPr kumimoji="1" lang="en-US" altLang="ja-JP" sz="1400">
            <a:latin typeface="ＭＳ Ｐゴシック"/>
          </a:endParaRPr>
        </a:p>
        <a:p>
          <a:r>
            <a:rPr kumimoji="1" lang="ja-JP" altLang="en-US" sz="1400">
              <a:latin typeface="ＭＳ Ｐゴシック"/>
            </a:rPr>
            <a:t>　なお、貸付金について、平成２７年度は住民一人当たり＋７，７８９円と大きく増加しているが、おかやまの森整備公社への長期貸付等に要する経費が計上されているためである。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66548</xdr:rowOff>
    </xdr:from>
    <xdr:to>
      <xdr:col>6</xdr:col>
      <xdr:colOff>511175</xdr:colOff>
      <xdr:row>31</xdr:row>
      <xdr:rowOff>71120</xdr:rowOff>
    </xdr:to>
    <xdr:cxnSp macro="">
      <xdr:nvCxnSpPr>
        <xdr:cNvPr id="59" name="直線コネクタ 58"/>
        <xdr:cNvCxnSpPr/>
      </xdr:nvCxnSpPr>
      <xdr:spPr>
        <a:xfrm>
          <a:off x="3797300" y="53814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66548</xdr:rowOff>
    </xdr:from>
    <xdr:to>
      <xdr:col>5</xdr:col>
      <xdr:colOff>358775</xdr:colOff>
      <xdr:row>31</xdr:row>
      <xdr:rowOff>100838</xdr:rowOff>
    </xdr:to>
    <xdr:cxnSp macro="">
      <xdr:nvCxnSpPr>
        <xdr:cNvPr id="62" name="直線コネクタ 61"/>
        <xdr:cNvCxnSpPr/>
      </xdr:nvCxnSpPr>
      <xdr:spPr>
        <a:xfrm flipV="1">
          <a:off x="2908300" y="53814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30</xdr:row>
      <xdr:rowOff>40894</xdr:rowOff>
    </xdr:from>
    <xdr:to>
      <xdr:col>5</xdr:col>
      <xdr:colOff>409575</xdr:colOff>
      <xdr:row>30</xdr:row>
      <xdr:rowOff>142494</xdr:rowOff>
    </xdr:to>
    <xdr:sp macro="" textlink="">
      <xdr:nvSpPr>
        <xdr:cNvPr id="63" name="フローチャート : 判断 62"/>
        <xdr:cNvSpPr/>
      </xdr:nvSpPr>
      <xdr:spPr>
        <a:xfrm>
          <a:off x="3746500" y="51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28</xdr:row>
      <xdr:rowOff>159021</xdr:rowOff>
    </xdr:from>
    <xdr:ext cx="378565" cy="259045"/>
    <xdr:sp macro="" textlink="">
      <xdr:nvSpPr>
        <xdr:cNvPr id="64" name="テキスト ボックス 63"/>
        <xdr:cNvSpPr txBox="1"/>
      </xdr:nvSpPr>
      <xdr:spPr>
        <a:xfrm>
          <a:off x="3595317" y="495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100838</xdr:rowOff>
    </xdr:from>
    <xdr:to>
      <xdr:col>4</xdr:col>
      <xdr:colOff>155575</xdr:colOff>
      <xdr:row>31</xdr:row>
      <xdr:rowOff>125984</xdr:rowOff>
    </xdr:to>
    <xdr:cxnSp macro="">
      <xdr:nvCxnSpPr>
        <xdr:cNvPr id="65" name="直線コネクタ 64"/>
        <xdr:cNvCxnSpPr/>
      </xdr:nvCxnSpPr>
      <xdr:spPr>
        <a:xfrm flipV="1">
          <a:off x="2019300" y="541578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30</xdr:row>
      <xdr:rowOff>139192</xdr:rowOff>
    </xdr:from>
    <xdr:to>
      <xdr:col>4</xdr:col>
      <xdr:colOff>206375</xdr:colOff>
      <xdr:row>31</xdr:row>
      <xdr:rowOff>69342</xdr:rowOff>
    </xdr:to>
    <xdr:sp macro="" textlink="">
      <xdr:nvSpPr>
        <xdr:cNvPr id="66" name="フローチャート : 判断 65"/>
        <xdr:cNvSpPr/>
      </xdr:nvSpPr>
      <xdr:spPr>
        <a:xfrm>
          <a:off x="2857500" y="528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29</xdr:row>
      <xdr:rowOff>85869</xdr:rowOff>
    </xdr:from>
    <xdr:ext cx="378565" cy="259045"/>
    <xdr:sp macro="" textlink="">
      <xdr:nvSpPr>
        <xdr:cNvPr id="67" name="テキスト ボックス 66"/>
        <xdr:cNvSpPr txBox="1"/>
      </xdr:nvSpPr>
      <xdr:spPr>
        <a:xfrm>
          <a:off x="2719017" y="5057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254</xdr:rowOff>
    </xdr:from>
    <xdr:to>
      <xdr:col>2</xdr:col>
      <xdr:colOff>638175</xdr:colOff>
      <xdr:row>31</xdr:row>
      <xdr:rowOff>125984</xdr:rowOff>
    </xdr:to>
    <xdr:cxnSp macro="">
      <xdr:nvCxnSpPr>
        <xdr:cNvPr id="68" name="直線コネクタ 67"/>
        <xdr:cNvCxnSpPr/>
      </xdr:nvCxnSpPr>
      <xdr:spPr>
        <a:xfrm>
          <a:off x="1130300" y="53152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30</xdr:row>
      <xdr:rowOff>127762</xdr:rowOff>
    </xdr:from>
    <xdr:to>
      <xdr:col>3</xdr:col>
      <xdr:colOff>3175</xdr:colOff>
      <xdr:row>31</xdr:row>
      <xdr:rowOff>57912</xdr:rowOff>
    </xdr:to>
    <xdr:sp macro="" textlink="">
      <xdr:nvSpPr>
        <xdr:cNvPr id="69" name="フローチャート : 判断 68"/>
        <xdr:cNvSpPr/>
      </xdr:nvSpPr>
      <xdr:spPr>
        <a:xfrm>
          <a:off x="1968500" y="52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29</xdr:row>
      <xdr:rowOff>74439</xdr:rowOff>
    </xdr:from>
    <xdr:ext cx="378565" cy="259045"/>
    <xdr:sp macro="" textlink="">
      <xdr:nvSpPr>
        <xdr:cNvPr id="70" name="テキスト ボックス 69"/>
        <xdr:cNvSpPr txBox="1"/>
      </xdr:nvSpPr>
      <xdr:spPr>
        <a:xfrm>
          <a:off x="1830017" y="504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29</xdr:row>
      <xdr:rowOff>127762</xdr:rowOff>
    </xdr:from>
    <xdr:to>
      <xdr:col>1</xdr:col>
      <xdr:colOff>485775</xdr:colOff>
      <xdr:row>30</xdr:row>
      <xdr:rowOff>57912</xdr:rowOff>
    </xdr:to>
    <xdr:sp macro="" textlink="">
      <xdr:nvSpPr>
        <xdr:cNvPr id="71" name="フローチャート : 判断 70"/>
        <xdr:cNvSpPr/>
      </xdr:nvSpPr>
      <xdr:spPr>
        <a:xfrm>
          <a:off x="1079500" y="50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28</xdr:row>
      <xdr:rowOff>74439</xdr:rowOff>
    </xdr:from>
    <xdr:ext cx="378565" cy="259045"/>
    <xdr:sp macro="" textlink="">
      <xdr:nvSpPr>
        <xdr:cNvPr id="72" name="テキスト ボックス 71"/>
        <xdr:cNvSpPr txBox="1"/>
      </xdr:nvSpPr>
      <xdr:spPr>
        <a:xfrm>
          <a:off x="941017" y="487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20320</xdr:rowOff>
    </xdr:from>
    <xdr:to>
      <xdr:col>6</xdr:col>
      <xdr:colOff>561975</xdr:colOff>
      <xdr:row>31</xdr:row>
      <xdr:rowOff>121920</xdr:rowOff>
    </xdr:to>
    <xdr:sp macro="" textlink="">
      <xdr:nvSpPr>
        <xdr:cNvPr id="78" name="円/楕円 77"/>
        <xdr:cNvSpPr/>
      </xdr:nvSpPr>
      <xdr:spPr>
        <a:xfrm>
          <a:off x="45847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43197</xdr:rowOff>
    </xdr:from>
    <xdr:ext cx="378565" cy="259045"/>
    <xdr:sp macro="" textlink="">
      <xdr:nvSpPr>
        <xdr:cNvPr id="79" name="議会費該当値テキスト"/>
        <xdr:cNvSpPr txBox="1"/>
      </xdr:nvSpPr>
      <xdr:spPr>
        <a:xfrm>
          <a:off x="4686300" y="518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15748</xdr:rowOff>
    </xdr:from>
    <xdr:to>
      <xdr:col>5</xdr:col>
      <xdr:colOff>409575</xdr:colOff>
      <xdr:row>31</xdr:row>
      <xdr:rowOff>117348</xdr:rowOff>
    </xdr:to>
    <xdr:sp macro="" textlink="">
      <xdr:nvSpPr>
        <xdr:cNvPr id="80" name="円/楕円 79"/>
        <xdr:cNvSpPr/>
      </xdr:nvSpPr>
      <xdr:spPr>
        <a:xfrm>
          <a:off x="3746500" y="5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108475</xdr:rowOff>
    </xdr:from>
    <xdr:ext cx="378565" cy="259045"/>
    <xdr:sp macro="" textlink="">
      <xdr:nvSpPr>
        <xdr:cNvPr id="81" name="テキスト ボックス 80"/>
        <xdr:cNvSpPr txBox="1"/>
      </xdr:nvSpPr>
      <xdr:spPr>
        <a:xfrm>
          <a:off x="3595317" y="542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50038</xdr:rowOff>
    </xdr:from>
    <xdr:to>
      <xdr:col>4</xdr:col>
      <xdr:colOff>206375</xdr:colOff>
      <xdr:row>31</xdr:row>
      <xdr:rowOff>151638</xdr:rowOff>
    </xdr:to>
    <xdr:sp macro="" textlink="">
      <xdr:nvSpPr>
        <xdr:cNvPr id="82" name="円/楕円 81"/>
        <xdr:cNvSpPr/>
      </xdr:nvSpPr>
      <xdr:spPr>
        <a:xfrm>
          <a:off x="2857500" y="5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142765</xdr:rowOff>
    </xdr:from>
    <xdr:ext cx="378565" cy="259045"/>
    <xdr:sp macro="" textlink="">
      <xdr:nvSpPr>
        <xdr:cNvPr id="83" name="テキスト ボックス 82"/>
        <xdr:cNvSpPr txBox="1"/>
      </xdr:nvSpPr>
      <xdr:spPr>
        <a:xfrm>
          <a:off x="2719017" y="545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75184</xdr:rowOff>
    </xdr:from>
    <xdr:to>
      <xdr:col>3</xdr:col>
      <xdr:colOff>3175</xdr:colOff>
      <xdr:row>32</xdr:row>
      <xdr:rowOff>5334</xdr:rowOff>
    </xdr:to>
    <xdr:sp macro="" textlink="">
      <xdr:nvSpPr>
        <xdr:cNvPr id="84" name="円/楕円 83"/>
        <xdr:cNvSpPr/>
      </xdr:nvSpPr>
      <xdr:spPr>
        <a:xfrm>
          <a:off x="1968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167911</xdr:rowOff>
    </xdr:from>
    <xdr:ext cx="378565" cy="259045"/>
    <xdr:sp macro="" textlink="">
      <xdr:nvSpPr>
        <xdr:cNvPr id="85" name="テキスト ボックス 84"/>
        <xdr:cNvSpPr txBox="1"/>
      </xdr:nvSpPr>
      <xdr:spPr>
        <a:xfrm>
          <a:off x="1830017" y="548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120904</xdr:rowOff>
    </xdr:from>
    <xdr:to>
      <xdr:col>1</xdr:col>
      <xdr:colOff>485775</xdr:colOff>
      <xdr:row>31</xdr:row>
      <xdr:rowOff>51054</xdr:rowOff>
    </xdr:to>
    <xdr:sp macro="" textlink="">
      <xdr:nvSpPr>
        <xdr:cNvPr id="86" name="円/楕円 85"/>
        <xdr:cNvSpPr/>
      </xdr:nvSpPr>
      <xdr:spPr>
        <a:xfrm>
          <a:off x="1079500" y="52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42181</xdr:rowOff>
    </xdr:from>
    <xdr:ext cx="378565" cy="259045"/>
    <xdr:sp macro="" textlink="">
      <xdr:nvSpPr>
        <xdr:cNvPr id="87" name="テキスト ボックス 86"/>
        <xdr:cNvSpPr txBox="1"/>
      </xdr:nvSpPr>
      <xdr:spPr>
        <a:xfrm>
          <a:off x="941017" y="5357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100773</xdr:rowOff>
    </xdr:from>
    <xdr:to>
      <xdr:col>6</xdr:col>
      <xdr:colOff>511175</xdr:colOff>
      <xdr:row>57</xdr:row>
      <xdr:rowOff>125265</xdr:rowOff>
    </xdr:to>
    <xdr:cxnSp macro="">
      <xdr:nvCxnSpPr>
        <xdr:cNvPr id="116" name="直線コネクタ 115"/>
        <xdr:cNvCxnSpPr/>
      </xdr:nvCxnSpPr>
      <xdr:spPr>
        <a:xfrm flipV="1">
          <a:off x="3797300" y="987342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98286</xdr:rowOff>
    </xdr:from>
    <xdr:ext cx="534377" cy="259045"/>
    <xdr:sp macro="" textlink="">
      <xdr:nvSpPr>
        <xdr:cNvPr id="117" name="総務費平均値テキスト"/>
        <xdr:cNvSpPr txBox="1"/>
      </xdr:nvSpPr>
      <xdr:spPr>
        <a:xfrm>
          <a:off x="4686300" y="987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44537</xdr:rowOff>
    </xdr:from>
    <xdr:to>
      <xdr:col>5</xdr:col>
      <xdr:colOff>358775</xdr:colOff>
      <xdr:row>57</xdr:row>
      <xdr:rowOff>125265</xdr:rowOff>
    </xdr:to>
    <xdr:cxnSp macro="">
      <xdr:nvCxnSpPr>
        <xdr:cNvPr id="119" name="直線コネクタ 118"/>
        <xdr:cNvCxnSpPr/>
      </xdr:nvCxnSpPr>
      <xdr:spPr>
        <a:xfrm>
          <a:off x="2908300" y="9817187"/>
          <a:ext cx="8890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140906</xdr:rowOff>
    </xdr:from>
    <xdr:to>
      <xdr:col>5</xdr:col>
      <xdr:colOff>409575</xdr:colOff>
      <xdr:row>55</xdr:row>
      <xdr:rowOff>71056</xdr:rowOff>
    </xdr:to>
    <xdr:sp macro="" textlink="">
      <xdr:nvSpPr>
        <xdr:cNvPr id="120" name="フローチャート : 判断 119"/>
        <xdr:cNvSpPr/>
      </xdr:nvSpPr>
      <xdr:spPr>
        <a:xfrm>
          <a:off x="3746500" y="939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87583</xdr:rowOff>
    </xdr:from>
    <xdr:ext cx="534377" cy="259045"/>
    <xdr:sp macro="" textlink="">
      <xdr:nvSpPr>
        <xdr:cNvPr id="121" name="テキスト ボックス 120"/>
        <xdr:cNvSpPr txBox="1"/>
      </xdr:nvSpPr>
      <xdr:spPr>
        <a:xfrm>
          <a:off x="35174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44537</xdr:rowOff>
    </xdr:from>
    <xdr:to>
      <xdr:col>4</xdr:col>
      <xdr:colOff>155575</xdr:colOff>
      <xdr:row>57</xdr:row>
      <xdr:rowOff>158984</xdr:rowOff>
    </xdr:to>
    <xdr:cxnSp macro="">
      <xdr:nvCxnSpPr>
        <xdr:cNvPr id="122" name="直線コネクタ 121"/>
        <xdr:cNvCxnSpPr/>
      </xdr:nvCxnSpPr>
      <xdr:spPr>
        <a:xfrm flipV="1">
          <a:off x="2019300" y="9817187"/>
          <a:ext cx="889000" cy="1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166265</xdr:rowOff>
    </xdr:from>
    <xdr:to>
      <xdr:col>4</xdr:col>
      <xdr:colOff>206375</xdr:colOff>
      <xdr:row>56</xdr:row>
      <xdr:rowOff>96415</xdr:rowOff>
    </xdr:to>
    <xdr:sp macro="" textlink="">
      <xdr:nvSpPr>
        <xdr:cNvPr id="123" name="フローチャート : 判断 122"/>
        <xdr:cNvSpPr/>
      </xdr:nvSpPr>
      <xdr:spPr>
        <a:xfrm>
          <a:off x="2857500" y="95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112942</xdr:rowOff>
    </xdr:from>
    <xdr:ext cx="534377" cy="259045"/>
    <xdr:sp macro="" textlink="">
      <xdr:nvSpPr>
        <xdr:cNvPr id="124" name="テキスト ボックス 123"/>
        <xdr:cNvSpPr txBox="1"/>
      </xdr:nvSpPr>
      <xdr:spPr>
        <a:xfrm>
          <a:off x="2641111" y="93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77701</xdr:rowOff>
    </xdr:from>
    <xdr:to>
      <xdr:col>2</xdr:col>
      <xdr:colOff>638175</xdr:colOff>
      <xdr:row>57</xdr:row>
      <xdr:rowOff>158984</xdr:rowOff>
    </xdr:to>
    <xdr:cxnSp macro="">
      <xdr:nvCxnSpPr>
        <xdr:cNvPr id="125" name="直線コネクタ 124"/>
        <xdr:cNvCxnSpPr/>
      </xdr:nvCxnSpPr>
      <xdr:spPr>
        <a:xfrm>
          <a:off x="1130300" y="9850351"/>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73323</xdr:rowOff>
    </xdr:from>
    <xdr:to>
      <xdr:col>3</xdr:col>
      <xdr:colOff>3175</xdr:colOff>
      <xdr:row>56</xdr:row>
      <xdr:rowOff>3473</xdr:rowOff>
    </xdr:to>
    <xdr:sp macro="" textlink="">
      <xdr:nvSpPr>
        <xdr:cNvPr id="126" name="フローチャート : 判断 125"/>
        <xdr:cNvSpPr/>
      </xdr:nvSpPr>
      <xdr:spPr>
        <a:xfrm>
          <a:off x="1968500" y="950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20000</xdr:rowOff>
    </xdr:from>
    <xdr:ext cx="534377" cy="259045"/>
    <xdr:sp macro="" textlink="">
      <xdr:nvSpPr>
        <xdr:cNvPr id="127" name="テキスト ボックス 126"/>
        <xdr:cNvSpPr txBox="1"/>
      </xdr:nvSpPr>
      <xdr:spPr>
        <a:xfrm>
          <a:off x="1752111" y="92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126554</xdr:rowOff>
    </xdr:from>
    <xdr:to>
      <xdr:col>1</xdr:col>
      <xdr:colOff>485775</xdr:colOff>
      <xdr:row>54</xdr:row>
      <xdr:rowOff>56704</xdr:rowOff>
    </xdr:to>
    <xdr:sp macro="" textlink="">
      <xdr:nvSpPr>
        <xdr:cNvPr id="128" name="フローチャート : 判断 127"/>
        <xdr:cNvSpPr/>
      </xdr:nvSpPr>
      <xdr:spPr>
        <a:xfrm>
          <a:off x="1079500" y="92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73231</xdr:rowOff>
    </xdr:from>
    <xdr:ext cx="534377" cy="259045"/>
    <xdr:sp macro="" textlink="">
      <xdr:nvSpPr>
        <xdr:cNvPr id="129" name="テキスト ボックス 128"/>
        <xdr:cNvSpPr txBox="1"/>
      </xdr:nvSpPr>
      <xdr:spPr>
        <a:xfrm>
          <a:off x="863111" y="89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49973</xdr:rowOff>
    </xdr:from>
    <xdr:to>
      <xdr:col>6</xdr:col>
      <xdr:colOff>561975</xdr:colOff>
      <xdr:row>57</xdr:row>
      <xdr:rowOff>151573</xdr:rowOff>
    </xdr:to>
    <xdr:sp macro="" textlink="">
      <xdr:nvSpPr>
        <xdr:cNvPr id="135" name="円/楕円 134"/>
        <xdr:cNvSpPr/>
      </xdr:nvSpPr>
      <xdr:spPr>
        <a:xfrm>
          <a:off x="4584700" y="98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72850</xdr:rowOff>
    </xdr:from>
    <xdr:ext cx="534377" cy="259045"/>
    <xdr:sp macro="" textlink="">
      <xdr:nvSpPr>
        <xdr:cNvPr id="136" name="総務費該当値テキスト"/>
        <xdr:cNvSpPr txBox="1"/>
      </xdr:nvSpPr>
      <xdr:spPr>
        <a:xfrm>
          <a:off x="4686300" y="96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74465</xdr:rowOff>
    </xdr:from>
    <xdr:to>
      <xdr:col>5</xdr:col>
      <xdr:colOff>409575</xdr:colOff>
      <xdr:row>58</xdr:row>
      <xdr:rowOff>4615</xdr:rowOff>
    </xdr:to>
    <xdr:sp macro="" textlink="">
      <xdr:nvSpPr>
        <xdr:cNvPr id="137" name="円/楕円 136"/>
        <xdr:cNvSpPr/>
      </xdr:nvSpPr>
      <xdr:spPr>
        <a:xfrm>
          <a:off x="3746500" y="98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167192</xdr:rowOff>
    </xdr:from>
    <xdr:ext cx="534377" cy="259045"/>
    <xdr:sp macro="" textlink="">
      <xdr:nvSpPr>
        <xdr:cNvPr id="138" name="テキスト ボックス 137"/>
        <xdr:cNvSpPr txBox="1"/>
      </xdr:nvSpPr>
      <xdr:spPr>
        <a:xfrm>
          <a:off x="3517411" y="99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165187</xdr:rowOff>
    </xdr:from>
    <xdr:to>
      <xdr:col>4</xdr:col>
      <xdr:colOff>206375</xdr:colOff>
      <xdr:row>57</xdr:row>
      <xdr:rowOff>95337</xdr:rowOff>
    </xdr:to>
    <xdr:sp macro="" textlink="">
      <xdr:nvSpPr>
        <xdr:cNvPr id="139" name="円/楕円 138"/>
        <xdr:cNvSpPr/>
      </xdr:nvSpPr>
      <xdr:spPr>
        <a:xfrm>
          <a:off x="2857500" y="97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86464</xdr:rowOff>
    </xdr:from>
    <xdr:ext cx="534377" cy="259045"/>
    <xdr:sp macro="" textlink="">
      <xdr:nvSpPr>
        <xdr:cNvPr id="140" name="テキスト ボックス 139"/>
        <xdr:cNvSpPr txBox="1"/>
      </xdr:nvSpPr>
      <xdr:spPr>
        <a:xfrm>
          <a:off x="2641111" y="98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108184</xdr:rowOff>
    </xdr:from>
    <xdr:to>
      <xdr:col>3</xdr:col>
      <xdr:colOff>3175</xdr:colOff>
      <xdr:row>58</xdr:row>
      <xdr:rowOff>38334</xdr:rowOff>
    </xdr:to>
    <xdr:sp macro="" textlink="">
      <xdr:nvSpPr>
        <xdr:cNvPr id="141" name="円/楕円 140"/>
        <xdr:cNvSpPr/>
      </xdr:nvSpPr>
      <xdr:spPr>
        <a:xfrm>
          <a:off x="1968500" y="98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29461</xdr:rowOff>
    </xdr:from>
    <xdr:ext cx="534377" cy="259045"/>
    <xdr:sp macro="" textlink="">
      <xdr:nvSpPr>
        <xdr:cNvPr id="142" name="テキスト ボックス 141"/>
        <xdr:cNvSpPr txBox="1"/>
      </xdr:nvSpPr>
      <xdr:spPr>
        <a:xfrm>
          <a:off x="1752111" y="99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26901</xdr:rowOff>
    </xdr:from>
    <xdr:to>
      <xdr:col>1</xdr:col>
      <xdr:colOff>485775</xdr:colOff>
      <xdr:row>57</xdr:row>
      <xdr:rowOff>128501</xdr:rowOff>
    </xdr:to>
    <xdr:sp macro="" textlink="">
      <xdr:nvSpPr>
        <xdr:cNvPr id="143" name="円/楕円 142"/>
        <xdr:cNvSpPr/>
      </xdr:nvSpPr>
      <xdr:spPr>
        <a:xfrm>
          <a:off x="1079500" y="97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119628</xdr:rowOff>
    </xdr:from>
    <xdr:ext cx="534377" cy="259045"/>
    <xdr:sp macro="" textlink="">
      <xdr:nvSpPr>
        <xdr:cNvPr id="144" name="テキスト ボックス 143"/>
        <xdr:cNvSpPr txBox="1"/>
      </xdr:nvSpPr>
      <xdr:spPr>
        <a:xfrm>
          <a:off x="863111" y="98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4345</xdr:rowOff>
    </xdr:from>
    <xdr:to>
      <xdr:col>6</xdr:col>
      <xdr:colOff>511175</xdr:colOff>
      <xdr:row>78</xdr:row>
      <xdr:rowOff>18176</xdr:rowOff>
    </xdr:to>
    <xdr:cxnSp macro="">
      <xdr:nvCxnSpPr>
        <xdr:cNvPr id="171" name="直線コネクタ 170"/>
        <xdr:cNvCxnSpPr/>
      </xdr:nvCxnSpPr>
      <xdr:spPr>
        <a:xfrm flipV="1">
          <a:off x="3797300" y="13377445"/>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18176</xdr:rowOff>
    </xdr:from>
    <xdr:to>
      <xdr:col>5</xdr:col>
      <xdr:colOff>358775</xdr:colOff>
      <xdr:row>78</xdr:row>
      <xdr:rowOff>29305</xdr:rowOff>
    </xdr:to>
    <xdr:cxnSp macro="">
      <xdr:nvCxnSpPr>
        <xdr:cNvPr id="174" name="直線コネクタ 173"/>
        <xdr:cNvCxnSpPr/>
      </xdr:nvCxnSpPr>
      <xdr:spPr>
        <a:xfrm flipV="1">
          <a:off x="2908300" y="13391276"/>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3494</xdr:rowOff>
    </xdr:from>
    <xdr:to>
      <xdr:col>5</xdr:col>
      <xdr:colOff>409575</xdr:colOff>
      <xdr:row>77</xdr:row>
      <xdr:rowOff>105094</xdr:rowOff>
    </xdr:to>
    <xdr:sp macro="" textlink="">
      <xdr:nvSpPr>
        <xdr:cNvPr id="175" name="フローチャート : 判断 174"/>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121621</xdr:rowOff>
    </xdr:from>
    <xdr:ext cx="534377" cy="259045"/>
    <xdr:sp macro="" textlink="">
      <xdr:nvSpPr>
        <xdr:cNvPr id="176" name="テキスト ボックス 175"/>
        <xdr:cNvSpPr txBox="1"/>
      </xdr:nvSpPr>
      <xdr:spPr>
        <a:xfrm>
          <a:off x="3517411" y="129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15673</xdr:rowOff>
    </xdr:from>
    <xdr:to>
      <xdr:col>4</xdr:col>
      <xdr:colOff>155575</xdr:colOff>
      <xdr:row>78</xdr:row>
      <xdr:rowOff>29305</xdr:rowOff>
    </xdr:to>
    <xdr:cxnSp macro="">
      <xdr:nvCxnSpPr>
        <xdr:cNvPr id="177" name="直線コネクタ 176"/>
        <xdr:cNvCxnSpPr/>
      </xdr:nvCxnSpPr>
      <xdr:spPr>
        <a:xfrm>
          <a:off x="2019300" y="13388773"/>
          <a:ext cx="8890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126540</xdr:rowOff>
    </xdr:from>
    <xdr:to>
      <xdr:col>4</xdr:col>
      <xdr:colOff>206375</xdr:colOff>
      <xdr:row>77</xdr:row>
      <xdr:rowOff>56690</xdr:rowOff>
    </xdr:to>
    <xdr:sp macro="" textlink="">
      <xdr:nvSpPr>
        <xdr:cNvPr id="178" name="フローチャート : 判断 177"/>
        <xdr:cNvSpPr/>
      </xdr:nvSpPr>
      <xdr:spPr>
        <a:xfrm>
          <a:off x="2857500" y="131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73216</xdr:rowOff>
    </xdr:from>
    <xdr:ext cx="599010" cy="259045"/>
    <xdr:sp macro="" textlink="">
      <xdr:nvSpPr>
        <xdr:cNvPr id="179" name="テキスト ボックス 178"/>
        <xdr:cNvSpPr txBox="1"/>
      </xdr:nvSpPr>
      <xdr:spPr>
        <a:xfrm>
          <a:off x="2608794" y="1293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15673</xdr:rowOff>
    </xdr:from>
    <xdr:to>
      <xdr:col>2</xdr:col>
      <xdr:colOff>638175</xdr:colOff>
      <xdr:row>78</xdr:row>
      <xdr:rowOff>25557</xdr:rowOff>
    </xdr:to>
    <xdr:cxnSp macro="">
      <xdr:nvCxnSpPr>
        <xdr:cNvPr id="180" name="直線コネクタ 179"/>
        <xdr:cNvCxnSpPr/>
      </xdr:nvCxnSpPr>
      <xdr:spPr>
        <a:xfrm flipV="1">
          <a:off x="1130300" y="13388773"/>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103443</xdr:rowOff>
    </xdr:from>
    <xdr:to>
      <xdr:col>3</xdr:col>
      <xdr:colOff>3175</xdr:colOff>
      <xdr:row>78</xdr:row>
      <xdr:rowOff>33593</xdr:rowOff>
    </xdr:to>
    <xdr:sp macro="" textlink="">
      <xdr:nvSpPr>
        <xdr:cNvPr id="181" name="フローチャート : 判断 180"/>
        <xdr:cNvSpPr/>
      </xdr:nvSpPr>
      <xdr:spPr>
        <a:xfrm>
          <a:off x="1968500" y="133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50120</xdr:rowOff>
    </xdr:from>
    <xdr:ext cx="534377" cy="259045"/>
    <xdr:sp macro="" textlink="">
      <xdr:nvSpPr>
        <xdr:cNvPr id="182" name="テキスト ボックス 181"/>
        <xdr:cNvSpPr txBox="1"/>
      </xdr:nvSpPr>
      <xdr:spPr>
        <a:xfrm>
          <a:off x="1752111" y="130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68025</xdr:rowOff>
    </xdr:from>
    <xdr:to>
      <xdr:col>1</xdr:col>
      <xdr:colOff>485775</xdr:colOff>
      <xdr:row>77</xdr:row>
      <xdr:rowOff>169625</xdr:rowOff>
    </xdr:to>
    <xdr:sp macro="" textlink="">
      <xdr:nvSpPr>
        <xdr:cNvPr id="183" name="フローチャート : 判断 182"/>
        <xdr:cNvSpPr/>
      </xdr:nvSpPr>
      <xdr:spPr>
        <a:xfrm>
          <a:off x="1079500" y="1326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14702</xdr:rowOff>
    </xdr:from>
    <xdr:ext cx="534377" cy="259045"/>
    <xdr:sp macro="" textlink="">
      <xdr:nvSpPr>
        <xdr:cNvPr id="184" name="テキスト ボックス 183"/>
        <xdr:cNvSpPr txBox="1"/>
      </xdr:nvSpPr>
      <xdr:spPr>
        <a:xfrm>
          <a:off x="863111" y="1304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124995</xdr:rowOff>
    </xdr:from>
    <xdr:to>
      <xdr:col>6</xdr:col>
      <xdr:colOff>561975</xdr:colOff>
      <xdr:row>78</xdr:row>
      <xdr:rowOff>55145</xdr:rowOff>
    </xdr:to>
    <xdr:sp macro="" textlink="">
      <xdr:nvSpPr>
        <xdr:cNvPr id="190" name="円/楕円 189"/>
        <xdr:cNvSpPr/>
      </xdr:nvSpPr>
      <xdr:spPr>
        <a:xfrm>
          <a:off x="4584700" y="133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88963</xdr:rowOff>
    </xdr:from>
    <xdr:ext cx="534377" cy="259045"/>
    <xdr:sp macro="" textlink="">
      <xdr:nvSpPr>
        <xdr:cNvPr id="191" name="民生費該当値テキスト"/>
        <xdr:cNvSpPr txBox="1"/>
      </xdr:nvSpPr>
      <xdr:spPr>
        <a:xfrm>
          <a:off x="4686300" y="132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138826</xdr:rowOff>
    </xdr:from>
    <xdr:to>
      <xdr:col>5</xdr:col>
      <xdr:colOff>409575</xdr:colOff>
      <xdr:row>78</xdr:row>
      <xdr:rowOff>68976</xdr:rowOff>
    </xdr:to>
    <xdr:sp macro="" textlink="">
      <xdr:nvSpPr>
        <xdr:cNvPr id="192" name="円/楕円 191"/>
        <xdr:cNvSpPr/>
      </xdr:nvSpPr>
      <xdr:spPr>
        <a:xfrm>
          <a:off x="3746500" y="133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60103</xdr:rowOff>
    </xdr:from>
    <xdr:ext cx="534377" cy="259045"/>
    <xdr:sp macro="" textlink="">
      <xdr:nvSpPr>
        <xdr:cNvPr id="193" name="テキスト ボックス 192"/>
        <xdr:cNvSpPr txBox="1"/>
      </xdr:nvSpPr>
      <xdr:spPr>
        <a:xfrm>
          <a:off x="3517411" y="13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149955</xdr:rowOff>
    </xdr:from>
    <xdr:to>
      <xdr:col>4</xdr:col>
      <xdr:colOff>206375</xdr:colOff>
      <xdr:row>78</xdr:row>
      <xdr:rowOff>80105</xdr:rowOff>
    </xdr:to>
    <xdr:sp macro="" textlink="">
      <xdr:nvSpPr>
        <xdr:cNvPr id="194" name="円/楕円 193"/>
        <xdr:cNvSpPr/>
      </xdr:nvSpPr>
      <xdr:spPr>
        <a:xfrm>
          <a:off x="2857500" y="13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71232</xdr:rowOff>
    </xdr:from>
    <xdr:ext cx="534377" cy="259045"/>
    <xdr:sp macro="" textlink="">
      <xdr:nvSpPr>
        <xdr:cNvPr id="195" name="テキスト ボックス 194"/>
        <xdr:cNvSpPr txBox="1"/>
      </xdr:nvSpPr>
      <xdr:spPr>
        <a:xfrm>
          <a:off x="2641111" y="13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136323</xdr:rowOff>
    </xdr:from>
    <xdr:to>
      <xdr:col>3</xdr:col>
      <xdr:colOff>3175</xdr:colOff>
      <xdr:row>78</xdr:row>
      <xdr:rowOff>66473</xdr:rowOff>
    </xdr:to>
    <xdr:sp macro="" textlink="">
      <xdr:nvSpPr>
        <xdr:cNvPr id="196" name="円/楕円 195"/>
        <xdr:cNvSpPr/>
      </xdr:nvSpPr>
      <xdr:spPr>
        <a:xfrm>
          <a:off x="1968500" y="133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57600</xdr:rowOff>
    </xdr:from>
    <xdr:ext cx="534377" cy="259045"/>
    <xdr:sp macro="" textlink="">
      <xdr:nvSpPr>
        <xdr:cNvPr id="197" name="テキスト ボックス 196"/>
        <xdr:cNvSpPr txBox="1"/>
      </xdr:nvSpPr>
      <xdr:spPr>
        <a:xfrm>
          <a:off x="1752111" y="134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146207</xdr:rowOff>
    </xdr:from>
    <xdr:to>
      <xdr:col>1</xdr:col>
      <xdr:colOff>485775</xdr:colOff>
      <xdr:row>78</xdr:row>
      <xdr:rowOff>76357</xdr:rowOff>
    </xdr:to>
    <xdr:sp macro="" textlink="">
      <xdr:nvSpPr>
        <xdr:cNvPr id="198" name="円/楕円 197"/>
        <xdr:cNvSpPr/>
      </xdr:nvSpPr>
      <xdr:spPr>
        <a:xfrm>
          <a:off x="1079500" y="13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67484</xdr:rowOff>
    </xdr:from>
    <xdr:ext cx="534377" cy="259045"/>
    <xdr:sp macro="" textlink="">
      <xdr:nvSpPr>
        <xdr:cNvPr id="199" name="テキスト ボックス 198"/>
        <xdr:cNvSpPr txBox="1"/>
      </xdr:nvSpPr>
      <xdr:spPr>
        <a:xfrm>
          <a:off x="863111" y="1344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8" name="直線コネクタ 20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09" name="テキスト ボックス 20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0" name="直線コネクタ 20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1" name="テキスト ボックス 21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2" name="直線コネクタ 21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3" name="テキスト ボックス 21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4" name="直線コネクタ 21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5" name="テキスト ボックス 21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6" name="直線コネクタ 21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7" name="テキスト ボックス 21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8" name="直線コネクタ 21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9" name="テキスト ボックス 21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171117</xdr:rowOff>
    </xdr:from>
    <xdr:to>
      <xdr:col>6</xdr:col>
      <xdr:colOff>510540</xdr:colOff>
      <xdr:row>98</xdr:row>
      <xdr:rowOff>72622</xdr:rowOff>
    </xdr:to>
    <xdr:cxnSp macro="">
      <xdr:nvCxnSpPr>
        <xdr:cNvPr id="223" name="直線コネクタ 222"/>
        <xdr:cNvCxnSpPr/>
      </xdr:nvCxnSpPr>
      <xdr:spPr>
        <a:xfrm flipV="1">
          <a:off x="4633595" y="15944517"/>
          <a:ext cx="1270" cy="93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76449</xdr:rowOff>
    </xdr:from>
    <xdr:ext cx="469744" cy="259045"/>
    <xdr:sp macro="" textlink="">
      <xdr:nvSpPr>
        <xdr:cNvPr id="224" name="衛生費最小値テキスト"/>
        <xdr:cNvSpPr txBox="1"/>
      </xdr:nvSpPr>
      <xdr:spPr>
        <a:xfrm>
          <a:off x="4686300" y="1687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98</xdr:row>
      <xdr:rowOff>72622</xdr:rowOff>
    </xdr:from>
    <xdr:to>
      <xdr:col>6</xdr:col>
      <xdr:colOff>600075</xdr:colOff>
      <xdr:row>98</xdr:row>
      <xdr:rowOff>72622</xdr:rowOff>
    </xdr:to>
    <xdr:cxnSp macro="">
      <xdr:nvCxnSpPr>
        <xdr:cNvPr id="225" name="直線コネクタ 224"/>
        <xdr:cNvCxnSpPr/>
      </xdr:nvCxnSpPr>
      <xdr:spPr>
        <a:xfrm>
          <a:off x="4546600" y="168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117794</xdr:rowOff>
    </xdr:from>
    <xdr:ext cx="534377" cy="259045"/>
    <xdr:sp macro="" textlink="">
      <xdr:nvSpPr>
        <xdr:cNvPr id="226" name="衛生費最大値テキスト"/>
        <xdr:cNvSpPr txBox="1"/>
      </xdr:nvSpPr>
      <xdr:spPr>
        <a:xfrm>
          <a:off x="4686300" y="157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92</xdr:row>
      <xdr:rowOff>171117</xdr:rowOff>
    </xdr:from>
    <xdr:to>
      <xdr:col>6</xdr:col>
      <xdr:colOff>600075</xdr:colOff>
      <xdr:row>92</xdr:row>
      <xdr:rowOff>171117</xdr:rowOff>
    </xdr:to>
    <xdr:cxnSp macro="">
      <xdr:nvCxnSpPr>
        <xdr:cNvPr id="227" name="直線コネクタ 226"/>
        <xdr:cNvCxnSpPr/>
      </xdr:nvCxnSpPr>
      <xdr:spPr>
        <a:xfrm>
          <a:off x="4546600" y="1594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129544</xdr:rowOff>
    </xdr:from>
    <xdr:to>
      <xdr:col>6</xdr:col>
      <xdr:colOff>511175</xdr:colOff>
      <xdr:row>97</xdr:row>
      <xdr:rowOff>141072</xdr:rowOff>
    </xdr:to>
    <xdr:cxnSp macro="">
      <xdr:nvCxnSpPr>
        <xdr:cNvPr id="228" name="直線コネクタ 227"/>
        <xdr:cNvCxnSpPr/>
      </xdr:nvCxnSpPr>
      <xdr:spPr>
        <a:xfrm flipV="1">
          <a:off x="3797300" y="1676019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59884</xdr:rowOff>
    </xdr:from>
    <xdr:ext cx="534377" cy="259045"/>
    <xdr:sp macro="" textlink="">
      <xdr:nvSpPr>
        <xdr:cNvPr id="229" name="衛生費平均値テキスト"/>
        <xdr:cNvSpPr txBox="1"/>
      </xdr:nvSpPr>
      <xdr:spPr>
        <a:xfrm>
          <a:off x="4686300" y="165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37007</xdr:rowOff>
    </xdr:from>
    <xdr:to>
      <xdr:col>6</xdr:col>
      <xdr:colOff>561975</xdr:colOff>
      <xdr:row>97</xdr:row>
      <xdr:rowOff>138607</xdr:rowOff>
    </xdr:to>
    <xdr:sp macro="" textlink="">
      <xdr:nvSpPr>
        <xdr:cNvPr id="230" name="フローチャート : 判断 229"/>
        <xdr:cNvSpPr/>
      </xdr:nvSpPr>
      <xdr:spPr>
        <a:xfrm>
          <a:off x="4584700" y="166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100282</xdr:rowOff>
    </xdr:from>
    <xdr:to>
      <xdr:col>5</xdr:col>
      <xdr:colOff>358775</xdr:colOff>
      <xdr:row>97</xdr:row>
      <xdr:rowOff>141072</xdr:rowOff>
    </xdr:to>
    <xdr:cxnSp macro="">
      <xdr:nvCxnSpPr>
        <xdr:cNvPr id="231" name="直線コネクタ 230"/>
        <xdr:cNvCxnSpPr/>
      </xdr:nvCxnSpPr>
      <xdr:spPr>
        <a:xfrm>
          <a:off x="2908300" y="16730932"/>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32240</xdr:rowOff>
    </xdr:from>
    <xdr:to>
      <xdr:col>5</xdr:col>
      <xdr:colOff>409575</xdr:colOff>
      <xdr:row>96</xdr:row>
      <xdr:rowOff>133840</xdr:rowOff>
    </xdr:to>
    <xdr:sp macro="" textlink="">
      <xdr:nvSpPr>
        <xdr:cNvPr id="232" name="フローチャート : 判断 231"/>
        <xdr:cNvSpPr/>
      </xdr:nvSpPr>
      <xdr:spPr>
        <a:xfrm>
          <a:off x="3746500" y="164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150367</xdr:rowOff>
    </xdr:from>
    <xdr:ext cx="534377" cy="259045"/>
    <xdr:sp macro="" textlink="">
      <xdr:nvSpPr>
        <xdr:cNvPr id="233" name="テキスト ボックス 232"/>
        <xdr:cNvSpPr txBox="1"/>
      </xdr:nvSpPr>
      <xdr:spPr>
        <a:xfrm>
          <a:off x="3517411" y="162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100282</xdr:rowOff>
    </xdr:from>
    <xdr:to>
      <xdr:col>4</xdr:col>
      <xdr:colOff>155575</xdr:colOff>
      <xdr:row>97</xdr:row>
      <xdr:rowOff>129511</xdr:rowOff>
    </xdr:to>
    <xdr:cxnSp macro="">
      <xdr:nvCxnSpPr>
        <xdr:cNvPr id="234" name="直線コネクタ 233"/>
        <xdr:cNvCxnSpPr/>
      </xdr:nvCxnSpPr>
      <xdr:spPr>
        <a:xfrm flipV="1">
          <a:off x="2019300" y="16730932"/>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158525</xdr:rowOff>
    </xdr:from>
    <xdr:to>
      <xdr:col>4</xdr:col>
      <xdr:colOff>206375</xdr:colOff>
      <xdr:row>96</xdr:row>
      <xdr:rowOff>88675</xdr:rowOff>
    </xdr:to>
    <xdr:sp macro="" textlink="">
      <xdr:nvSpPr>
        <xdr:cNvPr id="235" name="フローチャート : 判断 234"/>
        <xdr:cNvSpPr/>
      </xdr:nvSpPr>
      <xdr:spPr>
        <a:xfrm>
          <a:off x="2857500" y="164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105202</xdr:rowOff>
    </xdr:from>
    <xdr:ext cx="534377" cy="259045"/>
    <xdr:sp macro="" textlink="">
      <xdr:nvSpPr>
        <xdr:cNvPr id="236" name="テキスト ボックス 235"/>
        <xdr:cNvSpPr txBox="1"/>
      </xdr:nvSpPr>
      <xdr:spPr>
        <a:xfrm>
          <a:off x="2641111" y="162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25270</xdr:rowOff>
    </xdr:from>
    <xdr:to>
      <xdr:col>2</xdr:col>
      <xdr:colOff>638175</xdr:colOff>
      <xdr:row>97</xdr:row>
      <xdr:rowOff>129511</xdr:rowOff>
    </xdr:to>
    <xdr:cxnSp macro="">
      <xdr:nvCxnSpPr>
        <xdr:cNvPr id="237" name="直線コネクタ 236"/>
        <xdr:cNvCxnSpPr/>
      </xdr:nvCxnSpPr>
      <xdr:spPr>
        <a:xfrm>
          <a:off x="1130300" y="16655920"/>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161627</xdr:rowOff>
    </xdr:from>
    <xdr:to>
      <xdr:col>3</xdr:col>
      <xdr:colOff>3175</xdr:colOff>
      <xdr:row>93</xdr:row>
      <xdr:rowOff>91777</xdr:rowOff>
    </xdr:to>
    <xdr:sp macro="" textlink="">
      <xdr:nvSpPr>
        <xdr:cNvPr id="238" name="フローチャート : 判断 237"/>
        <xdr:cNvSpPr/>
      </xdr:nvSpPr>
      <xdr:spPr>
        <a:xfrm>
          <a:off x="1968500" y="1593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108304</xdr:rowOff>
    </xdr:from>
    <xdr:ext cx="534377" cy="259045"/>
    <xdr:sp macro="" textlink="">
      <xdr:nvSpPr>
        <xdr:cNvPr id="239" name="テキスト ボックス 238"/>
        <xdr:cNvSpPr txBox="1"/>
      </xdr:nvSpPr>
      <xdr:spPr>
        <a:xfrm>
          <a:off x="1752111" y="157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89</xdr:row>
      <xdr:rowOff>128251</xdr:rowOff>
    </xdr:from>
    <xdr:to>
      <xdr:col>1</xdr:col>
      <xdr:colOff>485775</xdr:colOff>
      <xdr:row>90</xdr:row>
      <xdr:rowOff>58401</xdr:rowOff>
    </xdr:to>
    <xdr:sp macro="" textlink="">
      <xdr:nvSpPr>
        <xdr:cNvPr id="240" name="フローチャート : 判断 239"/>
        <xdr:cNvSpPr/>
      </xdr:nvSpPr>
      <xdr:spPr>
        <a:xfrm>
          <a:off x="1079500" y="1538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74928</xdr:rowOff>
    </xdr:from>
    <xdr:ext cx="534377" cy="259045"/>
    <xdr:sp macro="" textlink="">
      <xdr:nvSpPr>
        <xdr:cNvPr id="241" name="テキスト ボックス 240"/>
        <xdr:cNvSpPr txBox="1"/>
      </xdr:nvSpPr>
      <xdr:spPr>
        <a:xfrm>
          <a:off x="863111" y="151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78744</xdr:rowOff>
    </xdr:from>
    <xdr:to>
      <xdr:col>6</xdr:col>
      <xdr:colOff>561975</xdr:colOff>
      <xdr:row>98</xdr:row>
      <xdr:rowOff>8894</xdr:rowOff>
    </xdr:to>
    <xdr:sp macro="" textlink="">
      <xdr:nvSpPr>
        <xdr:cNvPr id="247" name="円/楕円 246"/>
        <xdr:cNvSpPr/>
      </xdr:nvSpPr>
      <xdr:spPr>
        <a:xfrm>
          <a:off x="4584700" y="16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15435</xdr:rowOff>
    </xdr:from>
    <xdr:ext cx="469744" cy="259045"/>
    <xdr:sp macro="" textlink="">
      <xdr:nvSpPr>
        <xdr:cNvPr id="248" name="衛生費該当値テキスト"/>
        <xdr:cNvSpPr txBox="1"/>
      </xdr:nvSpPr>
      <xdr:spPr>
        <a:xfrm>
          <a:off x="4686300" y="166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90272</xdr:rowOff>
    </xdr:from>
    <xdr:to>
      <xdr:col>5</xdr:col>
      <xdr:colOff>409575</xdr:colOff>
      <xdr:row>98</xdr:row>
      <xdr:rowOff>20422</xdr:rowOff>
    </xdr:to>
    <xdr:sp macro="" textlink="">
      <xdr:nvSpPr>
        <xdr:cNvPr id="249" name="円/楕円 248"/>
        <xdr:cNvSpPr/>
      </xdr:nvSpPr>
      <xdr:spPr>
        <a:xfrm>
          <a:off x="3746500" y="167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11549</xdr:rowOff>
    </xdr:from>
    <xdr:ext cx="469744" cy="259045"/>
    <xdr:sp macro="" textlink="">
      <xdr:nvSpPr>
        <xdr:cNvPr id="250" name="テキスト ボックス 249"/>
        <xdr:cNvSpPr txBox="1"/>
      </xdr:nvSpPr>
      <xdr:spPr>
        <a:xfrm>
          <a:off x="3549727" y="168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49482</xdr:rowOff>
    </xdr:from>
    <xdr:to>
      <xdr:col>4</xdr:col>
      <xdr:colOff>206375</xdr:colOff>
      <xdr:row>97</xdr:row>
      <xdr:rowOff>151082</xdr:rowOff>
    </xdr:to>
    <xdr:sp macro="" textlink="">
      <xdr:nvSpPr>
        <xdr:cNvPr id="251" name="円/楕円 250"/>
        <xdr:cNvSpPr/>
      </xdr:nvSpPr>
      <xdr:spPr>
        <a:xfrm>
          <a:off x="2857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142209</xdr:rowOff>
    </xdr:from>
    <xdr:ext cx="534377" cy="259045"/>
    <xdr:sp macro="" textlink="">
      <xdr:nvSpPr>
        <xdr:cNvPr id="252" name="テキスト ボックス 251"/>
        <xdr:cNvSpPr txBox="1"/>
      </xdr:nvSpPr>
      <xdr:spPr>
        <a:xfrm>
          <a:off x="2641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78711</xdr:rowOff>
    </xdr:from>
    <xdr:to>
      <xdr:col>3</xdr:col>
      <xdr:colOff>3175</xdr:colOff>
      <xdr:row>98</xdr:row>
      <xdr:rowOff>8861</xdr:rowOff>
    </xdr:to>
    <xdr:sp macro="" textlink="">
      <xdr:nvSpPr>
        <xdr:cNvPr id="253" name="円/楕円 252"/>
        <xdr:cNvSpPr/>
      </xdr:nvSpPr>
      <xdr:spPr>
        <a:xfrm>
          <a:off x="1968500" y="167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171438</xdr:rowOff>
    </xdr:from>
    <xdr:ext cx="469744" cy="259045"/>
    <xdr:sp macro="" textlink="">
      <xdr:nvSpPr>
        <xdr:cNvPr id="254" name="テキスト ボックス 253"/>
        <xdr:cNvSpPr txBox="1"/>
      </xdr:nvSpPr>
      <xdr:spPr>
        <a:xfrm>
          <a:off x="1784427" y="1680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145920</xdr:rowOff>
    </xdr:from>
    <xdr:to>
      <xdr:col>1</xdr:col>
      <xdr:colOff>485775</xdr:colOff>
      <xdr:row>97</xdr:row>
      <xdr:rowOff>76070</xdr:rowOff>
    </xdr:to>
    <xdr:sp macro="" textlink="">
      <xdr:nvSpPr>
        <xdr:cNvPr id="255" name="円/楕円 254"/>
        <xdr:cNvSpPr/>
      </xdr:nvSpPr>
      <xdr:spPr>
        <a:xfrm>
          <a:off x="1079500" y="166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67197</xdr:rowOff>
    </xdr:from>
    <xdr:ext cx="534377" cy="259045"/>
    <xdr:sp macro="" textlink="">
      <xdr:nvSpPr>
        <xdr:cNvPr id="256" name="テキスト ボックス 255"/>
        <xdr:cNvSpPr txBox="1"/>
      </xdr:nvSpPr>
      <xdr:spPr>
        <a:xfrm>
          <a:off x="863111" y="166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4" name="テキスト ボックス 27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6" name="テキスト ボックス 27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80" name="直線コネクタ 279"/>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81"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2" name="直線コネクタ 281"/>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3"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4" name="直線コネクタ 283"/>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147429</xdr:rowOff>
    </xdr:from>
    <xdr:to>
      <xdr:col>15</xdr:col>
      <xdr:colOff>180975</xdr:colOff>
      <xdr:row>38</xdr:row>
      <xdr:rowOff>168221</xdr:rowOff>
    </xdr:to>
    <xdr:cxnSp macro="">
      <xdr:nvCxnSpPr>
        <xdr:cNvPr id="285" name="直線コネクタ 284"/>
        <xdr:cNvCxnSpPr/>
      </xdr:nvCxnSpPr>
      <xdr:spPr>
        <a:xfrm flipV="1">
          <a:off x="9639300" y="6662529"/>
          <a:ext cx="8382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6"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7" name="フローチャート : 判断 286"/>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68072</xdr:rowOff>
    </xdr:from>
    <xdr:to>
      <xdr:col>14</xdr:col>
      <xdr:colOff>28575</xdr:colOff>
      <xdr:row>38</xdr:row>
      <xdr:rowOff>168221</xdr:rowOff>
    </xdr:to>
    <xdr:cxnSp macro="">
      <xdr:nvCxnSpPr>
        <xdr:cNvPr id="288" name="直線コネクタ 287"/>
        <xdr:cNvCxnSpPr/>
      </xdr:nvCxnSpPr>
      <xdr:spPr>
        <a:xfrm>
          <a:off x="8750300" y="6583172"/>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158678</xdr:rowOff>
    </xdr:from>
    <xdr:to>
      <xdr:col>14</xdr:col>
      <xdr:colOff>79375</xdr:colOff>
      <xdr:row>37</xdr:row>
      <xdr:rowOff>88828</xdr:rowOff>
    </xdr:to>
    <xdr:sp macro="" textlink="">
      <xdr:nvSpPr>
        <xdr:cNvPr id="289" name="フローチャート : 判断 288"/>
        <xdr:cNvSpPr/>
      </xdr:nvSpPr>
      <xdr:spPr>
        <a:xfrm>
          <a:off x="9588500" y="633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105355</xdr:rowOff>
    </xdr:from>
    <xdr:ext cx="469744" cy="259045"/>
    <xdr:sp macro="" textlink="">
      <xdr:nvSpPr>
        <xdr:cNvPr id="290" name="テキスト ボックス 289"/>
        <xdr:cNvSpPr txBox="1"/>
      </xdr:nvSpPr>
      <xdr:spPr>
        <a:xfrm>
          <a:off x="9391727" y="610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160165</xdr:rowOff>
    </xdr:from>
    <xdr:to>
      <xdr:col>12</xdr:col>
      <xdr:colOff>511175</xdr:colOff>
      <xdr:row>38</xdr:row>
      <xdr:rowOff>68072</xdr:rowOff>
    </xdr:to>
    <xdr:cxnSp macro="">
      <xdr:nvCxnSpPr>
        <xdr:cNvPr id="291" name="直線コネクタ 290"/>
        <xdr:cNvCxnSpPr/>
      </xdr:nvCxnSpPr>
      <xdr:spPr>
        <a:xfrm>
          <a:off x="7861300" y="6503815"/>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40132</xdr:rowOff>
    </xdr:from>
    <xdr:to>
      <xdr:col>12</xdr:col>
      <xdr:colOff>561975</xdr:colOff>
      <xdr:row>34</xdr:row>
      <xdr:rowOff>141732</xdr:rowOff>
    </xdr:to>
    <xdr:sp macro="" textlink="">
      <xdr:nvSpPr>
        <xdr:cNvPr id="292" name="フローチャート : 判断 291"/>
        <xdr:cNvSpPr/>
      </xdr:nvSpPr>
      <xdr:spPr>
        <a:xfrm>
          <a:off x="8699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158259</xdr:rowOff>
    </xdr:from>
    <xdr:ext cx="469744" cy="259045"/>
    <xdr:sp macro="" textlink="">
      <xdr:nvSpPr>
        <xdr:cNvPr id="293" name="テキスト ボックス 292"/>
        <xdr:cNvSpPr txBox="1"/>
      </xdr:nvSpPr>
      <xdr:spPr>
        <a:xfrm>
          <a:off x="8515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160165</xdr:rowOff>
    </xdr:from>
    <xdr:to>
      <xdr:col>11</xdr:col>
      <xdr:colOff>307975</xdr:colOff>
      <xdr:row>38</xdr:row>
      <xdr:rowOff>26706</xdr:rowOff>
    </xdr:to>
    <xdr:cxnSp macro="">
      <xdr:nvCxnSpPr>
        <xdr:cNvPr id="294" name="直線コネクタ 293"/>
        <xdr:cNvCxnSpPr/>
      </xdr:nvCxnSpPr>
      <xdr:spPr>
        <a:xfrm flipV="1">
          <a:off x="6972300" y="6503815"/>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63319</xdr:rowOff>
    </xdr:from>
    <xdr:to>
      <xdr:col>11</xdr:col>
      <xdr:colOff>358775</xdr:colOff>
      <xdr:row>34</xdr:row>
      <xdr:rowOff>164919</xdr:rowOff>
    </xdr:to>
    <xdr:sp macro="" textlink="">
      <xdr:nvSpPr>
        <xdr:cNvPr id="295" name="フローチャート : 判断 294"/>
        <xdr:cNvSpPr/>
      </xdr:nvSpPr>
      <xdr:spPr>
        <a:xfrm>
          <a:off x="7810500" y="589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9996</xdr:rowOff>
    </xdr:from>
    <xdr:ext cx="469744" cy="259045"/>
    <xdr:sp macro="" textlink="">
      <xdr:nvSpPr>
        <xdr:cNvPr id="296" name="テキスト ボックス 295"/>
        <xdr:cNvSpPr txBox="1"/>
      </xdr:nvSpPr>
      <xdr:spPr>
        <a:xfrm>
          <a:off x="7626427" y="56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56569</xdr:rowOff>
    </xdr:from>
    <xdr:to>
      <xdr:col>10</xdr:col>
      <xdr:colOff>155575</xdr:colOff>
      <xdr:row>34</xdr:row>
      <xdr:rowOff>158169</xdr:rowOff>
    </xdr:to>
    <xdr:sp macro="" textlink="">
      <xdr:nvSpPr>
        <xdr:cNvPr id="297" name="フローチャート : 判断 296"/>
        <xdr:cNvSpPr/>
      </xdr:nvSpPr>
      <xdr:spPr>
        <a:xfrm>
          <a:off x="69215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3246</xdr:rowOff>
    </xdr:from>
    <xdr:ext cx="469744" cy="259045"/>
    <xdr:sp macro="" textlink="">
      <xdr:nvSpPr>
        <xdr:cNvPr id="298" name="テキスト ボックス 297"/>
        <xdr:cNvSpPr txBox="1"/>
      </xdr:nvSpPr>
      <xdr:spPr>
        <a:xfrm>
          <a:off x="6737427" y="566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96629</xdr:rowOff>
    </xdr:from>
    <xdr:to>
      <xdr:col>15</xdr:col>
      <xdr:colOff>231775</xdr:colOff>
      <xdr:row>39</xdr:row>
      <xdr:rowOff>26779</xdr:rowOff>
    </xdr:to>
    <xdr:sp macro="" textlink="">
      <xdr:nvSpPr>
        <xdr:cNvPr id="304" name="円/楕円 303"/>
        <xdr:cNvSpPr/>
      </xdr:nvSpPr>
      <xdr:spPr>
        <a:xfrm>
          <a:off x="10426700" y="66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11556</xdr:rowOff>
    </xdr:from>
    <xdr:ext cx="469744" cy="259045"/>
    <xdr:sp macro="" textlink="">
      <xdr:nvSpPr>
        <xdr:cNvPr id="305" name="労働費該当値テキスト"/>
        <xdr:cNvSpPr txBox="1"/>
      </xdr:nvSpPr>
      <xdr:spPr>
        <a:xfrm>
          <a:off x="10528300" y="65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117421</xdr:rowOff>
    </xdr:from>
    <xdr:to>
      <xdr:col>14</xdr:col>
      <xdr:colOff>79375</xdr:colOff>
      <xdr:row>39</xdr:row>
      <xdr:rowOff>47571</xdr:rowOff>
    </xdr:to>
    <xdr:sp macro="" textlink="">
      <xdr:nvSpPr>
        <xdr:cNvPr id="306" name="円/楕円 305"/>
        <xdr:cNvSpPr/>
      </xdr:nvSpPr>
      <xdr:spPr>
        <a:xfrm>
          <a:off x="9588500" y="66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512392</xdr:colOff>
      <xdr:row>39</xdr:row>
      <xdr:rowOff>38698</xdr:rowOff>
    </xdr:from>
    <xdr:ext cx="378565" cy="259045"/>
    <xdr:sp macro="" textlink="">
      <xdr:nvSpPr>
        <xdr:cNvPr id="307" name="テキスト ボックス 306"/>
        <xdr:cNvSpPr txBox="1"/>
      </xdr:nvSpPr>
      <xdr:spPr>
        <a:xfrm>
          <a:off x="9437317" y="672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17272</xdr:rowOff>
    </xdr:from>
    <xdr:to>
      <xdr:col>12</xdr:col>
      <xdr:colOff>561975</xdr:colOff>
      <xdr:row>38</xdr:row>
      <xdr:rowOff>118872</xdr:rowOff>
    </xdr:to>
    <xdr:sp macro="" textlink="">
      <xdr:nvSpPr>
        <xdr:cNvPr id="308" name="円/楕円 307"/>
        <xdr:cNvSpPr/>
      </xdr:nvSpPr>
      <xdr:spPr>
        <a:xfrm>
          <a:off x="8699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109999</xdr:rowOff>
    </xdr:from>
    <xdr:ext cx="469744" cy="259045"/>
    <xdr:sp macro="" textlink="">
      <xdr:nvSpPr>
        <xdr:cNvPr id="309" name="テキスト ボックス 308"/>
        <xdr:cNvSpPr txBox="1"/>
      </xdr:nvSpPr>
      <xdr:spPr>
        <a:xfrm>
          <a:off x="8515427" y="66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109365</xdr:rowOff>
    </xdr:from>
    <xdr:to>
      <xdr:col>11</xdr:col>
      <xdr:colOff>358775</xdr:colOff>
      <xdr:row>38</xdr:row>
      <xdr:rowOff>39515</xdr:rowOff>
    </xdr:to>
    <xdr:sp macro="" textlink="">
      <xdr:nvSpPr>
        <xdr:cNvPr id="310" name="円/楕円 309"/>
        <xdr:cNvSpPr/>
      </xdr:nvSpPr>
      <xdr:spPr>
        <a:xfrm>
          <a:off x="7810500" y="6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30642</xdr:rowOff>
    </xdr:from>
    <xdr:ext cx="469744" cy="259045"/>
    <xdr:sp macro="" textlink="">
      <xdr:nvSpPr>
        <xdr:cNvPr id="311" name="テキスト ボックス 310"/>
        <xdr:cNvSpPr txBox="1"/>
      </xdr:nvSpPr>
      <xdr:spPr>
        <a:xfrm>
          <a:off x="7626427" y="65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147356</xdr:rowOff>
    </xdr:from>
    <xdr:to>
      <xdr:col>10</xdr:col>
      <xdr:colOff>155575</xdr:colOff>
      <xdr:row>38</xdr:row>
      <xdr:rowOff>77506</xdr:rowOff>
    </xdr:to>
    <xdr:sp macro="" textlink="">
      <xdr:nvSpPr>
        <xdr:cNvPr id="312" name="円/楕円 311"/>
        <xdr:cNvSpPr/>
      </xdr:nvSpPr>
      <xdr:spPr>
        <a:xfrm>
          <a:off x="6921500" y="6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68633</xdr:rowOff>
    </xdr:from>
    <xdr:ext cx="469744" cy="259045"/>
    <xdr:sp macro="" textlink="">
      <xdr:nvSpPr>
        <xdr:cNvPr id="313" name="テキスト ボックス 312"/>
        <xdr:cNvSpPr txBox="1"/>
      </xdr:nvSpPr>
      <xdr:spPr>
        <a:xfrm>
          <a:off x="6737427" y="65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3" name="直線コネクタ 332"/>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4"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5" name="直線コネクタ 334"/>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6"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7" name="直線コネクタ 336"/>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67714</xdr:rowOff>
    </xdr:from>
    <xdr:to>
      <xdr:col>15</xdr:col>
      <xdr:colOff>180975</xdr:colOff>
      <xdr:row>52</xdr:row>
      <xdr:rowOff>16347</xdr:rowOff>
    </xdr:to>
    <xdr:cxnSp macro="">
      <xdr:nvCxnSpPr>
        <xdr:cNvPr id="338" name="直線コネクタ 337"/>
        <xdr:cNvCxnSpPr/>
      </xdr:nvCxnSpPr>
      <xdr:spPr>
        <a:xfrm flipV="1">
          <a:off x="9639300" y="8811664"/>
          <a:ext cx="8382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9"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40" name="フローチャート : 判断 339"/>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168824</xdr:rowOff>
    </xdr:from>
    <xdr:to>
      <xdr:col>14</xdr:col>
      <xdr:colOff>28575</xdr:colOff>
      <xdr:row>52</xdr:row>
      <xdr:rowOff>16347</xdr:rowOff>
    </xdr:to>
    <xdr:cxnSp macro="">
      <xdr:nvCxnSpPr>
        <xdr:cNvPr id="341" name="直線コネクタ 340"/>
        <xdr:cNvCxnSpPr/>
      </xdr:nvCxnSpPr>
      <xdr:spPr>
        <a:xfrm>
          <a:off x="8750300" y="891277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40048</xdr:rowOff>
    </xdr:from>
    <xdr:to>
      <xdr:col>14</xdr:col>
      <xdr:colOff>79375</xdr:colOff>
      <xdr:row>54</xdr:row>
      <xdr:rowOff>141648</xdr:rowOff>
    </xdr:to>
    <xdr:sp macro="" textlink="">
      <xdr:nvSpPr>
        <xdr:cNvPr id="342" name="フローチャート : 判断 341"/>
        <xdr:cNvSpPr/>
      </xdr:nvSpPr>
      <xdr:spPr>
        <a:xfrm>
          <a:off x="9588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132775</xdr:rowOff>
    </xdr:from>
    <xdr:ext cx="534377" cy="259045"/>
    <xdr:sp macro="" textlink="">
      <xdr:nvSpPr>
        <xdr:cNvPr id="343" name="テキスト ボックス 342"/>
        <xdr:cNvSpPr txBox="1"/>
      </xdr:nvSpPr>
      <xdr:spPr>
        <a:xfrm>
          <a:off x="93594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168824</xdr:rowOff>
    </xdr:from>
    <xdr:to>
      <xdr:col>12</xdr:col>
      <xdr:colOff>511175</xdr:colOff>
      <xdr:row>52</xdr:row>
      <xdr:rowOff>17719</xdr:rowOff>
    </xdr:to>
    <xdr:cxnSp macro="">
      <xdr:nvCxnSpPr>
        <xdr:cNvPr id="344" name="直線コネクタ 343"/>
        <xdr:cNvCxnSpPr/>
      </xdr:nvCxnSpPr>
      <xdr:spPr>
        <a:xfrm flipV="1">
          <a:off x="7861300" y="891277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10605</xdr:rowOff>
    </xdr:from>
    <xdr:to>
      <xdr:col>12</xdr:col>
      <xdr:colOff>561975</xdr:colOff>
      <xdr:row>54</xdr:row>
      <xdr:rowOff>112205</xdr:rowOff>
    </xdr:to>
    <xdr:sp macro="" textlink="">
      <xdr:nvSpPr>
        <xdr:cNvPr id="345" name="フローチャート : 判断 344"/>
        <xdr:cNvSpPr/>
      </xdr:nvSpPr>
      <xdr:spPr>
        <a:xfrm>
          <a:off x="8699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103332</xdr:rowOff>
    </xdr:from>
    <xdr:ext cx="534377" cy="259045"/>
    <xdr:sp macro="" textlink="">
      <xdr:nvSpPr>
        <xdr:cNvPr id="346" name="テキスト ボックス 345"/>
        <xdr:cNvSpPr txBox="1"/>
      </xdr:nvSpPr>
      <xdr:spPr>
        <a:xfrm>
          <a:off x="8483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123515</xdr:rowOff>
    </xdr:from>
    <xdr:to>
      <xdr:col>11</xdr:col>
      <xdr:colOff>307975</xdr:colOff>
      <xdr:row>52</xdr:row>
      <xdr:rowOff>17719</xdr:rowOff>
    </xdr:to>
    <xdr:cxnSp macro="">
      <xdr:nvCxnSpPr>
        <xdr:cNvPr id="347" name="直線コネクタ 346"/>
        <xdr:cNvCxnSpPr/>
      </xdr:nvCxnSpPr>
      <xdr:spPr>
        <a:xfrm>
          <a:off x="6972300" y="8867465"/>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30698</xdr:rowOff>
    </xdr:from>
    <xdr:to>
      <xdr:col>11</xdr:col>
      <xdr:colOff>358775</xdr:colOff>
      <xdr:row>54</xdr:row>
      <xdr:rowOff>132298</xdr:rowOff>
    </xdr:to>
    <xdr:sp macro="" textlink="">
      <xdr:nvSpPr>
        <xdr:cNvPr id="348" name="フローチャート : 判断 347"/>
        <xdr:cNvSpPr/>
      </xdr:nvSpPr>
      <xdr:spPr>
        <a:xfrm>
          <a:off x="7810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123425</xdr:rowOff>
    </xdr:from>
    <xdr:ext cx="534377" cy="259045"/>
    <xdr:sp macro="" textlink="">
      <xdr:nvSpPr>
        <xdr:cNvPr id="349" name="テキスト ボックス 348"/>
        <xdr:cNvSpPr txBox="1"/>
      </xdr:nvSpPr>
      <xdr:spPr>
        <a:xfrm>
          <a:off x="7594111" y="9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78887</xdr:rowOff>
    </xdr:from>
    <xdr:to>
      <xdr:col>10</xdr:col>
      <xdr:colOff>155575</xdr:colOff>
      <xdr:row>55</xdr:row>
      <xdr:rowOff>9037</xdr:rowOff>
    </xdr:to>
    <xdr:sp macro="" textlink="">
      <xdr:nvSpPr>
        <xdr:cNvPr id="350" name="フローチャート : 判断 349"/>
        <xdr:cNvSpPr/>
      </xdr:nvSpPr>
      <xdr:spPr>
        <a:xfrm>
          <a:off x="6921500" y="93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xdr:rowOff>
    </xdr:from>
    <xdr:ext cx="534377" cy="259045"/>
    <xdr:sp macro="" textlink="">
      <xdr:nvSpPr>
        <xdr:cNvPr id="351" name="テキスト ボックス 350"/>
        <xdr:cNvSpPr txBox="1"/>
      </xdr:nvSpPr>
      <xdr:spPr>
        <a:xfrm>
          <a:off x="6705111" y="94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16914</xdr:rowOff>
    </xdr:from>
    <xdr:to>
      <xdr:col>15</xdr:col>
      <xdr:colOff>231775</xdr:colOff>
      <xdr:row>51</xdr:row>
      <xdr:rowOff>118514</xdr:rowOff>
    </xdr:to>
    <xdr:sp macro="" textlink="">
      <xdr:nvSpPr>
        <xdr:cNvPr id="357" name="円/楕円 356"/>
        <xdr:cNvSpPr/>
      </xdr:nvSpPr>
      <xdr:spPr>
        <a:xfrm>
          <a:off x="104267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141391</xdr:rowOff>
    </xdr:from>
    <xdr:ext cx="534377" cy="259045"/>
    <xdr:sp macro="" textlink="">
      <xdr:nvSpPr>
        <xdr:cNvPr id="358" name="農林水産業費該当値テキスト"/>
        <xdr:cNvSpPr txBox="1"/>
      </xdr:nvSpPr>
      <xdr:spPr>
        <a:xfrm>
          <a:off x="10528300" y="87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136997</xdr:rowOff>
    </xdr:from>
    <xdr:to>
      <xdr:col>14</xdr:col>
      <xdr:colOff>79375</xdr:colOff>
      <xdr:row>52</xdr:row>
      <xdr:rowOff>67147</xdr:rowOff>
    </xdr:to>
    <xdr:sp macro="" textlink="">
      <xdr:nvSpPr>
        <xdr:cNvPr id="359" name="円/楕円 358"/>
        <xdr:cNvSpPr/>
      </xdr:nvSpPr>
      <xdr:spPr>
        <a:xfrm>
          <a:off x="9588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83674</xdr:rowOff>
    </xdr:from>
    <xdr:ext cx="534377" cy="259045"/>
    <xdr:sp macro="" textlink="">
      <xdr:nvSpPr>
        <xdr:cNvPr id="360" name="テキスト ボックス 359"/>
        <xdr:cNvSpPr txBox="1"/>
      </xdr:nvSpPr>
      <xdr:spPr>
        <a:xfrm>
          <a:off x="93594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118024</xdr:rowOff>
    </xdr:from>
    <xdr:to>
      <xdr:col>12</xdr:col>
      <xdr:colOff>561975</xdr:colOff>
      <xdr:row>52</xdr:row>
      <xdr:rowOff>48174</xdr:rowOff>
    </xdr:to>
    <xdr:sp macro="" textlink="">
      <xdr:nvSpPr>
        <xdr:cNvPr id="361" name="円/楕円 360"/>
        <xdr:cNvSpPr/>
      </xdr:nvSpPr>
      <xdr:spPr>
        <a:xfrm>
          <a:off x="8699500" y="88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64701</xdr:rowOff>
    </xdr:from>
    <xdr:ext cx="534377" cy="259045"/>
    <xdr:sp macro="" textlink="">
      <xdr:nvSpPr>
        <xdr:cNvPr id="362" name="テキスト ボックス 361"/>
        <xdr:cNvSpPr txBox="1"/>
      </xdr:nvSpPr>
      <xdr:spPr>
        <a:xfrm>
          <a:off x="8483111" y="86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51,226</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138369</xdr:rowOff>
    </xdr:from>
    <xdr:to>
      <xdr:col>11</xdr:col>
      <xdr:colOff>358775</xdr:colOff>
      <xdr:row>52</xdr:row>
      <xdr:rowOff>68519</xdr:rowOff>
    </xdr:to>
    <xdr:sp macro="" textlink="">
      <xdr:nvSpPr>
        <xdr:cNvPr id="363" name="円/楕円 362"/>
        <xdr:cNvSpPr/>
      </xdr:nvSpPr>
      <xdr:spPr>
        <a:xfrm>
          <a:off x="7810500" y="88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85046</xdr:rowOff>
    </xdr:from>
    <xdr:ext cx="534377" cy="259045"/>
    <xdr:sp macro="" textlink="">
      <xdr:nvSpPr>
        <xdr:cNvPr id="364" name="テキスト ボックス 363"/>
        <xdr:cNvSpPr txBox="1"/>
      </xdr:nvSpPr>
      <xdr:spPr>
        <a:xfrm>
          <a:off x="7594111" y="86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72715</xdr:rowOff>
    </xdr:from>
    <xdr:to>
      <xdr:col>10</xdr:col>
      <xdr:colOff>155575</xdr:colOff>
      <xdr:row>52</xdr:row>
      <xdr:rowOff>2865</xdr:rowOff>
    </xdr:to>
    <xdr:sp macro="" textlink="">
      <xdr:nvSpPr>
        <xdr:cNvPr id="365" name="円/楕円 364"/>
        <xdr:cNvSpPr/>
      </xdr:nvSpPr>
      <xdr:spPr>
        <a:xfrm>
          <a:off x="6921500" y="88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19392</xdr:rowOff>
    </xdr:from>
    <xdr:ext cx="534377" cy="259045"/>
    <xdr:sp macro="" textlink="">
      <xdr:nvSpPr>
        <xdr:cNvPr id="366" name="テキスト ボックス 365"/>
        <xdr:cNvSpPr txBox="1"/>
      </xdr:nvSpPr>
      <xdr:spPr>
        <a:xfrm>
          <a:off x="6705111" y="85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8" name="直線コネクタ 387"/>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9"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90" name="直線コネクタ 389"/>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91"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2" name="直線コネクタ 391"/>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74264</xdr:rowOff>
    </xdr:from>
    <xdr:to>
      <xdr:col>15</xdr:col>
      <xdr:colOff>180975</xdr:colOff>
      <xdr:row>78</xdr:row>
      <xdr:rowOff>75482</xdr:rowOff>
    </xdr:to>
    <xdr:cxnSp macro="">
      <xdr:nvCxnSpPr>
        <xdr:cNvPr id="393" name="直線コネクタ 392"/>
        <xdr:cNvCxnSpPr/>
      </xdr:nvCxnSpPr>
      <xdr:spPr>
        <a:xfrm>
          <a:off x="9639300" y="13447364"/>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4"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5" name="フローチャート : 判断 394"/>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74264</xdr:rowOff>
    </xdr:from>
    <xdr:to>
      <xdr:col>14</xdr:col>
      <xdr:colOff>28575</xdr:colOff>
      <xdr:row>78</xdr:row>
      <xdr:rowOff>75312</xdr:rowOff>
    </xdr:to>
    <xdr:cxnSp macro="">
      <xdr:nvCxnSpPr>
        <xdr:cNvPr id="396" name="直線コネクタ 395"/>
        <xdr:cNvCxnSpPr/>
      </xdr:nvCxnSpPr>
      <xdr:spPr>
        <a:xfrm flipV="1">
          <a:off x="8750300" y="1344736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161690</xdr:rowOff>
    </xdr:from>
    <xdr:to>
      <xdr:col>14</xdr:col>
      <xdr:colOff>79375</xdr:colOff>
      <xdr:row>75</xdr:row>
      <xdr:rowOff>91840</xdr:rowOff>
    </xdr:to>
    <xdr:sp macro="" textlink="">
      <xdr:nvSpPr>
        <xdr:cNvPr id="397" name="フローチャート : 判断 396"/>
        <xdr:cNvSpPr/>
      </xdr:nvSpPr>
      <xdr:spPr>
        <a:xfrm>
          <a:off x="9588500" y="1284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108367</xdr:rowOff>
    </xdr:from>
    <xdr:ext cx="534377" cy="259045"/>
    <xdr:sp macro="" textlink="">
      <xdr:nvSpPr>
        <xdr:cNvPr id="398" name="テキスト ボックス 397"/>
        <xdr:cNvSpPr txBox="1"/>
      </xdr:nvSpPr>
      <xdr:spPr>
        <a:xfrm>
          <a:off x="9359411" y="126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75312</xdr:rowOff>
    </xdr:from>
    <xdr:to>
      <xdr:col>12</xdr:col>
      <xdr:colOff>511175</xdr:colOff>
      <xdr:row>78</xdr:row>
      <xdr:rowOff>88685</xdr:rowOff>
    </xdr:to>
    <xdr:cxnSp macro="">
      <xdr:nvCxnSpPr>
        <xdr:cNvPr id="399" name="直線コネクタ 398"/>
        <xdr:cNvCxnSpPr/>
      </xdr:nvCxnSpPr>
      <xdr:spPr>
        <a:xfrm flipV="1">
          <a:off x="7861300" y="1344841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60840</xdr:rowOff>
    </xdr:from>
    <xdr:to>
      <xdr:col>12</xdr:col>
      <xdr:colOff>561975</xdr:colOff>
      <xdr:row>74</xdr:row>
      <xdr:rowOff>162440</xdr:rowOff>
    </xdr:to>
    <xdr:sp macro="" textlink="">
      <xdr:nvSpPr>
        <xdr:cNvPr id="400" name="フローチャート : 判断 399"/>
        <xdr:cNvSpPr/>
      </xdr:nvSpPr>
      <xdr:spPr>
        <a:xfrm>
          <a:off x="8699500" y="127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7517</xdr:rowOff>
    </xdr:from>
    <xdr:ext cx="534377" cy="259045"/>
    <xdr:sp macro="" textlink="">
      <xdr:nvSpPr>
        <xdr:cNvPr id="401" name="テキスト ボックス 400"/>
        <xdr:cNvSpPr txBox="1"/>
      </xdr:nvSpPr>
      <xdr:spPr>
        <a:xfrm>
          <a:off x="8483111" y="125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63748</xdr:rowOff>
    </xdr:from>
    <xdr:to>
      <xdr:col>11</xdr:col>
      <xdr:colOff>307975</xdr:colOff>
      <xdr:row>78</xdr:row>
      <xdr:rowOff>88685</xdr:rowOff>
    </xdr:to>
    <xdr:cxnSp macro="">
      <xdr:nvCxnSpPr>
        <xdr:cNvPr id="402" name="直線コネクタ 401"/>
        <xdr:cNvCxnSpPr/>
      </xdr:nvCxnSpPr>
      <xdr:spPr>
        <a:xfrm>
          <a:off x="6972300" y="13436848"/>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115475</xdr:rowOff>
    </xdr:from>
    <xdr:to>
      <xdr:col>11</xdr:col>
      <xdr:colOff>358775</xdr:colOff>
      <xdr:row>75</xdr:row>
      <xdr:rowOff>45625</xdr:rowOff>
    </xdr:to>
    <xdr:sp macro="" textlink="">
      <xdr:nvSpPr>
        <xdr:cNvPr id="403" name="フローチャート : 判断 402"/>
        <xdr:cNvSpPr/>
      </xdr:nvSpPr>
      <xdr:spPr>
        <a:xfrm>
          <a:off x="7810500" y="128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62152</xdr:rowOff>
    </xdr:from>
    <xdr:ext cx="534377" cy="259045"/>
    <xdr:sp macro="" textlink="">
      <xdr:nvSpPr>
        <xdr:cNvPr id="404" name="テキスト ボックス 403"/>
        <xdr:cNvSpPr txBox="1"/>
      </xdr:nvSpPr>
      <xdr:spPr>
        <a:xfrm>
          <a:off x="7594111" y="12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119152</xdr:rowOff>
    </xdr:from>
    <xdr:to>
      <xdr:col>10</xdr:col>
      <xdr:colOff>155575</xdr:colOff>
      <xdr:row>75</xdr:row>
      <xdr:rowOff>49302</xdr:rowOff>
    </xdr:to>
    <xdr:sp macro="" textlink="">
      <xdr:nvSpPr>
        <xdr:cNvPr id="405" name="フローチャート : 判断 404"/>
        <xdr:cNvSpPr/>
      </xdr:nvSpPr>
      <xdr:spPr>
        <a:xfrm>
          <a:off x="6921500" y="1280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65829</xdr:rowOff>
    </xdr:from>
    <xdr:ext cx="534377" cy="259045"/>
    <xdr:sp macro="" textlink="">
      <xdr:nvSpPr>
        <xdr:cNvPr id="406" name="テキスト ボックス 405"/>
        <xdr:cNvSpPr txBox="1"/>
      </xdr:nvSpPr>
      <xdr:spPr>
        <a:xfrm>
          <a:off x="6705111" y="1258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24682</xdr:rowOff>
    </xdr:from>
    <xdr:to>
      <xdr:col>15</xdr:col>
      <xdr:colOff>231775</xdr:colOff>
      <xdr:row>78</xdr:row>
      <xdr:rowOff>126282</xdr:rowOff>
    </xdr:to>
    <xdr:sp macro="" textlink="">
      <xdr:nvSpPr>
        <xdr:cNvPr id="412" name="円/楕円 411"/>
        <xdr:cNvSpPr/>
      </xdr:nvSpPr>
      <xdr:spPr>
        <a:xfrm>
          <a:off x="10426700" y="13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111059</xdr:rowOff>
    </xdr:from>
    <xdr:ext cx="469744" cy="259045"/>
    <xdr:sp macro="" textlink="">
      <xdr:nvSpPr>
        <xdr:cNvPr id="413" name="商工費該当値テキスト"/>
        <xdr:cNvSpPr txBox="1"/>
      </xdr:nvSpPr>
      <xdr:spPr>
        <a:xfrm>
          <a:off x="10528300" y="133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23464</xdr:rowOff>
    </xdr:from>
    <xdr:to>
      <xdr:col>14</xdr:col>
      <xdr:colOff>79375</xdr:colOff>
      <xdr:row>78</xdr:row>
      <xdr:rowOff>125064</xdr:rowOff>
    </xdr:to>
    <xdr:sp macro="" textlink="">
      <xdr:nvSpPr>
        <xdr:cNvPr id="414" name="円/楕円 413"/>
        <xdr:cNvSpPr/>
      </xdr:nvSpPr>
      <xdr:spPr>
        <a:xfrm>
          <a:off x="9588500" y="133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116191</xdr:rowOff>
    </xdr:from>
    <xdr:ext cx="469744" cy="259045"/>
    <xdr:sp macro="" textlink="">
      <xdr:nvSpPr>
        <xdr:cNvPr id="415" name="テキスト ボックス 414"/>
        <xdr:cNvSpPr txBox="1"/>
      </xdr:nvSpPr>
      <xdr:spPr>
        <a:xfrm>
          <a:off x="9391727"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24512</xdr:rowOff>
    </xdr:from>
    <xdr:to>
      <xdr:col>12</xdr:col>
      <xdr:colOff>561975</xdr:colOff>
      <xdr:row>78</xdr:row>
      <xdr:rowOff>126112</xdr:rowOff>
    </xdr:to>
    <xdr:sp macro="" textlink="">
      <xdr:nvSpPr>
        <xdr:cNvPr id="416" name="円/楕円 415"/>
        <xdr:cNvSpPr/>
      </xdr:nvSpPr>
      <xdr:spPr>
        <a:xfrm>
          <a:off x="8699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117239</xdr:rowOff>
    </xdr:from>
    <xdr:ext cx="469744" cy="259045"/>
    <xdr:sp macro="" textlink="">
      <xdr:nvSpPr>
        <xdr:cNvPr id="417" name="テキスト ボックス 416"/>
        <xdr:cNvSpPr txBox="1"/>
      </xdr:nvSpPr>
      <xdr:spPr>
        <a:xfrm>
          <a:off x="8515427"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37885</xdr:rowOff>
    </xdr:from>
    <xdr:to>
      <xdr:col>11</xdr:col>
      <xdr:colOff>358775</xdr:colOff>
      <xdr:row>78</xdr:row>
      <xdr:rowOff>139485</xdr:rowOff>
    </xdr:to>
    <xdr:sp macro="" textlink="">
      <xdr:nvSpPr>
        <xdr:cNvPr id="418" name="円/楕円 417"/>
        <xdr:cNvSpPr/>
      </xdr:nvSpPr>
      <xdr:spPr>
        <a:xfrm>
          <a:off x="7810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130612</xdr:rowOff>
    </xdr:from>
    <xdr:ext cx="469744" cy="259045"/>
    <xdr:sp macro="" textlink="">
      <xdr:nvSpPr>
        <xdr:cNvPr id="419" name="テキスト ボックス 418"/>
        <xdr:cNvSpPr txBox="1"/>
      </xdr:nvSpPr>
      <xdr:spPr>
        <a:xfrm>
          <a:off x="7626427"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12948</xdr:rowOff>
    </xdr:from>
    <xdr:to>
      <xdr:col>10</xdr:col>
      <xdr:colOff>155575</xdr:colOff>
      <xdr:row>78</xdr:row>
      <xdr:rowOff>114548</xdr:rowOff>
    </xdr:to>
    <xdr:sp macro="" textlink="">
      <xdr:nvSpPr>
        <xdr:cNvPr id="420" name="円/楕円 419"/>
        <xdr:cNvSpPr/>
      </xdr:nvSpPr>
      <xdr:spPr>
        <a:xfrm>
          <a:off x="6921500" y="133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105675</xdr:rowOff>
    </xdr:from>
    <xdr:ext cx="469744" cy="259045"/>
    <xdr:sp macro="" textlink="">
      <xdr:nvSpPr>
        <xdr:cNvPr id="421" name="テキスト ボックス 420"/>
        <xdr:cNvSpPr txBox="1"/>
      </xdr:nvSpPr>
      <xdr:spPr>
        <a:xfrm>
          <a:off x="6737427" y="1347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5" name="直線コネクタ 444"/>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6"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7" name="直線コネクタ 446"/>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8"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9" name="直線コネクタ 448"/>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90486</xdr:rowOff>
    </xdr:from>
    <xdr:to>
      <xdr:col>15</xdr:col>
      <xdr:colOff>180975</xdr:colOff>
      <xdr:row>96</xdr:row>
      <xdr:rowOff>114212</xdr:rowOff>
    </xdr:to>
    <xdr:cxnSp macro="">
      <xdr:nvCxnSpPr>
        <xdr:cNvPr id="450" name="直線コネクタ 449"/>
        <xdr:cNvCxnSpPr/>
      </xdr:nvCxnSpPr>
      <xdr:spPr>
        <a:xfrm>
          <a:off x="9639300" y="16549686"/>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51"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2" name="フローチャート : 判断 451"/>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29759</xdr:rowOff>
    </xdr:from>
    <xdr:to>
      <xdr:col>14</xdr:col>
      <xdr:colOff>28575</xdr:colOff>
      <xdr:row>96</xdr:row>
      <xdr:rowOff>90486</xdr:rowOff>
    </xdr:to>
    <xdr:cxnSp macro="">
      <xdr:nvCxnSpPr>
        <xdr:cNvPr id="453" name="直線コネクタ 452"/>
        <xdr:cNvCxnSpPr/>
      </xdr:nvCxnSpPr>
      <xdr:spPr>
        <a:xfrm>
          <a:off x="8750300" y="16488959"/>
          <a:ext cx="889000" cy="6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114453</xdr:rowOff>
    </xdr:from>
    <xdr:to>
      <xdr:col>14</xdr:col>
      <xdr:colOff>79375</xdr:colOff>
      <xdr:row>94</xdr:row>
      <xdr:rowOff>44603</xdr:rowOff>
    </xdr:to>
    <xdr:sp macro="" textlink="">
      <xdr:nvSpPr>
        <xdr:cNvPr id="454" name="フローチャート : 判断 453"/>
        <xdr:cNvSpPr/>
      </xdr:nvSpPr>
      <xdr:spPr>
        <a:xfrm>
          <a:off x="9588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61130</xdr:rowOff>
    </xdr:from>
    <xdr:ext cx="534377" cy="259045"/>
    <xdr:sp macro="" textlink="">
      <xdr:nvSpPr>
        <xdr:cNvPr id="455" name="テキスト ボックス 454"/>
        <xdr:cNvSpPr txBox="1"/>
      </xdr:nvSpPr>
      <xdr:spPr>
        <a:xfrm>
          <a:off x="9359411" y="158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29759</xdr:rowOff>
    </xdr:from>
    <xdr:to>
      <xdr:col>12</xdr:col>
      <xdr:colOff>511175</xdr:colOff>
      <xdr:row>96</xdr:row>
      <xdr:rowOff>61992</xdr:rowOff>
    </xdr:to>
    <xdr:cxnSp macro="">
      <xdr:nvCxnSpPr>
        <xdr:cNvPr id="456" name="直線コネクタ 455"/>
        <xdr:cNvCxnSpPr/>
      </xdr:nvCxnSpPr>
      <xdr:spPr>
        <a:xfrm flipV="1">
          <a:off x="7861300" y="16488959"/>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164436</xdr:rowOff>
    </xdr:from>
    <xdr:to>
      <xdr:col>12</xdr:col>
      <xdr:colOff>561975</xdr:colOff>
      <xdr:row>94</xdr:row>
      <xdr:rowOff>94586</xdr:rowOff>
    </xdr:to>
    <xdr:sp macro="" textlink="">
      <xdr:nvSpPr>
        <xdr:cNvPr id="457" name="フローチャート : 判断 456"/>
        <xdr:cNvSpPr/>
      </xdr:nvSpPr>
      <xdr:spPr>
        <a:xfrm>
          <a:off x="8699500" y="161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111113</xdr:rowOff>
    </xdr:from>
    <xdr:ext cx="534377" cy="259045"/>
    <xdr:sp macro="" textlink="">
      <xdr:nvSpPr>
        <xdr:cNvPr id="458" name="テキスト ボックス 457"/>
        <xdr:cNvSpPr txBox="1"/>
      </xdr:nvSpPr>
      <xdr:spPr>
        <a:xfrm>
          <a:off x="8483111" y="1588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61992</xdr:rowOff>
    </xdr:from>
    <xdr:to>
      <xdr:col>11</xdr:col>
      <xdr:colOff>307975</xdr:colOff>
      <xdr:row>96</xdr:row>
      <xdr:rowOff>75186</xdr:rowOff>
    </xdr:to>
    <xdr:cxnSp macro="">
      <xdr:nvCxnSpPr>
        <xdr:cNvPr id="459" name="直線コネクタ 458"/>
        <xdr:cNvCxnSpPr/>
      </xdr:nvCxnSpPr>
      <xdr:spPr>
        <a:xfrm flipV="1">
          <a:off x="6972300" y="16521192"/>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75020</xdr:rowOff>
    </xdr:from>
    <xdr:to>
      <xdr:col>11</xdr:col>
      <xdr:colOff>358775</xdr:colOff>
      <xdr:row>95</xdr:row>
      <xdr:rowOff>5170</xdr:rowOff>
    </xdr:to>
    <xdr:sp macro="" textlink="">
      <xdr:nvSpPr>
        <xdr:cNvPr id="460" name="フローチャート : 判断 459"/>
        <xdr:cNvSpPr/>
      </xdr:nvSpPr>
      <xdr:spPr>
        <a:xfrm>
          <a:off x="7810500" y="161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21697</xdr:rowOff>
    </xdr:from>
    <xdr:ext cx="534377" cy="259045"/>
    <xdr:sp macro="" textlink="">
      <xdr:nvSpPr>
        <xdr:cNvPr id="461" name="テキスト ボックス 460"/>
        <xdr:cNvSpPr txBox="1"/>
      </xdr:nvSpPr>
      <xdr:spPr>
        <a:xfrm>
          <a:off x="7594111" y="15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61909</xdr:rowOff>
    </xdr:from>
    <xdr:to>
      <xdr:col>10</xdr:col>
      <xdr:colOff>155575</xdr:colOff>
      <xdr:row>94</xdr:row>
      <xdr:rowOff>163509</xdr:rowOff>
    </xdr:to>
    <xdr:sp macro="" textlink="">
      <xdr:nvSpPr>
        <xdr:cNvPr id="462" name="フローチャート : 判断 461"/>
        <xdr:cNvSpPr/>
      </xdr:nvSpPr>
      <xdr:spPr>
        <a:xfrm>
          <a:off x="6921500" y="1617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8586</xdr:rowOff>
    </xdr:from>
    <xdr:ext cx="534377" cy="259045"/>
    <xdr:sp macro="" textlink="">
      <xdr:nvSpPr>
        <xdr:cNvPr id="463" name="テキスト ボックス 462"/>
        <xdr:cNvSpPr txBox="1"/>
      </xdr:nvSpPr>
      <xdr:spPr>
        <a:xfrm>
          <a:off x="6705111" y="159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63412</xdr:rowOff>
    </xdr:from>
    <xdr:to>
      <xdr:col>15</xdr:col>
      <xdr:colOff>231775</xdr:colOff>
      <xdr:row>96</xdr:row>
      <xdr:rowOff>165012</xdr:rowOff>
    </xdr:to>
    <xdr:sp macro="" textlink="">
      <xdr:nvSpPr>
        <xdr:cNvPr id="469" name="円/楕円 468"/>
        <xdr:cNvSpPr/>
      </xdr:nvSpPr>
      <xdr:spPr>
        <a:xfrm>
          <a:off x="104267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86289</xdr:rowOff>
    </xdr:from>
    <xdr:ext cx="534377" cy="259045"/>
    <xdr:sp macro="" textlink="">
      <xdr:nvSpPr>
        <xdr:cNvPr id="470" name="土木費該当値テキスト"/>
        <xdr:cNvSpPr txBox="1"/>
      </xdr:nvSpPr>
      <xdr:spPr>
        <a:xfrm>
          <a:off x="10528300" y="163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39686</xdr:rowOff>
    </xdr:from>
    <xdr:to>
      <xdr:col>14</xdr:col>
      <xdr:colOff>79375</xdr:colOff>
      <xdr:row>96</xdr:row>
      <xdr:rowOff>141286</xdr:rowOff>
    </xdr:to>
    <xdr:sp macro="" textlink="">
      <xdr:nvSpPr>
        <xdr:cNvPr id="471" name="円/楕円 470"/>
        <xdr:cNvSpPr/>
      </xdr:nvSpPr>
      <xdr:spPr>
        <a:xfrm>
          <a:off x="9588500" y="164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132413</xdr:rowOff>
    </xdr:from>
    <xdr:ext cx="534377" cy="259045"/>
    <xdr:sp macro="" textlink="">
      <xdr:nvSpPr>
        <xdr:cNvPr id="472" name="テキスト ボックス 471"/>
        <xdr:cNvSpPr txBox="1"/>
      </xdr:nvSpPr>
      <xdr:spPr>
        <a:xfrm>
          <a:off x="9359411" y="165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150409</xdr:rowOff>
    </xdr:from>
    <xdr:to>
      <xdr:col>12</xdr:col>
      <xdr:colOff>561975</xdr:colOff>
      <xdr:row>96</xdr:row>
      <xdr:rowOff>80559</xdr:rowOff>
    </xdr:to>
    <xdr:sp macro="" textlink="">
      <xdr:nvSpPr>
        <xdr:cNvPr id="473" name="円/楕円 472"/>
        <xdr:cNvSpPr/>
      </xdr:nvSpPr>
      <xdr:spPr>
        <a:xfrm>
          <a:off x="8699500" y="164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71686</xdr:rowOff>
    </xdr:from>
    <xdr:ext cx="534377" cy="259045"/>
    <xdr:sp macro="" textlink="">
      <xdr:nvSpPr>
        <xdr:cNvPr id="474" name="テキスト ボックス 473"/>
        <xdr:cNvSpPr txBox="1"/>
      </xdr:nvSpPr>
      <xdr:spPr>
        <a:xfrm>
          <a:off x="8483111" y="165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11192</xdr:rowOff>
    </xdr:from>
    <xdr:to>
      <xdr:col>11</xdr:col>
      <xdr:colOff>358775</xdr:colOff>
      <xdr:row>96</xdr:row>
      <xdr:rowOff>112792</xdr:rowOff>
    </xdr:to>
    <xdr:sp macro="" textlink="">
      <xdr:nvSpPr>
        <xdr:cNvPr id="475" name="円/楕円 474"/>
        <xdr:cNvSpPr/>
      </xdr:nvSpPr>
      <xdr:spPr>
        <a:xfrm>
          <a:off x="7810500" y="16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103919</xdr:rowOff>
    </xdr:from>
    <xdr:ext cx="534377" cy="259045"/>
    <xdr:sp macro="" textlink="">
      <xdr:nvSpPr>
        <xdr:cNvPr id="476" name="テキスト ボックス 475"/>
        <xdr:cNvSpPr txBox="1"/>
      </xdr:nvSpPr>
      <xdr:spPr>
        <a:xfrm>
          <a:off x="7594111" y="165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24386</xdr:rowOff>
    </xdr:from>
    <xdr:to>
      <xdr:col>10</xdr:col>
      <xdr:colOff>155575</xdr:colOff>
      <xdr:row>96</xdr:row>
      <xdr:rowOff>125986</xdr:rowOff>
    </xdr:to>
    <xdr:sp macro="" textlink="">
      <xdr:nvSpPr>
        <xdr:cNvPr id="477" name="円/楕円 476"/>
        <xdr:cNvSpPr/>
      </xdr:nvSpPr>
      <xdr:spPr>
        <a:xfrm>
          <a:off x="6921500" y="16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117113</xdr:rowOff>
    </xdr:from>
    <xdr:ext cx="534377" cy="259045"/>
    <xdr:sp macro="" textlink="">
      <xdr:nvSpPr>
        <xdr:cNvPr id="478" name="テキスト ボックス 477"/>
        <xdr:cNvSpPr txBox="1"/>
      </xdr:nvSpPr>
      <xdr:spPr>
        <a:xfrm>
          <a:off x="6705111" y="165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501" name="直線コネクタ 500"/>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2"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3" name="直線コネクタ 502"/>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4"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5" name="直線コネクタ 504"/>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90424</xdr:rowOff>
    </xdr:from>
    <xdr:to>
      <xdr:col>23</xdr:col>
      <xdr:colOff>517525</xdr:colOff>
      <xdr:row>35</xdr:row>
      <xdr:rowOff>110236</xdr:rowOff>
    </xdr:to>
    <xdr:cxnSp macro="">
      <xdr:nvCxnSpPr>
        <xdr:cNvPr id="506" name="直線コネクタ 505"/>
        <xdr:cNvCxnSpPr/>
      </xdr:nvCxnSpPr>
      <xdr:spPr>
        <a:xfrm flipV="1">
          <a:off x="15481300" y="609117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63390</xdr:rowOff>
    </xdr:from>
    <xdr:ext cx="534377" cy="259045"/>
    <xdr:sp macro="" textlink="">
      <xdr:nvSpPr>
        <xdr:cNvPr id="507" name="警察費平均値テキスト"/>
        <xdr:cNvSpPr txBox="1"/>
      </xdr:nvSpPr>
      <xdr:spPr>
        <a:xfrm>
          <a:off x="16370300" y="6064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8" name="フローチャート : 判断 507"/>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106680</xdr:rowOff>
    </xdr:from>
    <xdr:to>
      <xdr:col>22</xdr:col>
      <xdr:colOff>365125</xdr:colOff>
      <xdr:row>35</xdr:row>
      <xdr:rowOff>110236</xdr:rowOff>
    </xdr:to>
    <xdr:cxnSp macro="">
      <xdr:nvCxnSpPr>
        <xdr:cNvPr id="509" name="直線コネクタ 508"/>
        <xdr:cNvCxnSpPr/>
      </xdr:nvCxnSpPr>
      <xdr:spPr>
        <a:xfrm>
          <a:off x="14592300" y="610743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155956</xdr:rowOff>
    </xdr:from>
    <xdr:to>
      <xdr:col>22</xdr:col>
      <xdr:colOff>415925</xdr:colOff>
      <xdr:row>36</xdr:row>
      <xdr:rowOff>86106</xdr:rowOff>
    </xdr:to>
    <xdr:sp macro="" textlink="">
      <xdr:nvSpPr>
        <xdr:cNvPr id="510" name="フローチャート : 判断 509"/>
        <xdr:cNvSpPr/>
      </xdr:nvSpPr>
      <xdr:spPr>
        <a:xfrm>
          <a:off x="15430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77233</xdr:rowOff>
    </xdr:from>
    <xdr:ext cx="534377" cy="259045"/>
    <xdr:sp macro="" textlink="">
      <xdr:nvSpPr>
        <xdr:cNvPr id="511" name="テキスト ボックス 510"/>
        <xdr:cNvSpPr txBox="1"/>
      </xdr:nvSpPr>
      <xdr:spPr>
        <a:xfrm>
          <a:off x="152014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93980</xdr:rowOff>
    </xdr:from>
    <xdr:to>
      <xdr:col>21</xdr:col>
      <xdr:colOff>161925</xdr:colOff>
      <xdr:row>35</xdr:row>
      <xdr:rowOff>106680</xdr:rowOff>
    </xdr:to>
    <xdr:cxnSp macro="">
      <xdr:nvCxnSpPr>
        <xdr:cNvPr id="512" name="直線コネクタ 511"/>
        <xdr:cNvCxnSpPr/>
      </xdr:nvCxnSpPr>
      <xdr:spPr>
        <a:xfrm>
          <a:off x="13703300" y="60947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120904</xdr:rowOff>
    </xdr:from>
    <xdr:to>
      <xdr:col>21</xdr:col>
      <xdr:colOff>212725</xdr:colOff>
      <xdr:row>37</xdr:row>
      <xdr:rowOff>51054</xdr:rowOff>
    </xdr:to>
    <xdr:sp macro="" textlink="">
      <xdr:nvSpPr>
        <xdr:cNvPr id="513" name="フローチャート : 判断 512"/>
        <xdr:cNvSpPr/>
      </xdr:nvSpPr>
      <xdr:spPr>
        <a:xfrm>
          <a:off x="1454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42181</xdr:rowOff>
    </xdr:from>
    <xdr:ext cx="534377" cy="259045"/>
    <xdr:sp macro="" textlink="">
      <xdr:nvSpPr>
        <xdr:cNvPr id="514" name="テキスト ボックス 513"/>
        <xdr:cNvSpPr txBox="1"/>
      </xdr:nvSpPr>
      <xdr:spPr>
        <a:xfrm>
          <a:off x="1432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93980</xdr:rowOff>
    </xdr:from>
    <xdr:to>
      <xdr:col>19</xdr:col>
      <xdr:colOff>644525</xdr:colOff>
      <xdr:row>35</xdr:row>
      <xdr:rowOff>164338</xdr:rowOff>
    </xdr:to>
    <xdr:cxnSp macro="">
      <xdr:nvCxnSpPr>
        <xdr:cNvPr id="515" name="直線コネクタ 514"/>
        <xdr:cNvCxnSpPr/>
      </xdr:nvCxnSpPr>
      <xdr:spPr>
        <a:xfrm flipV="1">
          <a:off x="12814300" y="6094730"/>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46736</xdr:rowOff>
    </xdr:from>
    <xdr:to>
      <xdr:col>20</xdr:col>
      <xdr:colOff>9525</xdr:colOff>
      <xdr:row>36</xdr:row>
      <xdr:rowOff>148336</xdr:rowOff>
    </xdr:to>
    <xdr:sp macro="" textlink="">
      <xdr:nvSpPr>
        <xdr:cNvPr id="516" name="フローチャート : 判断 515"/>
        <xdr:cNvSpPr/>
      </xdr:nvSpPr>
      <xdr:spPr>
        <a:xfrm>
          <a:off x="13652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139463</xdr:rowOff>
    </xdr:from>
    <xdr:ext cx="534377" cy="259045"/>
    <xdr:sp macro="" textlink="">
      <xdr:nvSpPr>
        <xdr:cNvPr id="517" name="テキスト ボックス 516"/>
        <xdr:cNvSpPr txBox="1"/>
      </xdr:nvSpPr>
      <xdr:spPr>
        <a:xfrm>
          <a:off x="13436111" y="63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5842</xdr:rowOff>
    </xdr:from>
    <xdr:to>
      <xdr:col>18</xdr:col>
      <xdr:colOff>492125</xdr:colOff>
      <xdr:row>36</xdr:row>
      <xdr:rowOff>107442</xdr:rowOff>
    </xdr:to>
    <xdr:sp macro="" textlink="">
      <xdr:nvSpPr>
        <xdr:cNvPr id="518" name="フローチャート : 判断 517"/>
        <xdr:cNvSpPr/>
      </xdr:nvSpPr>
      <xdr:spPr>
        <a:xfrm>
          <a:off x="12763500" y="617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98569</xdr:rowOff>
    </xdr:from>
    <xdr:ext cx="534377" cy="259045"/>
    <xdr:sp macro="" textlink="">
      <xdr:nvSpPr>
        <xdr:cNvPr id="519" name="テキスト ボックス 518"/>
        <xdr:cNvSpPr txBox="1"/>
      </xdr:nvSpPr>
      <xdr:spPr>
        <a:xfrm>
          <a:off x="12547111" y="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39624</xdr:rowOff>
    </xdr:from>
    <xdr:to>
      <xdr:col>23</xdr:col>
      <xdr:colOff>568325</xdr:colOff>
      <xdr:row>35</xdr:row>
      <xdr:rowOff>141224</xdr:rowOff>
    </xdr:to>
    <xdr:sp macro="" textlink="">
      <xdr:nvSpPr>
        <xdr:cNvPr id="525" name="円/楕円 524"/>
        <xdr:cNvSpPr/>
      </xdr:nvSpPr>
      <xdr:spPr>
        <a:xfrm>
          <a:off x="16268700" y="60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62501</xdr:rowOff>
    </xdr:from>
    <xdr:ext cx="534377" cy="259045"/>
    <xdr:sp macro="" textlink="">
      <xdr:nvSpPr>
        <xdr:cNvPr id="526" name="警察費該当値テキスト"/>
        <xdr:cNvSpPr txBox="1"/>
      </xdr:nvSpPr>
      <xdr:spPr>
        <a:xfrm>
          <a:off x="16370300" y="5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59436</xdr:rowOff>
    </xdr:from>
    <xdr:to>
      <xdr:col>22</xdr:col>
      <xdr:colOff>415925</xdr:colOff>
      <xdr:row>35</xdr:row>
      <xdr:rowOff>161036</xdr:rowOff>
    </xdr:to>
    <xdr:sp macro="" textlink="">
      <xdr:nvSpPr>
        <xdr:cNvPr id="527" name="円/楕円 526"/>
        <xdr:cNvSpPr/>
      </xdr:nvSpPr>
      <xdr:spPr>
        <a:xfrm>
          <a:off x="15430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6113</xdr:rowOff>
    </xdr:from>
    <xdr:ext cx="534377" cy="259045"/>
    <xdr:sp macro="" textlink="">
      <xdr:nvSpPr>
        <xdr:cNvPr id="528" name="テキスト ボックス 527"/>
        <xdr:cNvSpPr txBox="1"/>
      </xdr:nvSpPr>
      <xdr:spPr>
        <a:xfrm>
          <a:off x="152014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55880</xdr:rowOff>
    </xdr:from>
    <xdr:to>
      <xdr:col>21</xdr:col>
      <xdr:colOff>212725</xdr:colOff>
      <xdr:row>35</xdr:row>
      <xdr:rowOff>157480</xdr:rowOff>
    </xdr:to>
    <xdr:sp macro="" textlink="">
      <xdr:nvSpPr>
        <xdr:cNvPr id="529" name="円/楕円 528"/>
        <xdr:cNvSpPr/>
      </xdr:nvSpPr>
      <xdr:spPr>
        <a:xfrm>
          <a:off x="1454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2557</xdr:rowOff>
    </xdr:from>
    <xdr:ext cx="534377" cy="259045"/>
    <xdr:sp macro="" textlink="">
      <xdr:nvSpPr>
        <xdr:cNvPr id="530" name="テキスト ボックス 529"/>
        <xdr:cNvSpPr txBox="1"/>
      </xdr:nvSpPr>
      <xdr:spPr>
        <a:xfrm>
          <a:off x="14325111" y="58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43180</xdr:rowOff>
    </xdr:from>
    <xdr:to>
      <xdr:col>20</xdr:col>
      <xdr:colOff>9525</xdr:colOff>
      <xdr:row>35</xdr:row>
      <xdr:rowOff>144780</xdr:rowOff>
    </xdr:to>
    <xdr:sp macro="" textlink="">
      <xdr:nvSpPr>
        <xdr:cNvPr id="531" name="円/楕円 530"/>
        <xdr:cNvSpPr/>
      </xdr:nvSpPr>
      <xdr:spPr>
        <a:xfrm>
          <a:off x="13652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161307</xdr:rowOff>
    </xdr:from>
    <xdr:ext cx="534377" cy="259045"/>
    <xdr:sp macro="" textlink="">
      <xdr:nvSpPr>
        <xdr:cNvPr id="532" name="テキスト ボックス 531"/>
        <xdr:cNvSpPr txBox="1"/>
      </xdr:nvSpPr>
      <xdr:spPr>
        <a:xfrm>
          <a:off x="13436111" y="5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113538</xdr:rowOff>
    </xdr:from>
    <xdr:to>
      <xdr:col>18</xdr:col>
      <xdr:colOff>492125</xdr:colOff>
      <xdr:row>36</xdr:row>
      <xdr:rowOff>43688</xdr:rowOff>
    </xdr:to>
    <xdr:sp macro="" textlink="">
      <xdr:nvSpPr>
        <xdr:cNvPr id="533" name="円/楕円 532"/>
        <xdr:cNvSpPr/>
      </xdr:nvSpPr>
      <xdr:spPr>
        <a:xfrm>
          <a:off x="12763500" y="61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60215</xdr:rowOff>
    </xdr:from>
    <xdr:ext cx="534377" cy="259045"/>
    <xdr:sp macro="" textlink="">
      <xdr:nvSpPr>
        <xdr:cNvPr id="534" name="テキスト ボックス 533"/>
        <xdr:cNvSpPr txBox="1"/>
      </xdr:nvSpPr>
      <xdr:spPr>
        <a:xfrm>
          <a:off x="12547111" y="58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5" name="テキスト ボックス 54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7" name="テキスト ボックス 54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9" name="テキスト ボックス 54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1" name="テキスト ボックス 55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5" name="直線コネクタ 554"/>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6"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7" name="直線コネクタ 556"/>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8"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9" name="直線コネクタ 558"/>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97524</xdr:rowOff>
    </xdr:from>
    <xdr:to>
      <xdr:col>23</xdr:col>
      <xdr:colOff>517525</xdr:colOff>
      <xdr:row>54</xdr:row>
      <xdr:rowOff>108816</xdr:rowOff>
    </xdr:to>
    <xdr:cxnSp macro="">
      <xdr:nvCxnSpPr>
        <xdr:cNvPr id="560" name="直線コネクタ 559"/>
        <xdr:cNvCxnSpPr/>
      </xdr:nvCxnSpPr>
      <xdr:spPr>
        <a:xfrm flipV="1">
          <a:off x="15481300" y="9355824"/>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61"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2" name="フローチャート : 判断 561"/>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108816</xdr:rowOff>
    </xdr:from>
    <xdr:to>
      <xdr:col>22</xdr:col>
      <xdr:colOff>365125</xdr:colOff>
      <xdr:row>54</xdr:row>
      <xdr:rowOff>136980</xdr:rowOff>
    </xdr:to>
    <xdr:cxnSp macro="">
      <xdr:nvCxnSpPr>
        <xdr:cNvPr id="563" name="直線コネクタ 562"/>
        <xdr:cNvCxnSpPr/>
      </xdr:nvCxnSpPr>
      <xdr:spPr>
        <a:xfrm flipV="1">
          <a:off x="14592300" y="9367116"/>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122321</xdr:rowOff>
    </xdr:from>
    <xdr:to>
      <xdr:col>22</xdr:col>
      <xdr:colOff>415925</xdr:colOff>
      <xdr:row>54</xdr:row>
      <xdr:rowOff>52471</xdr:rowOff>
    </xdr:to>
    <xdr:sp macro="" textlink="">
      <xdr:nvSpPr>
        <xdr:cNvPr id="564" name="フローチャート : 判断 563"/>
        <xdr:cNvSpPr/>
      </xdr:nvSpPr>
      <xdr:spPr>
        <a:xfrm>
          <a:off x="15430500" y="920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68998</xdr:rowOff>
    </xdr:from>
    <xdr:ext cx="534377" cy="259045"/>
    <xdr:sp macro="" textlink="">
      <xdr:nvSpPr>
        <xdr:cNvPr id="565" name="テキスト ボックス 564"/>
        <xdr:cNvSpPr txBox="1"/>
      </xdr:nvSpPr>
      <xdr:spPr>
        <a:xfrm>
          <a:off x="15201411" y="89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136980</xdr:rowOff>
    </xdr:from>
    <xdr:to>
      <xdr:col>21</xdr:col>
      <xdr:colOff>161925</xdr:colOff>
      <xdr:row>55</xdr:row>
      <xdr:rowOff>27366</xdr:rowOff>
    </xdr:to>
    <xdr:cxnSp macro="">
      <xdr:nvCxnSpPr>
        <xdr:cNvPr id="566" name="直線コネクタ 565"/>
        <xdr:cNvCxnSpPr/>
      </xdr:nvCxnSpPr>
      <xdr:spPr>
        <a:xfrm flipV="1">
          <a:off x="13703300" y="9395280"/>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42723</xdr:rowOff>
    </xdr:from>
    <xdr:to>
      <xdr:col>21</xdr:col>
      <xdr:colOff>212725</xdr:colOff>
      <xdr:row>54</xdr:row>
      <xdr:rowOff>144323</xdr:rowOff>
    </xdr:to>
    <xdr:sp macro="" textlink="">
      <xdr:nvSpPr>
        <xdr:cNvPr id="567" name="フローチャート : 判断 566"/>
        <xdr:cNvSpPr/>
      </xdr:nvSpPr>
      <xdr:spPr>
        <a:xfrm>
          <a:off x="14541500" y="93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160850</xdr:rowOff>
    </xdr:from>
    <xdr:ext cx="534377" cy="259045"/>
    <xdr:sp macro="" textlink="">
      <xdr:nvSpPr>
        <xdr:cNvPr id="568" name="テキスト ボックス 567"/>
        <xdr:cNvSpPr txBox="1"/>
      </xdr:nvSpPr>
      <xdr:spPr>
        <a:xfrm>
          <a:off x="14325111" y="90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27366</xdr:rowOff>
    </xdr:from>
    <xdr:to>
      <xdr:col>19</xdr:col>
      <xdr:colOff>644525</xdr:colOff>
      <xdr:row>55</xdr:row>
      <xdr:rowOff>38179</xdr:rowOff>
    </xdr:to>
    <xdr:cxnSp macro="">
      <xdr:nvCxnSpPr>
        <xdr:cNvPr id="569" name="直線コネクタ 568"/>
        <xdr:cNvCxnSpPr/>
      </xdr:nvCxnSpPr>
      <xdr:spPr>
        <a:xfrm flipV="1">
          <a:off x="12814300" y="9457116"/>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3746</xdr:rowOff>
    </xdr:from>
    <xdr:to>
      <xdr:col>20</xdr:col>
      <xdr:colOff>9525</xdr:colOff>
      <xdr:row>54</xdr:row>
      <xdr:rowOff>105346</xdr:rowOff>
    </xdr:to>
    <xdr:sp macro="" textlink="">
      <xdr:nvSpPr>
        <xdr:cNvPr id="570" name="フローチャート : 判断 569"/>
        <xdr:cNvSpPr/>
      </xdr:nvSpPr>
      <xdr:spPr>
        <a:xfrm>
          <a:off x="13652500" y="926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121873</xdr:rowOff>
    </xdr:from>
    <xdr:ext cx="534377" cy="259045"/>
    <xdr:sp macro="" textlink="">
      <xdr:nvSpPr>
        <xdr:cNvPr id="571" name="テキスト ボックス 570"/>
        <xdr:cNvSpPr txBox="1"/>
      </xdr:nvSpPr>
      <xdr:spPr>
        <a:xfrm>
          <a:off x="13436111" y="903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129660</xdr:rowOff>
    </xdr:from>
    <xdr:to>
      <xdr:col>18</xdr:col>
      <xdr:colOff>492125</xdr:colOff>
      <xdr:row>54</xdr:row>
      <xdr:rowOff>59810</xdr:rowOff>
    </xdr:to>
    <xdr:sp macro="" textlink="">
      <xdr:nvSpPr>
        <xdr:cNvPr id="572" name="フローチャート : 判断 571"/>
        <xdr:cNvSpPr/>
      </xdr:nvSpPr>
      <xdr:spPr>
        <a:xfrm>
          <a:off x="12763500" y="92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76337</xdr:rowOff>
    </xdr:from>
    <xdr:ext cx="534377" cy="259045"/>
    <xdr:sp macro="" textlink="">
      <xdr:nvSpPr>
        <xdr:cNvPr id="573" name="テキスト ボックス 572"/>
        <xdr:cNvSpPr txBox="1"/>
      </xdr:nvSpPr>
      <xdr:spPr>
        <a:xfrm>
          <a:off x="12547111" y="89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46724</xdr:rowOff>
    </xdr:from>
    <xdr:to>
      <xdr:col>23</xdr:col>
      <xdr:colOff>568325</xdr:colOff>
      <xdr:row>54</xdr:row>
      <xdr:rowOff>148324</xdr:rowOff>
    </xdr:to>
    <xdr:sp macro="" textlink="">
      <xdr:nvSpPr>
        <xdr:cNvPr id="579" name="円/楕円 578"/>
        <xdr:cNvSpPr/>
      </xdr:nvSpPr>
      <xdr:spPr>
        <a:xfrm>
          <a:off x="16268700" y="9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69601</xdr:rowOff>
    </xdr:from>
    <xdr:ext cx="534377" cy="259045"/>
    <xdr:sp macro="" textlink="">
      <xdr:nvSpPr>
        <xdr:cNvPr id="580" name="教育費該当値テキスト"/>
        <xdr:cNvSpPr txBox="1"/>
      </xdr:nvSpPr>
      <xdr:spPr>
        <a:xfrm>
          <a:off x="16370300" y="9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91,845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58016</xdr:rowOff>
    </xdr:from>
    <xdr:to>
      <xdr:col>22</xdr:col>
      <xdr:colOff>415925</xdr:colOff>
      <xdr:row>54</xdr:row>
      <xdr:rowOff>159616</xdr:rowOff>
    </xdr:to>
    <xdr:sp macro="" textlink="">
      <xdr:nvSpPr>
        <xdr:cNvPr id="581" name="円/楕円 580"/>
        <xdr:cNvSpPr/>
      </xdr:nvSpPr>
      <xdr:spPr>
        <a:xfrm>
          <a:off x="15430500" y="93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150743</xdr:rowOff>
    </xdr:from>
    <xdr:ext cx="534377" cy="259045"/>
    <xdr:sp macro="" textlink="">
      <xdr:nvSpPr>
        <xdr:cNvPr id="582" name="テキスト ボックス 581"/>
        <xdr:cNvSpPr txBox="1"/>
      </xdr:nvSpPr>
      <xdr:spPr>
        <a:xfrm>
          <a:off x="15201411" y="94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86180</xdr:rowOff>
    </xdr:from>
    <xdr:to>
      <xdr:col>21</xdr:col>
      <xdr:colOff>212725</xdr:colOff>
      <xdr:row>55</xdr:row>
      <xdr:rowOff>16330</xdr:rowOff>
    </xdr:to>
    <xdr:sp macro="" textlink="">
      <xdr:nvSpPr>
        <xdr:cNvPr id="583" name="円/楕円 582"/>
        <xdr:cNvSpPr/>
      </xdr:nvSpPr>
      <xdr:spPr>
        <a:xfrm>
          <a:off x="14541500" y="93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7457</xdr:rowOff>
    </xdr:from>
    <xdr:ext cx="534377" cy="259045"/>
    <xdr:sp macro="" textlink="">
      <xdr:nvSpPr>
        <xdr:cNvPr id="584" name="テキスト ボックス 583"/>
        <xdr:cNvSpPr txBox="1"/>
      </xdr:nvSpPr>
      <xdr:spPr>
        <a:xfrm>
          <a:off x="14325111" y="94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148016</xdr:rowOff>
    </xdr:from>
    <xdr:to>
      <xdr:col>20</xdr:col>
      <xdr:colOff>9525</xdr:colOff>
      <xdr:row>55</xdr:row>
      <xdr:rowOff>78166</xdr:rowOff>
    </xdr:to>
    <xdr:sp macro="" textlink="">
      <xdr:nvSpPr>
        <xdr:cNvPr id="585" name="円/楕円 584"/>
        <xdr:cNvSpPr/>
      </xdr:nvSpPr>
      <xdr:spPr>
        <a:xfrm>
          <a:off x="13652500" y="9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69293</xdr:rowOff>
    </xdr:from>
    <xdr:ext cx="534377" cy="259045"/>
    <xdr:sp macro="" textlink="">
      <xdr:nvSpPr>
        <xdr:cNvPr id="586" name="テキスト ボックス 585"/>
        <xdr:cNvSpPr txBox="1"/>
      </xdr:nvSpPr>
      <xdr:spPr>
        <a:xfrm>
          <a:off x="13436111" y="94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158829</xdr:rowOff>
    </xdr:from>
    <xdr:to>
      <xdr:col>18</xdr:col>
      <xdr:colOff>492125</xdr:colOff>
      <xdr:row>55</xdr:row>
      <xdr:rowOff>88979</xdr:rowOff>
    </xdr:to>
    <xdr:sp macro="" textlink="">
      <xdr:nvSpPr>
        <xdr:cNvPr id="587" name="円/楕円 586"/>
        <xdr:cNvSpPr/>
      </xdr:nvSpPr>
      <xdr:spPr>
        <a:xfrm>
          <a:off x="12763500" y="94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80106</xdr:rowOff>
    </xdr:from>
    <xdr:ext cx="534377" cy="259045"/>
    <xdr:sp macro="" textlink="">
      <xdr:nvSpPr>
        <xdr:cNvPr id="588" name="テキスト ボックス 587"/>
        <xdr:cNvSpPr txBox="1"/>
      </xdr:nvSpPr>
      <xdr:spPr>
        <a:xfrm>
          <a:off x="12547111" y="95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8" name="直線コネクタ 607"/>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9"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10" name="直線コネクタ 609"/>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11"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2" name="直線コネクタ 611"/>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114463</xdr:rowOff>
    </xdr:from>
    <xdr:to>
      <xdr:col>23</xdr:col>
      <xdr:colOff>517525</xdr:colOff>
      <xdr:row>78</xdr:row>
      <xdr:rowOff>135334</xdr:rowOff>
    </xdr:to>
    <xdr:cxnSp macro="">
      <xdr:nvCxnSpPr>
        <xdr:cNvPr id="613" name="直線コネクタ 612"/>
        <xdr:cNvCxnSpPr/>
      </xdr:nvCxnSpPr>
      <xdr:spPr>
        <a:xfrm>
          <a:off x="15481300" y="13487563"/>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4"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5" name="フローチャート : 判断 614"/>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110417</xdr:rowOff>
    </xdr:from>
    <xdr:to>
      <xdr:col>22</xdr:col>
      <xdr:colOff>365125</xdr:colOff>
      <xdr:row>78</xdr:row>
      <xdr:rowOff>114463</xdr:rowOff>
    </xdr:to>
    <xdr:cxnSp macro="">
      <xdr:nvCxnSpPr>
        <xdr:cNvPr id="616" name="直線コネクタ 615"/>
        <xdr:cNvCxnSpPr/>
      </xdr:nvCxnSpPr>
      <xdr:spPr>
        <a:xfrm>
          <a:off x="14592300" y="1348351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89906</xdr:rowOff>
    </xdr:from>
    <xdr:to>
      <xdr:col>22</xdr:col>
      <xdr:colOff>415925</xdr:colOff>
      <xdr:row>78</xdr:row>
      <xdr:rowOff>20056</xdr:rowOff>
    </xdr:to>
    <xdr:sp macro="" textlink="">
      <xdr:nvSpPr>
        <xdr:cNvPr id="617" name="フローチャート : 判断 616"/>
        <xdr:cNvSpPr/>
      </xdr:nvSpPr>
      <xdr:spPr>
        <a:xfrm>
          <a:off x="15430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36583</xdr:rowOff>
    </xdr:from>
    <xdr:ext cx="469744" cy="259045"/>
    <xdr:sp macro="" textlink="">
      <xdr:nvSpPr>
        <xdr:cNvPr id="618" name="テキスト ボックス 617"/>
        <xdr:cNvSpPr txBox="1"/>
      </xdr:nvSpPr>
      <xdr:spPr>
        <a:xfrm>
          <a:off x="15233727"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89866</xdr:rowOff>
    </xdr:from>
    <xdr:to>
      <xdr:col>21</xdr:col>
      <xdr:colOff>161925</xdr:colOff>
      <xdr:row>78</xdr:row>
      <xdr:rowOff>110417</xdr:rowOff>
    </xdr:to>
    <xdr:cxnSp macro="">
      <xdr:nvCxnSpPr>
        <xdr:cNvPr id="619" name="直線コネクタ 618"/>
        <xdr:cNvCxnSpPr/>
      </xdr:nvCxnSpPr>
      <xdr:spPr>
        <a:xfrm>
          <a:off x="13703300" y="13462966"/>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98067</xdr:rowOff>
    </xdr:from>
    <xdr:to>
      <xdr:col>21</xdr:col>
      <xdr:colOff>212725</xdr:colOff>
      <xdr:row>78</xdr:row>
      <xdr:rowOff>28217</xdr:rowOff>
    </xdr:to>
    <xdr:sp macro="" textlink="">
      <xdr:nvSpPr>
        <xdr:cNvPr id="620" name="フローチャート : 判断 619"/>
        <xdr:cNvSpPr/>
      </xdr:nvSpPr>
      <xdr:spPr>
        <a:xfrm>
          <a:off x="14541500" y="1329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44744</xdr:rowOff>
    </xdr:from>
    <xdr:ext cx="469744" cy="259045"/>
    <xdr:sp macro="" textlink="">
      <xdr:nvSpPr>
        <xdr:cNvPr id="621" name="テキスト ボックス 620"/>
        <xdr:cNvSpPr txBox="1"/>
      </xdr:nvSpPr>
      <xdr:spPr>
        <a:xfrm>
          <a:off x="14357427" y="130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72537</xdr:rowOff>
    </xdr:from>
    <xdr:to>
      <xdr:col>19</xdr:col>
      <xdr:colOff>644525</xdr:colOff>
      <xdr:row>78</xdr:row>
      <xdr:rowOff>89866</xdr:rowOff>
    </xdr:to>
    <xdr:cxnSp macro="">
      <xdr:nvCxnSpPr>
        <xdr:cNvPr id="622" name="直線コネクタ 621"/>
        <xdr:cNvCxnSpPr/>
      </xdr:nvCxnSpPr>
      <xdr:spPr>
        <a:xfrm>
          <a:off x="12814300" y="13445637"/>
          <a:ext cx="889000" cy="1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102981</xdr:rowOff>
    </xdr:from>
    <xdr:to>
      <xdr:col>20</xdr:col>
      <xdr:colOff>9525</xdr:colOff>
      <xdr:row>78</xdr:row>
      <xdr:rowOff>33131</xdr:rowOff>
    </xdr:to>
    <xdr:sp macro="" textlink="">
      <xdr:nvSpPr>
        <xdr:cNvPr id="623" name="フローチャート : 判断 622"/>
        <xdr:cNvSpPr/>
      </xdr:nvSpPr>
      <xdr:spPr>
        <a:xfrm>
          <a:off x="13652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49658</xdr:rowOff>
    </xdr:from>
    <xdr:ext cx="469744" cy="259045"/>
    <xdr:sp macro="" textlink="">
      <xdr:nvSpPr>
        <xdr:cNvPr id="624" name="テキスト ボックス 623"/>
        <xdr:cNvSpPr txBox="1"/>
      </xdr:nvSpPr>
      <xdr:spPr>
        <a:xfrm>
          <a:off x="13468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151217</xdr:rowOff>
    </xdr:from>
    <xdr:to>
      <xdr:col>18</xdr:col>
      <xdr:colOff>492125</xdr:colOff>
      <xdr:row>78</xdr:row>
      <xdr:rowOff>81367</xdr:rowOff>
    </xdr:to>
    <xdr:sp macro="" textlink="">
      <xdr:nvSpPr>
        <xdr:cNvPr id="625" name="フローチャート : 判断 624"/>
        <xdr:cNvSpPr/>
      </xdr:nvSpPr>
      <xdr:spPr>
        <a:xfrm>
          <a:off x="12763500" y="1335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97894</xdr:rowOff>
    </xdr:from>
    <xdr:ext cx="469744" cy="259045"/>
    <xdr:sp macro="" textlink="">
      <xdr:nvSpPr>
        <xdr:cNvPr id="626" name="テキスト ボックス 625"/>
        <xdr:cNvSpPr txBox="1"/>
      </xdr:nvSpPr>
      <xdr:spPr>
        <a:xfrm>
          <a:off x="12579427" y="1312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84534</xdr:rowOff>
    </xdr:from>
    <xdr:to>
      <xdr:col>23</xdr:col>
      <xdr:colOff>568325</xdr:colOff>
      <xdr:row>79</xdr:row>
      <xdr:rowOff>14684</xdr:rowOff>
    </xdr:to>
    <xdr:sp macro="" textlink="">
      <xdr:nvSpPr>
        <xdr:cNvPr id="632" name="円/楕円 631"/>
        <xdr:cNvSpPr/>
      </xdr:nvSpPr>
      <xdr:spPr>
        <a:xfrm>
          <a:off x="162687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170911</xdr:rowOff>
    </xdr:from>
    <xdr:ext cx="378565" cy="259045"/>
    <xdr:sp macro="" textlink="">
      <xdr:nvSpPr>
        <xdr:cNvPr id="633" name="災害復旧費該当値テキスト"/>
        <xdr:cNvSpPr txBox="1"/>
      </xdr:nvSpPr>
      <xdr:spPr>
        <a:xfrm>
          <a:off x="16370300" y="1337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63663</xdr:rowOff>
    </xdr:from>
    <xdr:to>
      <xdr:col>22</xdr:col>
      <xdr:colOff>415925</xdr:colOff>
      <xdr:row>78</xdr:row>
      <xdr:rowOff>165263</xdr:rowOff>
    </xdr:to>
    <xdr:sp macro="" textlink="">
      <xdr:nvSpPr>
        <xdr:cNvPr id="634" name="円/楕円 633"/>
        <xdr:cNvSpPr/>
      </xdr:nvSpPr>
      <xdr:spPr>
        <a:xfrm>
          <a:off x="15430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156390</xdr:rowOff>
    </xdr:from>
    <xdr:ext cx="469744" cy="259045"/>
    <xdr:sp macro="" textlink="">
      <xdr:nvSpPr>
        <xdr:cNvPr id="635" name="テキスト ボックス 634"/>
        <xdr:cNvSpPr txBox="1"/>
      </xdr:nvSpPr>
      <xdr:spPr>
        <a:xfrm>
          <a:off x="15233727" y="135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59617</xdr:rowOff>
    </xdr:from>
    <xdr:to>
      <xdr:col>21</xdr:col>
      <xdr:colOff>212725</xdr:colOff>
      <xdr:row>78</xdr:row>
      <xdr:rowOff>161217</xdr:rowOff>
    </xdr:to>
    <xdr:sp macro="" textlink="">
      <xdr:nvSpPr>
        <xdr:cNvPr id="636" name="円/楕円 635"/>
        <xdr:cNvSpPr/>
      </xdr:nvSpPr>
      <xdr:spPr>
        <a:xfrm>
          <a:off x="14541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152344</xdr:rowOff>
    </xdr:from>
    <xdr:ext cx="469744" cy="259045"/>
    <xdr:sp macro="" textlink="">
      <xdr:nvSpPr>
        <xdr:cNvPr id="637" name="テキスト ボックス 636"/>
        <xdr:cNvSpPr txBox="1"/>
      </xdr:nvSpPr>
      <xdr:spPr>
        <a:xfrm>
          <a:off x="14357427"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39066</xdr:rowOff>
    </xdr:from>
    <xdr:to>
      <xdr:col>20</xdr:col>
      <xdr:colOff>9525</xdr:colOff>
      <xdr:row>78</xdr:row>
      <xdr:rowOff>140666</xdr:rowOff>
    </xdr:to>
    <xdr:sp macro="" textlink="">
      <xdr:nvSpPr>
        <xdr:cNvPr id="638" name="円/楕円 637"/>
        <xdr:cNvSpPr/>
      </xdr:nvSpPr>
      <xdr:spPr>
        <a:xfrm>
          <a:off x="13652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131793</xdr:rowOff>
    </xdr:from>
    <xdr:ext cx="469744" cy="259045"/>
    <xdr:sp macro="" textlink="">
      <xdr:nvSpPr>
        <xdr:cNvPr id="639" name="テキスト ボックス 638"/>
        <xdr:cNvSpPr txBox="1"/>
      </xdr:nvSpPr>
      <xdr:spPr>
        <a:xfrm>
          <a:off x="13468427" y="135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21737</xdr:rowOff>
    </xdr:from>
    <xdr:to>
      <xdr:col>18</xdr:col>
      <xdr:colOff>492125</xdr:colOff>
      <xdr:row>78</xdr:row>
      <xdr:rowOff>123337</xdr:rowOff>
    </xdr:to>
    <xdr:sp macro="" textlink="">
      <xdr:nvSpPr>
        <xdr:cNvPr id="640" name="円/楕円 639"/>
        <xdr:cNvSpPr/>
      </xdr:nvSpPr>
      <xdr:spPr>
        <a:xfrm>
          <a:off x="12763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114464</xdr:rowOff>
    </xdr:from>
    <xdr:ext cx="469744" cy="259045"/>
    <xdr:sp macro="" textlink="">
      <xdr:nvSpPr>
        <xdr:cNvPr id="641" name="テキスト ボックス 640"/>
        <xdr:cNvSpPr txBox="1"/>
      </xdr:nvSpPr>
      <xdr:spPr>
        <a:xfrm>
          <a:off x="12579427"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63043</xdr:rowOff>
    </xdr:from>
    <xdr:to>
      <xdr:col>23</xdr:col>
      <xdr:colOff>516889</xdr:colOff>
      <xdr:row>97</xdr:row>
      <xdr:rowOff>163855</xdr:rowOff>
    </xdr:to>
    <xdr:cxnSp macro="">
      <xdr:nvCxnSpPr>
        <xdr:cNvPr id="664" name="直線コネクタ 663"/>
        <xdr:cNvCxnSpPr/>
      </xdr:nvCxnSpPr>
      <xdr:spPr>
        <a:xfrm flipV="1">
          <a:off x="16317595" y="16179343"/>
          <a:ext cx="1269" cy="61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167682</xdr:rowOff>
    </xdr:from>
    <xdr:ext cx="534377" cy="259045"/>
    <xdr:sp macro="" textlink="">
      <xdr:nvSpPr>
        <xdr:cNvPr id="665" name="公債費最小値テキスト"/>
        <xdr:cNvSpPr txBox="1"/>
      </xdr:nvSpPr>
      <xdr:spPr>
        <a:xfrm>
          <a:off x="16370300" y="16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97</xdr:row>
      <xdr:rowOff>163855</xdr:rowOff>
    </xdr:from>
    <xdr:to>
      <xdr:col>23</xdr:col>
      <xdr:colOff>606425</xdr:colOff>
      <xdr:row>97</xdr:row>
      <xdr:rowOff>163855</xdr:rowOff>
    </xdr:to>
    <xdr:cxnSp macro="">
      <xdr:nvCxnSpPr>
        <xdr:cNvPr id="666" name="直線コネクタ 665"/>
        <xdr:cNvCxnSpPr/>
      </xdr:nvCxnSpPr>
      <xdr:spPr>
        <a:xfrm>
          <a:off x="16230600" y="167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9720</xdr:rowOff>
    </xdr:from>
    <xdr:ext cx="534377" cy="259045"/>
    <xdr:sp macro="" textlink="">
      <xdr:nvSpPr>
        <xdr:cNvPr id="667" name="公債費最大値テキスト"/>
        <xdr:cNvSpPr txBox="1"/>
      </xdr:nvSpPr>
      <xdr:spPr>
        <a:xfrm>
          <a:off x="16370300" y="159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94</xdr:row>
      <xdr:rowOff>63043</xdr:rowOff>
    </xdr:from>
    <xdr:to>
      <xdr:col>23</xdr:col>
      <xdr:colOff>606425</xdr:colOff>
      <xdr:row>94</xdr:row>
      <xdr:rowOff>63043</xdr:rowOff>
    </xdr:to>
    <xdr:cxnSp macro="">
      <xdr:nvCxnSpPr>
        <xdr:cNvPr id="668" name="直線コネクタ 667"/>
        <xdr:cNvCxnSpPr/>
      </xdr:nvCxnSpPr>
      <xdr:spPr>
        <a:xfrm>
          <a:off x="16230600" y="1617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103200</xdr:rowOff>
    </xdr:from>
    <xdr:to>
      <xdr:col>23</xdr:col>
      <xdr:colOff>517525</xdr:colOff>
      <xdr:row>95</xdr:row>
      <xdr:rowOff>120707</xdr:rowOff>
    </xdr:to>
    <xdr:cxnSp macro="">
      <xdr:nvCxnSpPr>
        <xdr:cNvPr id="669" name="直線コネクタ 668"/>
        <xdr:cNvCxnSpPr/>
      </xdr:nvCxnSpPr>
      <xdr:spPr>
        <a:xfrm flipV="1">
          <a:off x="15481300" y="16390950"/>
          <a:ext cx="8382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161472</xdr:rowOff>
    </xdr:from>
    <xdr:ext cx="534377" cy="259045"/>
    <xdr:sp macro="" textlink="">
      <xdr:nvSpPr>
        <xdr:cNvPr id="670" name="公債費平均値テキスト"/>
        <xdr:cNvSpPr txBox="1"/>
      </xdr:nvSpPr>
      <xdr:spPr>
        <a:xfrm>
          <a:off x="16370300" y="16449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11595</xdr:rowOff>
    </xdr:from>
    <xdr:to>
      <xdr:col>23</xdr:col>
      <xdr:colOff>568325</xdr:colOff>
      <xdr:row>96</xdr:row>
      <xdr:rowOff>113195</xdr:rowOff>
    </xdr:to>
    <xdr:sp macro="" textlink="">
      <xdr:nvSpPr>
        <xdr:cNvPr id="671" name="フローチャート : 判断 670"/>
        <xdr:cNvSpPr/>
      </xdr:nvSpPr>
      <xdr:spPr>
        <a:xfrm>
          <a:off x="162687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120707</xdr:rowOff>
    </xdr:from>
    <xdr:to>
      <xdr:col>22</xdr:col>
      <xdr:colOff>365125</xdr:colOff>
      <xdr:row>95</xdr:row>
      <xdr:rowOff>126385</xdr:rowOff>
    </xdr:to>
    <xdr:cxnSp macro="">
      <xdr:nvCxnSpPr>
        <xdr:cNvPr id="672" name="直線コネクタ 671"/>
        <xdr:cNvCxnSpPr/>
      </xdr:nvCxnSpPr>
      <xdr:spPr>
        <a:xfrm flipV="1">
          <a:off x="14592300" y="1640845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31445</xdr:rowOff>
    </xdr:from>
    <xdr:to>
      <xdr:col>22</xdr:col>
      <xdr:colOff>415925</xdr:colOff>
      <xdr:row>91</xdr:row>
      <xdr:rowOff>133045</xdr:rowOff>
    </xdr:to>
    <xdr:sp macro="" textlink="">
      <xdr:nvSpPr>
        <xdr:cNvPr id="673" name="フローチャート : 判断 672"/>
        <xdr:cNvSpPr/>
      </xdr:nvSpPr>
      <xdr:spPr>
        <a:xfrm>
          <a:off x="15430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149572</xdr:rowOff>
    </xdr:from>
    <xdr:ext cx="534377" cy="259045"/>
    <xdr:sp macro="" textlink="">
      <xdr:nvSpPr>
        <xdr:cNvPr id="674" name="テキスト ボックス 673"/>
        <xdr:cNvSpPr txBox="1"/>
      </xdr:nvSpPr>
      <xdr:spPr>
        <a:xfrm>
          <a:off x="152014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126385</xdr:rowOff>
    </xdr:from>
    <xdr:to>
      <xdr:col>21</xdr:col>
      <xdr:colOff>161925</xdr:colOff>
      <xdr:row>95</xdr:row>
      <xdr:rowOff>128708</xdr:rowOff>
    </xdr:to>
    <xdr:cxnSp macro="">
      <xdr:nvCxnSpPr>
        <xdr:cNvPr id="675" name="直線コネクタ 674"/>
        <xdr:cNvCxnSpPr/>
      </xdr:nvCxnSpPr>
      <xdr:spPr>
        <a:xfrm flipV="1">
          <a:off x="13703300" y="16414135"/>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12757</xdr:rowOff>
    </xdr:from>
    <xdr:to>
      <xdr:col>21</xdr:col>
      <xdr:colOff>212725</xdr:colOff>
      <xdr:row>94</xdr:row>
      <xdr:rowOff>114357</xdr:rowOff>
    </xdr:to>
    <xdr:sp macro="" textlink="">
      <xdr:nvSpPr>
        <xdr:cNvPr id="676" name="フローチャート : 判断 675"/>
        <xdr:cNvSpPr/>
      </xdr:nvSpPr>
      <xdr:spPr>
        <a:xfrm>
          <a:off x="14541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130884</xdr:rowOff>
    </xdr:from>
    <xdr:ext cx="534377" cy="259045"/>
    <xdr:sp macro="" textlink="">
      <xdr:nvSpPr>
        <xdr:cNvPr id="677" name="テキスト ボックス 676"/>
        <xdr:cNvSpPr txBox="1"/>
      </xdr:nvSpPr>
      <xdr:spPr>
        <a:xfrm>
          <a:off x="14325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109086</xdr:rowOff>
    </xdr:from>
    <xdr:to>
      <xdr:col>19</xdr:col>
      <xdr:colOff>644525</xdr:colOff>
      <xdr:row>95</xdr:row>
      <xdr:rowOff>128708</xdr:rowOff>
    </xdr:to>
    <xdr:cxnSp macro="">
      <xdr:nvCxnSpPr>
        <xdr:cNvPr id="678" name="直線コネクタ 677"/>
        <xdr:cNvCxnSpPr/>
      </xdr:nvCxnSpPr>
      <xdr:spPr>
        <a:xfrm>
          <a:off x="12814300" y="16396836"/>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144221</xdr:rowOff>
    </xdr:from>
    <xdr:to>
      <xdr:col>20</xdr:col>
      <xdr:colOff>9525</xdr:colOff>
      <xdr:row>94</xdr:row>
      <xdr:rowOff>74371</xdr:rowOff>
    </xdr:to>
    <xdr:sp macro="" textlink="">
      <xdr:nvSpPr>
        <xdr:cNvPr id="679" name="フローチャート : 判断 678"/>
        <xdr:cNvSpPr/>
      </xdr:nvSpPr>
      <xdr:spPr>
        <a:xfrm>
          <a:off x="13652500" y="160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90898</xdr:rowOff>
    </xdr:from>
    <xdr:ext cx="534377" cy="259045"/>
    <xdr:sp macro="" textlink="">
      <xdr:nvSpPr>
        <xdr:cNvPr id="680" name="テキスト ボックス 679"/>
        <xdr:cNvSpPr txBox="1"/>
      </xdr:nvSpPr>
      <xdr:spPr>
        <a:xfrm>
          <a:off x="13436111" y="158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93511</xdr:rowOff>
    </xdr:from>
    <xdr:to>
      <xdr:col>18</xdr:col>
      <xdr:colOff>492125</xdr:colOff>
      <xdr:row>94</xdr:row>
      <xdr:rowOff>23661</xdr:rowOff>
    </xdr:to>
    <xdr:sp macro="" textlink="">
      <xdr:nvSpPr>
        <xdr:cNvPr id="681" name="フローチャート : 判断 680"/>
        <xdr:cNvSpPr/>
      </xdr:nvSpPr>
      <xdr:spPr>
        <a:xfrm>
          <a:off x="12763500" y="160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40188</xdr:rowOff>
    </xdr:from>
    <xdr:ext cx="534377" cy="259045"/>
    <xdr:sp macro="" textlink="">
      <xdr:nvSpPr>
        <xdr:cNvPr id="682" name="テキスト ボックス 681"/>
        <xdr:cNvSpPr txBox="1"/>
      </xdr:nvSpPr>
      <xdr:spPr>
        <a:xfrm>
          <a:off x="12547111" y="158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52400</xdr:rowOff>
    </xdr:from>
    <xdr:to>
      <xdr:col>23</xdr:col>
      <xdr:colOff>568325</xdr:colOff>
      <xdr:row>95</xdr:row>
      <xdr:rowOff>154000</xdr:rowOff>
    </xdr:to>
    <xdr:sp macro="" textlink="">
      <xdr:nvSpPr>
        <xdr:cNvPr id="688" name="円/楕円 687"/>
        <xdr:cNvSpPr/>
      </xdr:nvSpPr>
      <xdr:spPr>
        <a:xfrm>
          <a:off x="162687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75277</xdr:rowOff>
    </xdr:from>
    <xdr:ext cx="534377" cy="259045"/>
    <xdr:sp macro="" textlink="">
      <xdr:nvSpPr>
        <xdr:cNvPr id="689" name="公債費該当値テキスト"/>
        <xdr:cNvSpPr txBox="1"/>
      </xdr:nvSpPr>
      <xdr:spPr>
        <a:xfrm>
          <a:off x="16370300" y="161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69907</xdr:rowOff>
    </xdr:from>
    <xdr:to>
      <xdr:col>22</xdr:col>
      <xdr:colOff>415925</xdr:colOff>
      <xdr:row>96</xdr:row>
      <xdr:rowOff>57</xdr:rowOff>
    </xdr:to>
    <xdr:sp macro="" textlink="">
      <xdr:nvSpPr>
        <xdr:cNvPr id="690" name="円/楕円 689"/>
        <xdr:cNvSpPr/>
      </xdr:nvSpPr>
      <xdr:spPr>
        <a:xfrm>
          <a:off x="15430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162634</xdr:rowOff>
    </xdr:from>
    <xdr:ext cx="534377" cy="259045"/>
    <xdr:sp macro="" textlink="">
      <xdr:nvSpPr>
        <xdr:cNvPr id="691" name="テキスト ボックス 690"/>
        <xdr:cNvSpPr txBox="1"/>
      </xdr:nvSpPr>
      <xdr:spPr>
        <a:xfrm>
          <a:off x="152014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75585</xdr:rowOff>
    </xdr:from>
    <xdr:to>
      <xdr:col>21</xdr:col>
      <xdr:colOff>212725</xdr:colOff>
      <xdr:row>96</xdr:row>
      <xdr:rowOff>5735</xdr:rowOff>
    </xdr:to>
    <xdr:sp macro="" textlink="">
      <xdr:nvSpPr>
        <xdr:cNvPr id="692" name="円/楕円 691"/>
        <xdr:cNvSpPr/>
      </xdr:nvSpPr>
      <xdr:spPr>
        <a:xfrm>
          <a:off x="14541500" y="1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168312</xdr:rowOff>
    </xdr:from>
    <xdr:ext cx="534377" cy="259045"/>
    <xdr:sp macro="" textlink="">
      <xdr:nvSpPr>
        <xdr:cNvPr id="693" name="テキスト ボックス 692"/>
        <xdr:cNvSpPr txBox="1"/>
      </xdr:nvSpPr>
      <xdr:spPr>
        <a:xfrm>
          <a:off x="14325111" y="164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77908</xdr:rowOff>
    </xdr:from>
    <xdr:to>
      <xdr:col>20</xdr:col>
      <xdr:colOff>9525</xdr:colOff>
      <xdr:row>96</xdr:row>
      <xdr:rowOff>8058</xdr:rowOff>
    </xdr:to>
    <xdr:sp macro="" textlink="">
      <xdr:nvSpPr>
        <xdr:cNvPr id="694" name="円/楕円 693"/>
        <xdr:cNvSpPr/>
      </xdr:nvSpPr>
      <xdr:spPr>
        <a:xfrm>
          <a:off x="13652500" y="163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170635</xdr:rowOff>
    </xdr:from>
    <xdr:ext cx="534377" cy="259045"/>
    <xdr:sp macro="" textlink="">
      <xdr:nvSpPr>
        <xdr:cNvPr id="695" name="テキスト ボックス 694"/>
        <xdr:cNvSpPr txBox="1"/>
      </xdr:nvSpPr>
      <xdr:spPr>
        <a:xfrm>
          <a:off x="13436111" y="164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58286</xdr:rowOff>
    </xdr:from>
    <xdr:to>
      <xdr:col>18</xdr:col>
      <xdr:colOff>492125</xdr:colOff>
      <xdr:row>95</xdr:row>
      <xdr:rowOff>159886</xdr:rowOff>
    </xdr:to>
    <xdr:sp macro="" textlink="">
      <xdr:nvSpPr>
        <xdr:cNvPr id="696" name="円/楕円 695"/>
        <xdr:cNvSpPr/>
      </xdr:nvSpPr>
      <xdr:spPr>
        <a:xfrm>
          <a:off x="12763500" y="163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151013</xdr:rowOff>
    </xdr:from>
    <xdr:ext cx="534377" cy="259045"/>
    <xdr:sp macro="" textlink="">
      <xdr:nvSpPr>
        <xdr:cNvPr id="697" name="テキスト ボックス 696"/>
        <xdr:cNvSpPr txBox="1"/>
      </xdr:nvSpPr>
      <xdr:spPr>
        <a:xfrm>
          <a:off x="12547111" y="164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09" name="テキスト ボックス 70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1" name="テキスト ボックス 71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3" name="テキスト ボックス 71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5" name="テキスト ボックス 71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43180</xdr:rowOff>
    </xdr:from>
    <xdr:to>
      <xdr:col>32</xdr:col>
      <xdr:colOff>186689</xdr:colOff>
      <xdr:row>39</xdr:row>
      <xdr:rowOff>44450</xdr:rowOff>
    </xdr:to>
    <xdr:cxnSp macro="">
      <xdr:nvCxnSpPr>
        <xdr:cNvPr id="719" name="直線コネクタ 718"/>
        <xdr:cNvCxnSpPr/>
      </xdr:nvCxnSpPr>
      <xdr:spPr>
        <a:xfrm flipV="1">
          <a:off x="22159595" y="6729730"/>
          <a:ext cx="1269" cy="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27957</xdr:rowOff>
    </xdr:from>
    <xdr:ext cx="249299" cy="259045"/>
    <xdr:sp macro="" textlink="">
      <xdr:nvSpPr>
        <xdr:cNvPr id="720" name="諸支出金最小値テキスト"/>
        <xdr:cNvSpPr txBox="1"/>
      </xdr:nvSpPr>
      <xdr:spPr>
        <a:xfrm>
          <a:off x="22212300" y="6885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161307</xdr:rowOff>
    </xdr:from>
    <xdr:ext cx="249299" cy="259045"/>
    <xdr:sp macro="" textlink="">
      <xdr:nvSpPr>
        <xdr:cNvPr id="722" name="諸支出金最大値テキスト"/>
        <xdr:cNvSpPr txBox="1"/>
      </xdr:nvSpPr>
      <xdr:spPr>
        <a:xfrm>
          <a:off x="22212300" y="650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43180</xdr:rowOff>
    </xdr:from>
    <xdr:to>
      <xdr:col>32</xdr:col>
      <xdr:colOff>276225</xdr:colOff>
      <xdr:row>39</xdr:row>
      <xdr:rowOff>43180</xdr:rowOff>
    </xdr:to>
    <xdr:cxnSp macro="">
      <xdr:nvCxnSpPr>
        <xdr:cNvPr id="723" name="直線コネクタ 722"/>
        <xdr:cNvCxnSpPr/>
      </xdr:nvCxnSpPr>
      <xdr:spPr>
        <a:xfrm>
          <a:off x="22072600" y="672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116857</xdr:rowOff>
    </xdr:from>
    <xdr:ext cx="249299" cy="259045"/>
    <xdr:sp macro="" textlink="">
      <xdr:nvSpPr>
        <xdr:cNvPr id="725" name="諸支出金平均値テキスト"/>
        <xdr:cNvSpPr txBox="1"/>
      </xdr:nvSpPr>
      <xdr:spPr>
        <a:xfrm>
          <a:off x="22212300" y="66319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フローチャート : 判断 725"/>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77470</xdr:rowOff>
    </xdr:from>
    <xdr:to>
      <xdr:col>31</xdr:col>
      <xdr:colOff>34925</xdr:colOff>
      <xdr:row>39</xdr:row>
      <xdr:rowOff>44450</xdr:rowOff>
    </xdr:to>
    <xdr:cxnSp macro="">
      <xdr:nvCxnSpPr>
        <xdr:cNvPr id="727" name="直線コネクタ 726"/>
        <xdr:cNvCxnSpPr/>
      </xdr:nvCxnSpPr>
      <xdr:spPr>
        <a:xfrm>
          <a:off x="20434300" y="6078220"/>
          <a:ext cx="889000" cy="6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6350</xdr:rowOff>
    </xdr:from>
    <xdr:to>
      <xdr:col>31</xdr:col>
      <xdr:colOff>85725</xdr:colOff>
      <xdr:row>38</xdr:row>
      <xdr:rowOff>107950</xdr:rowOff>
    </xdr:to>
    <xdr:sp macro="" textlink="">
      <xdr:nvSpPr>
        <xdr:cNvPr id="728" name="フローチャート : 判断 727"/>
        <xdr:cNvSpPr/>
      </xdr:nvSpPr>
      <xdr:spPr>
        <a:xfrm>
          <a:off x="21272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124477</xdr:rowOff>
    </xdr:from>
    <xdr:ext cx="378565" cy="259045"/>
    <xdr:sp macro="" textlink="">
      <xdr:nvSpPr>
        <xdr:cNvPr id="729" name="テキスト ボックス 728"/>
        <xdr:cNvSpPr txBox="1"/>
      </xdr:nvSpPr>
      <xdr:spPr>
        <a:xfrm>
          <a:off x="211213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105410</xdr:rowOff>
    </xdr:from>
    <xdr:to>
      <xdr:col>29</xdr:col>
      <xdr:colOff>517525</xdr:colOff>
      <xdr:row>35</xdr:row>
      <xdr:rowOff>77470</xdr:rowOff>
    </xdr:to>
    <xdr:cxnSp macro="">
      <xdr:nvCxnSpPr>
        <xdr:cNvPr id="730" name="直線コネクタ 729"/>
        <xdr:cNvCxnSpPr/>
      </xdr:nvCxnSpPr>
      <xdr:spPr>
        <a:xfrm>
          <a:off x="19545300" y="5420360"/>
          <a:ext cx="889000" cy="6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31750</xdr:rowOff>
    </xdr:from>
    <xdr:to>
      <xdr:col>29</xdr:col>
      <xdr:colOff>568325</xdr:colOff>
      <xdr:row>38</xdr:row>
      <xdr:rowOff>133350</xdr:rowOff>
    </xdr:to>
    <xdr:sp macro="" textlink="">
      <xdr:nvSpPr>
        <xdr:cNvPr id="731" name="フローチャート : 判断 730"/>
        <xdr:cNvSpPr/>
      </xdr:nvSpPr>
      <xdr:spPr>
        <a:xfrm>
          <a:off x="20383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124477</xdr:rowOff>
    </xdr:from>
    <xdr:ext cx="378565" cy="259045"/>
    <xdr:sp macro="" textlink="">
      <xdr:nvSpPr>
        <xdr:cNvPr id="732" name="テキスト ボックス 731"/>
        <xdr:cNvSpPr txBox="1"/>
      </xdr:nvSpPr>
      <xdr:spPr>
        <a:xfrm>
          <a:off x="20245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105410</xdr:rowOff>
    </xdr:from>
    <xdr:to>
      <xdr:col>28</xdr:col>
      <xdr:colOff>314325</xdr:colOff>
      <xdr:row>39</xdr:row>
      <xdr:rowOff>39370</xdr:rowOff>
    </xdr:to>
    <xdr:cxnSp macro="">
      <xdr:nvCxnSpPr>
        <xdr:cNvPr id="733" name="直線コネクタ 732"/>
        <xdr:cNvCxnSpPr/>
      </xdr:nvCxnSpPr>
      <xdr:spPr>
        <a:xfrm flipV="1">
          <a:off x="18656300" y="5420360"/>
          <a:ext cx="889000" cy="130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92710</xdr:rowOff>
    </xdr:from>
    <xdr:to>
      <xdr:col>28</xdr:col>
      <xdr:colOff>365125</xdr:colOff>
      <xdr:row>38</xdr:row>
      <xdr:rowOff>22860</xdr:rowOff>
    </xdr:to>
    <xdr:sp macro="" textlink="">
      <xdr:nvSpPr>
        <xdr:cNvPr id="734" name="フローチャート : 判断 733"/>
        <xdr:cNvSpPr/>
      </xdr:nvSpPr>
      <xdr:spPr>
        <a:xfrm>
          <a:off x="19494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13987</xdr:rowOff>
    </xdr:from>
    <xdr:ext cx="378565" cy="259045"/>
    <xdr:sp macro="" textlink="">
      <xdr:nvSpPr>
        <xdr:cNvPr id="735" name="テキスト ボックス 734"/>
        <xdr:cNvSpPr txBox="1"/>
      </xdr:nvSpPr>
      <xdr:spPr>
        <a:xfrm>
          <a:off x="19356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151130</xdr:rowOff>
    </xdr:from>
    <xdr:to>
      <xdr:col>27</xdr:col>
      <xdr:colOff>161925</xdr:colOff>
      <xdr:row>39</xdr:row>
      <xdr:rowOff>81280</xdr:rowOff>
    </xdr:to>
    <xdr:sp macro="" textlink="">
      <xdr:nvSpPr>
        <xdr:cNvPr id="736" name="フローチャート : 判断 735"/>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97807</xdr:rowOff>
    </xdr:from>
    <xdr:ext cx="313932" cy="259045"/>
    <xdr:sp macro="" textlink="">
      <xdr:nvSpPr>
        <xdr:cNvPr id="737" name="テキスト ボックス 736"/>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3" name="円/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72407</xdr:rowOff>
    </xdr:from>
    <xdr:ext cx="249299" cy="259045"/>
    <xdr:sp macro="" textlink="">
      <xdr:nvSpPr>
        <xdr:cNvPr id="744" name="諸支出金該当値テキスト"/>
        <xdr:cNvSpPr txBox="1"/>
      </xdr:nvSpPr>
      <xdr:spPr>
        <a:xfrm>
          <a:off x="22212300" y="6758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5" name="円/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46" name="テキスト ボックス 745"/>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26670</xdr:rowOff>
    </xdr:from>
    <xdr:to>
      <xdr:col>29</xdr:col>
      <xdr:colOff>568325</xdr:colOff>
      <xdr:row>35</xdr:row>
      <xdr:rowOff>128270</xdr:rowOff>
    </xdr:to>
    <xdr:sp macro="" textlink="">
      <xdr:nvSpPr>
        <xdr:cNvPr id="747" name="円/楕円 746"/>
        <xdr:cNvSpPr/>
      </xdr:nvSpPr>
      <xdr:spPr>
        <a:xfrm>
          <a:off x="20383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144797</xdr:rowOff>
    </xdr:from>
    <xdr:ext cx="378565" cy="259045"/>
    <xdr:sp macro="" textlink="">
      <xdr:nvSpPr>
        <xdr:cNvPr id="748" name="テキスト ボックス 747"/>
        <xdr:cNvSpPr txBox="1"/>
      </xdr:nvSpPr>
      <xdr:spPr>
        <a:xfrm>
          <a:off x="20245017" y="580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54610</xdr:rowOff>
    </xdr:from>
    <xdr:to>
      <xdr:col>28</xdr:col>
      <xdr:colOff>365125</xdr:colOff>
      <xdr:row>31</xdr:row>
      <xdr:rowOff>156210</xdr:rowOff>
    </xdr:to>
    <xdr:sp macro="" textlink="">
      <xdr:nvSpPr>
        <xdr:cNvPr id="749" name="円/楕円 748"/>
        <xdr:cNvSpPr/>
      </xdr:nvSpPr>
      <xdr:spPr>
        <a:xfrm>
          <a:off x="19494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1287</xdr:rowOff>
    </xdr:from>
    <xdr:ext cx="469744" cy="259045"/>
    <xdr:sp macro="" textlink="">
      <xdr:nvSpPr>
        <xdr:cNvPr id="750" name="テキスト ボックス 749"/>
        <xdr:cNvSpPr txBox="1"/>
      </xdr:nvSpPr>
      <xdr:spPr>
        <a:xfrm>
          <a:off x="19310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160020</xdr:rowOff>
    </xdr:from>
    <xdr:to>
      <xdr:col>27</xdr:col>
      <xdr:colOff>161925</xdr:colOff>
      <xdr:row>39</xdr:row>
      <xdr:rowOff>90170</xdr:rowOff>
    </xdr:to>
    <xdr:sp macro="" textlink="">
      <xdr:nvSpPr>
        <xdr:cNvPr id="751" name="円/楕円 750"/>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81297</xdr:rowOff>
    </xdr:from>
    <xdr:ext cx="249299" cy="259045"/>
    <xdr:sp macro="" textlink="">
      <xdr:nvSpPr>
        <xdr:cNvPr id="752" name="テキスト ボックス 751"/>
        <xdr:cNvSpPr txBox="1"/>
      </xdr:nvSpPr>
      <xdr:spPr>
        <a:xfrm>
          <a:off x="18531649" y="6767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3" name="フローチャート :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5" name="フローチャート :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6" name="テキスト ボックス 775"/>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8" name="フローチャート :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9" name="テキスト ボックス 77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1" name="フローチャート :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2" name="テキスト ボックス 78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3" name="フローチャート :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4" name="テキスト ボックス 78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円/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2" name="円/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3" name="テキスト ボックス 792"/>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4" name="円/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5" name="テキスト ボックス 79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6" name="円/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7" name="テキスト ボックス 79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円/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9" name="テキスト ボックス 79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主な構成項目である教育費は、増加傾向にある。これは、平成２６年度の高等学校等就学支援金の制度変更及び学年進行の影響等に加え、平成２６年度以降の予算編成において教育委員会の予算について重点的に配分したことによるものである。</a:t>
          </a:r>
          <a:endParaRPr kumimoji="1" lang="en-US" altLang="ja-JP" sz="1400">
            <a:latin typeface="ＭＳ Ｐゴシック"/>
          </a:endParaRPr>
        </a:p>
        <a:p>
          <a:r>
            <a:rPr kumimoji="1" lang="ja-JP" altLang="en-US" sz="1400">
              <a:latin typeface="ＭＳ Ｐゴシック"/>
            </a:rPr>
            <a:t>　また、民生費について、高齢化の進展に伴う医療や介護に係る社会保障関係費の増の影響により増加傾向にあり、平成２７年度は前年度に比べ住民一人当たり＋３，６３０円となっている。平成２３年度との比較で見ると住民一人当たり＋５，５６７円となっており、全項目の中でもっとも増加している。</a:t>
          </a:r>
          <a:endParaRPr kumimoji="1" lang="en-US" altLang="ja-JP" sz="1400">
            <a:latin typeface="ＭＳ Ｐゴシック"/>
          </a:endParaRPr>
        </a:p>
        <a:p>
          <a:r>
            <a:rPr kumimoji="1" lang="ja-JP" altLang="en-US" sz="1400">
              <a:latin typeface="ＭＳ Ｐゴシック"/>
            </a:rPr>
            <a:t>　なお、農林水産業費について、平成２７年度は住民一人当たり＋５，２５３円と大きく増加しているが、おかやまの森整備公社への長期貸付等に要する経費が計上されているためである。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平成２４年度は、前年度に比べ実質収支が減少し、単年度収支がマイナスとなったこと、及び財政調整基金から取崩を行ったこと等により実質単年度収支がマイナスとなっている。</a:t>
          </a:r>
        </a:p>
        <a:p>
          <a:r>
            <a:rPr kumimoji="1" lang="ja-JP" altLang="en-US" sz="1000">
              <a:latin typeface="+mn-ea"/>
              <a:ea typeface="+mn-ea"/>
            </a:rPr>
            <a:t>　平成２５年度及び平成２６年度は、法人関係税が増収となったこと等により税収全体が増加したことを受けて、実質単年度収支はプラスとなっている。</a:t>
          </a:r>
          <a:endParaRPr kumimoji="1" lang="en-US" altLang="ja-JP" sz="1000">
            <a:latin typeface="+mn-ea"/>
            <a:ea typeface="+mn-ea"/>
          </a:endParaRPr>
        </a:p>
        <a:p>
          <a:r>
            <a:rPr kumimoji="1" lang="ja-JP" altLang="en-US" sz="1000">
              <a:latin typeface="+mn-ea"/>
              <a:ea typeface="+mn-ea"/>
            </a:rPr>
            <a:t>　</a:t>
          </a:r>
          <a:r>
            <a:rPr kumimoji="1" lang="ja-JP" altLang="ja-JP" sz="1000">
              <a:solidFill>
                <a:schemeClr val="dk1"/>
              </a:solidFill>
              <a:effectLst/>
              <a:latin typeface="+mn-ea"/>
              <a:ea typeface="+mn-ea"/>
              <a:cs typeface="+mn-cs"/>
            </a:rPr>
            <a:t>平成２</a:t>
          </a:r>
          <a:r>
            <a:rPr kumimoji="1" lang="ja-JP" altLang="en-US" sz="1000">
              <a:solidFill>
                <a:schemeClr val="dk1"/>
              </a:solidFill>
              <a:effectLst/>
              <a:latin typeface="+mn-ea"/>
              <a:ea typeface="+mn-ea"/>
              <a:cs typeface="+mn-cs"/>
            </a:rPr>
            <a:t>７</a:t>
          </a:r>
          <a:r>
            <a:rPr kumimoji="1" lang="ja-JP" altLang="ja-JP" sz="1000">
              <a:solidFill>
                <a:schemeClr val="dk1"/>
              </a:solidFill>
              <a:effectLst/>
              <a:latin typeface="+mn-ea"/>
              <a:ea typeface="+mn-ea"/>
              <a:cs typeface="+mn-cs"/>
            </a:rPr>
            <a:t>年度は、前年度に比べ実質収支が減少し、単年度収支がマイナスとなったこと、及び財政調整基金から取崩を行ったこと等により実質単年度収支がマイナスとなっている。</a:t>
          </a:r>
          <a:endParaRPr kumimoji="1" lang="en-US" altLang="ja-JP" sz="1000">
            <a:solidFill>
              <a:schemeClr val="dk1"/>
            </a:solidFill>
            <a:effectLst/>
            <a:latin typeface="+mn-ea"/>
            <a:ea typeface="+mn-ea"/>
            <a:cs typeface="+mn-cs"/>
          </a:endParaRPr>
        </a:p>
        <a:p>
          <a:r>
            <a:rPr kumimoji="1" lang="ja-JP" altLang="en-US" sz="1000">
              <a:latin typeface="+mn-ea"/>
              <a:ea typeface="+mn-ea"/>
            </a:rPr>
            <a:t>　財政調整基金残高は標準財政規模比５％を上回る水準で推移している。同基金は、後年度に見込まれる財政需要に備えている部分が多いため、突発的な財政需要に備える部分について、更なる積立を行う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いずれの会計においても、実質赤字額、資金不足額は生じていない。引き続き持続可能な財政運営・健全経営に努める。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732411009</v>
      </c>
      <c r="BO4" s="381"/>
      <c r="BP4" s="381"/>
      <c r="BQ4" s="381"/>
      <c r="BR4" s="381"/>
      <c r="BS4" s="381"/>
      <c r="BT4" s="381"/>
      <c r="BU4" s="382"/>
      <c r="BV4" s="380">
        <v>700907854</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0.4</v>
      </c>
      <c r="CU4" s="543"/>
      <c r="CV4" s="543"/>
      <c r="CW4" s="543"/>
      <c r="CX4" s="543"/>
      <c r="CY4" s="543"/>
      <c r="CZ4" s="543"/>
      <c r="DA4" s="544"/>
      <c r="DB4" s="542">
        <v>0.4</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723217632</v>
      </c>
      <c r="BO5" s="387"/>
      <c r="BP5" s="387"/>
      <c r="BQ5" s="387"/>
      <c r="BR5" s="387"/>
      <c r="BS5" s="387"/>
      <c r="BT5" s="387"/>
      <c r="BU5" s="388"/>
      <c r="BV5" s="386">
        <v>690679484</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93.2</v>
      </c>
      <c r="CU5" s="366"/>
      <c r="CV5" s="366"/>
      <c r="CW5" s="366"/>
      <c r="CX5" s="366"/>
      <c r="CY5" s="366"/>
      <c r="CZ5" s="366"/>
      <c r="DA5" s="367"/>
      <c r="DB5" s="365">
        <v>92.7</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10320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9193377</v>
      </c>
      <c r="BO6" s="387"/>
      <c r="BP6" s="387"/>
      <c r="BQ6" s="387"/>
      <c r="BR6" s="387"/>
      <c r="BS6" s="387"/>
      <c r="BT6" s="387"/>
      <c r="BU6" s="388"/>
      <c r="BV6" s="386">
        <v>10228370</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104.3</v>
      </c>
      <c r="CU6" s="532"/>
      <c r="CV6" s="532"/>
      <c r="CW6" s="532"/>
      <c r="CX6" s="532"/>
      <c r="CY6" s="532"/>
      <c r="CZ6" s="532"/>
      <c r="DA6" s="533"/>
      <c r="DB6" s="531">
        <v>106.2</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9180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7574916</v>
      </c>
      <c r="BO7" s="387"/>
      <c r="BP7" s="387"/>
      <c r="BQ7" s="387"/>
      <c r="BR7" s="387"/>
      <c r="BS7" s="387"/>
      <c r="BT7" s="387"/>
      <c r="BU7" s="388"/>
      <c r="BV7" s="386">
        <v>8540273</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440116540</v>
      </c>
      <c r="CU7" s="387"/>
      <c r="CV7" s="387"/>
      <c r="CW7" s="387"/>
      <c r="CX7" s="387"/>
      <c r="CY7" s="387"/>
      <c r="CZ7" s="387"/>
      <c r="DA7" s="388"/>
      <c r="DB7" s="386">
        <v>427245102</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8455</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1618461</v>
      </c>
      <c r="BO8" s="387"/>
      <c r="BP8" s="387"/>
      <c r="BQ8" s="387"/>
      <c r="BR8" s="387"/>
      <c r="BS8" s="387"/>
      <c r="BT8" s="387"/>
      <c r="BU8" s="388"/>
      <c r="BV8" s="386">
        <v>1688097</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0.50095999999999996</v>
      </c>
      <c r="CU8" s="529"/>
      <c r="CV8" s="529"/>
      <c r="CW8" s="529"/>
      <c r="CX8" s="529"/>
      <c r="CY8" s="529"/>
      <c r="CZ8" s="529"/>
      <c r="DA8" s="530"/>
      <c r="DB8" s="528">
        <v>0.48432999999999998</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1921525</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10000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-69636</v>
      </c>
      <c r="BO9" s="387"/>
      <c r="BP9" s="387"/>
      <c r="BQ9" s="387"/>
      <c r="BR9" s="387"/>
      <c r="BS9" s="387"/>
      <c r="BT9" s="387"/>
      <c r="BU9" s="388"/>
      <c r="BV9" s="386">
        <v>48849</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19.5</v>
      </c>
      <c r="CU9" s="366"/>
      <c r="CV9" s="366"/>
      <c r="CW9" s="366"/>
      <c r="CX9" s="366"/>
      <c r="CY9" s="366"/>
      <c r="CZ9" s="366"/>
      <c r="DA9" s="367"/>
      <c r="DB9" s="365">
        <v>20</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1945276</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9000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2023005</v>
      </c>
      <c r="BO10" s="387"/>
      <c r="BP10" s="387"/>
      <c r="BQ10" s="387"/>
      <c r="BR10" s="387"/>
      <c r="BS10" s="387"/>
      <c r="BT10" s="387"/>
      <c r="BU10" s="388"/>
      <c r="BV10" s="386">
        <v>6313299</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53</v>
      </c>
      <c r="AJ11" s="412"/>
      <c r="AK11" s="412"/>
      <c r="AL11" s="412"/>
      <c r="AM11" s="412"/>
      <c r="AN11" s="412"/>
      <c r="AO11" s="412"/>
      <c r="AP11" s="413"/>
      <c r="AQ11" s="411">
        <v>8400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x14ac:dyDescent="0.15">
      <c r="A12" s="113"/>
      <c r="B12" s="441" t="s">
        <v>102</v>
      </c>
      <c r="C12" s="442"/>
      <c r="D12" s="442"/>
      <c r="E12" s="442"/>
      <c r="F12" s="442"/>
      <c r="G12" s="442"/>
      <c r="H12" s="442"/>
      <c r="I12" s="442"/>
      <c r="J12" s="442"/>
      <c r="K12" s="443"/>
      <c r="L12" s="450" t="s">
        <v>103</v>
      </c>
      <c r="M12" s="451"/>
      <c r="N12" s="451"/>
      <c r="O12" s="451"/>
      <c r="P12" s="451"/>
      <c r="Q12" s="452"/>
      <c r="R12" s="453">
        <v>1933781</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4479024</v>
      </c>
      <c r="BO12" s="387"/>
      <c r="BP12" s="387"/>
      <c r="BQ12" s="387"/>
      <c r="BR12" s="387"/>
      <c r="BS12" s="387"/>
      <c r="BT12" s="387"/>
      <c r="BU12" s="388"/>
      <c r="BV12" s="386">
        <v>1510161</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111</v>
      </c>
      <c r="N13" s="428"/>
      <c r="O13" s="428"/>
      <c r="P13" s="428"/>
      <c r="Q13" s="429"/>
      <c r="R13" s="477">
        <v>1911633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-2525655</v>
      </c>
      <c r="BO13" s="387"/>
      <c r="BP13" s="387"/>
      <c r="BQ13" s="387"/>
      <c r="BR13" s="387"/>
      <c r="BS13" s="387"/>
      <c r="BT13" s="387"/>
      <c r="BU13" s="388"/>
      <c r="BV13" s="386">
        <v>4851987</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12.1</v>
      </c>
      <c r="CU13" s="366"/>
      <c r="CV13" s="366"/>
      <c r="CW13" s="366"/>
      <c r="CX13" s="366"/>
      <c r="CY13" s="366"/>
      <c r="CZ13" s="366"/>
      <c r="DA13" s="367"/>
      <c r="DB13" s="365">
        <v>12.8</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114</v>
      </c>
      <c r="M14" s="439"/>
      <c r="N14" s="439"/>
      <c r="O14" s="439"/>
      <c r="P14" s="439"/>
      <c r="Q14" s="440"/>
      <c r="R14" s="430">
        <v>1939722</v>
      </c>
      <c r="S14" s="431"/>
      <c r="T14" s="431"/>
      <c r="U14" s="431"/>
      <c r="V14" s="432"/>
      <c r="W14" s="459"/>
      <c r="X14" s="460"/>
      <c r="Y14" s="461"/>
      <c r="Z14" s="408" t="s">
        <v>115</v>
      </c>
      <c r="AA14" s="409"/>
      <c r="AB14" s="409"/>
      <c r="AC14" s="409"/>
      <c r="AD14" s="409"/>
      <c r="AE14" s="409"/>
      <c r="AF14" s="409"/>
      <c r="AG14" s="409"/>
      <c r="AH14" s="410"/>
      <c r="AI14" s="411">
        <v>5480</v>
      </c>
      <c r="AJ14" s="412"/>
      <c r="AK14" s="412"/>
      <c r="AL14" s="412"/>
      <c r="AM14" s="413"/>
      <c r="AN14" s="411">
        <v>18604600</v>
      </c>
      <c r="AO14" s="412"/>
      <c r="AP14" s="412"/>
      <c r="AQ14" s="412"/>
      <c r="AR14" s="412"/>
      <c r="AS14" s="413"/>
      <c r="AT14" s="411">
        <v>3395</v>
      </c>
      <c r="AU14" s="412"/>
      <c r="AV14" s="412"/>
      <c r="AW14" s="412"/>
      <c r="AX14" s="412"/>
      <c r="AY14" s="414"/>
      <c r="AZ14" s="377" t="s">
        <v>116</v>
      </c>
      <c r="BA14" s="378"/>
      <c r="BB14" s="378"/>
      <c r="BC14" s="378"/>
      <c r="BD14" s="378"/>
      <c r="BE14" s="378"/>
      <c r="BF14" s="378"/>
      <c r="BG14" s="378"/>
      <c r="BH14" s="378"/>
      <c r="BI14" s="378"/>
      <c r="BJ14" s="378"/>
      <c r="BK14" s="378"/>
      <c r="BL14" s="378"/>
      <c r="BM14" s="379"/>
      <c r="BN14" s="380">
        <v>183673909</v>
      </c>
      <c r="BO14" s="381"/>
      <c r="BP14" s="381"/>
      <c r="BQ14" s="381"/>
      <c r="BR14" s="381"/>
      <c r="BS14" s="381"/>
      <c r="BT14" s="381"/>
      <c r="BU14" s="382"/>
      <c r="BV14" s="380">
        <v>163140394</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197.5</v>
      </c>
      <c r="CU14" s="392"/>
      <c r="CV14" s="392"/>
      <c r="CW14" s="392"/>
      <c r="CX14" s="392"/>
      <c r="CY14" s="392"/>
      <c r="CZ14" s="392"/>
      <c r="DA14" s="393"/>
      <c r="DB14" s="391">
        <v>203</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111</v>
      </c>
      <c r="N15" s="428"/>
      <c r="O15" s="428"/>
      <c r="P15" s="428"/>
      <c r="Q15" s="429"/>
      <c r="R15" s="430">
        <v>1918637</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347576502</v>
      </c>
      <c r="BO15" s="387"/>
      <c r="BP15" s="387"/>
      <c r="BQ15" s="387"/>
      <c r="BR15" s="387"/>
      <c r="BS15" s="387"/>
      <c r="BT15" s="387"/>
      <c r="BU15" s="388"/>
      <c r="BV15" s="386">
        <v>328983825</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t="s">
        <v>110</v>
      </c>
      <c r="AJ16" s="412"/>
      <c r="AK16" s="412"/>
      <c r="AL16" s="412"/>
      <c r="AM16" s="413"/>
      <c r="AN16" s="411" t="s">
        <v>110</v>
      </c>
      <c r="AO16" s="412"/>
      <c r="AP16" s="412"/>
      <c r="AQ16" s="412"/>
      <c r="AR16" s="412"/>
      <c r="AS16" s="413"/>
      <c r="AT16" s="411" t="s">
        <v>110</v>
      </c>
      <c r="AU16" s="412"/>
      <c r="AV16" s="412"/>
      <c r="AW16" s="412"/>
      <c r="AX16" s="412"/>
      <c r="AY16" s="414"/>
      <c r="AZ16" s="383" t="s">
        <v>124</v>
      </c>
      <c r="BA16" s="384"/>
      <c r="BB16" s="384"/>
      <c r="BC16" s="384"/>
      <c r="BD16" s="384"/>
      <c r="BE16" s="384"/>
      <c r="BF16" s="384"/>
      <c r="BG16" s="384"/>
      <c r="BH16" s="384"/>
      <c r="BI16" s="384"/>
      <c r="BJ16" s="384"/>
      <c r="BK16" s="384"/>
      <c r="BL16" s="384"/>
      <c r="BM16" s="385"/>
      <c r="BN16" s="386">
        <v>229476189</v>
      </c>
      <c r="BO16" s="387"/>
      <c r="BP16" s="387"/>
      <c r="BQ16" s="387"/>
      <c r="BR16" s="387"/>
      <c r="BS16" s="387"/>
      <c r="BT16" s="387"/>
      <c r="BU16" s="388"/>
      <c r="BV16" s="386">
        <v>206000483</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3529</v>
      </c>
      <c r="AJ17" s="412"/>
      <c r="AK17" s="412"/>
      <c r="AL17" s="412"/>
      <c r="AM17" s="413"/>
      <c r="AN17" s="411">
        <v>11345735</v>
      </c>
      <c r="AO17" s="412"/>
      <c r="AP17" s="412"/>
      <c r="AQ17" s="412"/>
      <c r="AR17" s="412"/>
      <c r="AS17" s="413"/>
      <c r="AT17" s="411">
        <v>3215</v>
      </c>
      <c r="AU17" s="412"/>
      <c r="AV17" s="412"/>
      <c r="AW17" s="412"/>
      <c r="AX17" s="412"/>
      <c r="AY17" s="414"/>
      <c r="AZ17" s="383" t="s">
        <v>128</v>
      </c>
      <c r="BA17" s="384"/>
      <c r="BB17" s="384"/>
      <c r="BC17" s="384"/>
      <c r="BD17" s="384"/>
      <c r="BE17" s="384"/>
      <c r="BF17" s="384"/>
      <c r="BG17" s="384"/>
      <c r="BH17" s="384"/>
      <c r="BI17" s="384"/>
      <c r="BJ17" s="384"/>
      <c r="BK17" s="384"/>
      <c r="BL17" s="384"/>
      <c r="BM17" s="385"/>
      <c r="BN17" s="386">
        <v>411099170</v>
      </c>
      <c r="BO17" s="387"/>
      <c r="BP17" s="387"/>
      <c r="BQ17" s="387"/>
      <c r="BR17" s="387"/>
      <c r="BS17" s="387"/>
      <c r="BT17" s="387"/>
      <c r="BU17" s="388"/>
      <c r="BV17" s="386">
        <v>406258975</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129</v>
      </c>
      <c r="C18" s="404"/>
      <c r="D18" s="404"/>
      <c r="E18" s="404"/>
      <c r="F18" s="404"/>
      <c r="G18" s="404"/>
      <c r="H18" s="404"/>
      <c r="I18" s="404"/>
      <c r="J18" s="404"/>
      <c r="K18" s="405"/>
      <c r="L18" s="406">
        <v>7115</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13937</v>
      </c>
      <c r="AJ18" s="412"/>
      <c r="AK18" s="412"/>
      <c r="AL18" s="412"/>
      <c r="AM18" s="413"/>
      <c r="AN18" s="411">
        <v>52238526</v>
      </c>
      <c r="AO18" s="412"/>
      <c r="AP18" s="412"/>
      <c r="AQ18" s="412"/>
      <c r="AR18" s="412"/>
      <c r="AS18" s="413"/>
      <c r="AT18" s="411">
        <v>3748</v>
      </c>
      <c r="AU18" s="412"/>
      <c r="AV18" s="412"/>
      <c r="AW18" s="412"/>
      <c r="AX18" s="412"/>
      <c r="AY18" s="414"/>
      <c r="AZ18" s="394" t="s">
        <v>131</v>
      </c>
      <c r="BA18" s="395"/>
      <c r="BB18" s="395"/>
      <c r="BC18" s="395"/>
      <c r="BD18" s="395"/>
      <c r="BE18" s="395"/>
      <c r="BF18" s="395"/>
      <c r="BG18" s="395"/>
      <c r="BH18" s="395"/>
      <c r="BI18" s="395"/>
      <c r="BJ18" s="395"/>
      <c r="BK18" s="395"/>
      <c r="BL18" s="395"/>
      <c r="BM18" s="396"/>
      <c r="BN18" s="360">
        <v>511671662</v>
      </c>
      <c r="BO18" s="361"/>
      <c r="BP18" s="361"/>
      <c r="BQ18" s="361"/>
      <c r="BR18" s="361"/>
      <c r="BS18" s="361"/>
      <c r="BT18" s="361"/>
      <c r="BU18" s="362"/>
      <c r="BV18" s="360">
        <v>490839378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132</v>
      </c>
      <c r="C19" s="404"/>
      <c r="D19" s="404"/>
      <c r="E19" s="404"/>
      <c r="F19" s="404"/>
      <c r="G19" s="404"/>
      <c r="H19" s="404"/>
      <c r="I19" s="404"/>
      <c r="J19" s="404"/>
      <c r="K19" s="405"/>
      <c r="L19" s="406">
        <v>272</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134</v>
      </c>
      <c r="BA19" s="378"/>
      <c r="BB19" s="378"/>
      <c r="BC19" s="378"/>
      <c r="BD19" s="378"/>
      <c r="BE19" s="378"/>
      <c r="BF19" s="378"/>
      <c r="BG19" s="378"/>
      <c r="BH19" s="378"/>
      <c r="BI19" s="378"/>
      <c r="BJ19" s="378"/>
      <c r="BK19" s="378"/>
      <c r="BL19" s="378"/>
      <c r="BM19" s="379"/>
      <c r="BN19" s="380">
        <v>1384460642</v>
      </c>
      <c r="BO19" s="381"/>
      <c r="BP19" s="381"/>
      <c r="BQ19" s="381"/>
      <c r="BR19" s="381"/>
      <c r="BS19" s="381"/>
      <c r="BT19" s="381"/>
      <c r="BU19" s="382"/>
      <c r="BV19" s="380">
        <v>1383985119</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135</v>
      </c>
      <c r="C20" s="404"/>
      <c r="D20" s="404"/>
      <c r="E20" s="404"/>
      <c r="F20" s="404"/>
      <c r="G20" s="404"/>
      <c r="H20" s="404"/>
      <c r="I20" s="404"/>
      <c r="J20" s="404"/>
      <c r="K20" s="405"/>
      <c r="L20" s="406">
        <v>772977</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22946</v>
      </c>
      <c r="AJ20" s="412"/>
      <c r="AK20" s="412"/>
      <c r="AL20" s="412"/>
      <c r="AM20" s="413"/>
      <c r="AN20" s="411">
        <v>82188861</v>
      </c>
      <c r="AO20" s="412"/>
      <c r="AP20" s="412"/>
      <c r="AQ20" s="412"/>
      <c r="AR20" s="412"/>
      <c r="AS20" s="413"/>
      <c r="AT20" s="411">
        <v>3582</v>
      </c>
      <c r="AU20" s="412"/>
      <c r="AV20" s="412"/>
      <c r="AW20" s="412"/>
      <c r="AX20" s="412"/>
      <c r="AY20" s="414"/>
      <c r="AZ20" s="394" t="s">
        <v>137</v>
      </c>
      <c r="BA20" s="395"/>
      <c r="BB20" s="395"/>
      <c r="BC20" s="395"/>
      <c r="BD20" s="395"/>
      <c r="BE20" s="395"/>
      <c r="BF20" s="395"/>
      <c r="BG20" s="395"/>
      <c r="BH20" s="395"/>
      <c r="BI20" s="395"/>
      <c r="BJ20" s="395"/>
      <c r="BK20" s="395"/>
      <c r="BL20" s="395"/>
      <c r="BM20" s="396"/>
      <c r="BN20" s="360">
        <v>446093706</v>
      </c>
      <c r="BO20" s="361"/>
      <c r="BP20" s="361"/>
      <c r="BQ20" s="361"/>
      <c r="BR20" s="361"/>
      <c r="BS20" s="361"/>
      <c r="BT20" s="361"/>
      <c r="BU20" s="362"/>
      <c r="BV20" s="360">
        <v>467799673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100.3</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61576654</v>
      </c>
      <c r="BO21" s="381"/>
      <c r="BP21" s="381"/>
      <c r="BQ21" s="381"/>
      <c r="BR21" s="381"/>
      <c r="BS21" s="381"/>
      <c r="BT21" s="381"/>
      <c r="BU21" s="382"/>
      <c r="BV21" s="380">
        <v>57168607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3454293</v>
      </c>
      <c r="BO22" s="387"/>
      <c r="BP22" s="387"/>
      <c r="BQ22" s="387"/>
      <c r="BR22" s="387"/>
      <c r="BS22" s="387"/>
      <c r="BT22" s="387"/>
      <c r="BU22" s="388"/>
      <c r="BV22" s="386">
        <v>3481654</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15305328</v>
      </c>
      <c r="BO23" s="387"/>
      <c r="BP23" s="387"/>
      <c r="BQ23" s="387"/>
      <c r="BR23" s="387"/>
      <c r="BS23" s="387"/>
      <c r="BT23" s="387"/>
      <c r="BU23" s="388"/>
      <c r="BV23" s="386">
        <v>15298089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13020519</v>
      </c>
      <c r="BO24" s="361"/>
      <c r="BP24" s="361"/>
      <c r="BQ24" s="361"/>
      <c r="BR24" s="361"/>
      <c r="BS24" s="361"/>
      <c r="BT24" s="361"/>
      <c r="BU24" s="362"/>
      <c r="BV24" s="360">
        <v>13017010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23887021</v>
      </c>
      <c r="BO25" s="381"/>
      <c r="BP25" s="381"/>
      <c r="BQ25" s="381"/>
      <c r="BR25" s="381"/>
      <c r="BS25" s="381"/>
      <c r="BT25" s="381"/>
      <c r="BU25" s="382"/>
      <c r="BV25" s="380">
        <v>26343040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14298576</v>
      </c>
      <c r="BO26" s="387"/>
      <c r="BP26" s="387"/>
      <c r="BQ26" s="387"/>
      <c r="BR26" s="387"/>
      <c r="BS26" s="387"/>
      <c r="BT26" s="387"/>
      <c r="BU26" s="388"/>
      <c r="BV26" s="386">
        <v>12510275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50224148</v>
      </c>
      <c r="BO27" s="361"/>
      <c r="BP27" s="361"/>
      <c r="BQ27" s="361"/>
      <c r="BR27" s="361"/>
      <c r="BS27" s="361"/>
      <c r="BT27" s="361"/>
      <c r="BU27" s="362"/>
      <c r="BV27" s="360">
        <v>59967619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岡山県営電気事業会計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岡山県営食肉地方卸売市場特別会計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岡山県広域水道企業団</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(学)吉備高原学園</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岡山県母子父子寡婦福祉資金貸付金特別会計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岡山県営工業用水道事業会計</v>
      </c>
      <c r="AP32" s="352"/>
      <c r="AQ32" s="352"/>
      <c r="AR32" s="352"/>
      <c r="AS32" s="352"/>
      <c r="AT32" s="352"/>
      <c r="AU32" s="352"/>
      <c r="AV32" s="352"/>
      <c r="AW32" s="352"/>
      <c r="AX32" s="352"/>
      <c r="AY32" s="352"/>
      <c r="AZ32" s="352"/>
      <c r="BA32" s="352"/>
      <c r="BB32" s="352"/>
      <c r="BC32" s="352"/>
      <c r="BD32" s="154"/>
      <c r="BE32" s="353">
        <f t="shared" ref="BE32:BE40" si="2">IF(BG32="","",BE31+1)</f>
        <v>14</v>
      </c>
      <c r="BF32" s="353"/>
      <c r="BG32" s="352" t="str">
        <f>IF('各会計、関係団体の財政状況及び健全化判断比率'!B31="","",'各会計、関係団体の財政状況及び健全化判断比率'!B31)</f>
        <v>岡山県流域下水道事業特別会計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井原鉄道(株)</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岡山県造林事業等特別会計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f t="shared" si="2"/>
        <v>15</v>
      </c>
      <c r="BF33" s="353"/>
      <c r="BG33" s="352" t="str">
        <f>IF('各会計、関係団体の財政状況及び健全化判断比率'!B32="","",'各会計、関係団体の財政状況及び健全化判断比率'!B32)</f>
        <v>岡山県港湾整備事業特別会計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(株)吉備高原都市サービス</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岡山県林業改善資金貸付金特別会計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f t="shared" si="2"/>
        <v>16</v>
      </c>
      <c r="BF34" s="353"/>
      <c r="BG34" s="352" t="str">
        <f>IF('各会計、関係団体の財政状況及び健全化判断比率'!B33="","",'各会計、関係団体の財政状況及び健全化判断比率'!B33)</f>
        <v>岡山県内陸工業団地及び流通業務団地造成事業特別会計</v>
      </c>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岡山空港ターミナル(株)</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岡山県沿岸漁業改善資金貸付金特別会計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(一財)岡山県国際交流協会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岡山県中小企業支援資金貸付金特別会計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(公財)岡山県環境保全事業団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岡山県公共用地等取得事業特別会計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(公財)岡山県郷土文化財団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岡山県後楽園特別会計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(公財)岡山シンフォニーホール</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岡山県収入証紙等特別会計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(公財)岡山県体育協会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岡山県用品調達特別会計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(公財)児島湖流域水質保全基金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163</v>
      </c>
    </row>
    <row r="48" spans="1:119" x14ac:dyDescent="0.15">
      <c r="E48" s="114" t="s">
        <v>164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2" t="s">
        <v>495</v>
      </c>
      <c r="D34" s="1102"/>
      <c r="E34" s="1103"/>
      <c r="F34" s="20">
        <v>1.48</v>
      </c>
      <c r="G34" s="21">
        <v>2.0299999999999998</v>
      </c>
      <c r="H34" s="21">
        <v>2.04</v>
      </c>
      <c r="I34" s="21">
        <v>1.89</v>
      </c>
      <c r="J34" s="22">
        <v>1.93</v>
      </c>
      <c r="K34" s="10"/>
      <c r="L34" s="10"/>
      <c r="M34" s="10"/>
      <c r="N34" s="10"/>
      <c r="O34" s="10"/>
      <c r="P34" s="10"/>
    </row>
    <row r="35" spans="1:16" ht="39" customHeight="1" x14ac:dyDescent="0.15">
      <c r="A35" s="10"/>
      <c r="B35" s="23"/>
      <c r="C35" s="1096" t="s">
        <v>496</v>
      </c>
      <c r="D35" s="1097"/>
      <c r="E35" s="1098"/>
      <c r="F35" s="24">
        <v>1</v>
      </c>
      <c r="G35" s="25">
        <v>1.22</v>
      </c>
      <c r="H35" s="25">
        <v>1.1499999999999999</v>
      </c>
      <c r="I35" s="25">
        <v>1.1499999999999999</v>
      </c>
      <c r="J35" s="26">
        <v>1.1599999999999999</v>
      </c>
      <c r="K35" s="10"/>
      <c r="L35" s="10"/>
      <c r="M35" s="10"/>
      <c r="N35" s="10"/>
      <c r="O35" s="10"/>
      <c r="P35" s="10"/>
    </row>
    <row r="36" spans="1:16" ht="39" customHeight="1" x14ac:dyDescent="0.15">
      <c r="A36" s="10"/>
      <c r="B36" s="23"/>
      <c r="C36" s="1096" t="s">
        <v>497</v>
      </c>
      <c r="D36" s="1097"/>
      <c r="E36" s="1098"/>
      <c r="F36" s="24">
        <v>0.95</v>
      </c>
      <c r="G36" s="25">
        <v>1.28</v>
      </c>
      <c r="H36" s="25">
        <v>1.0900000000000001</v>
      </c>
      <c r="I36" s="25">
        <v>1.06</v>
      </c>
      <c r="J36" s="26">
        <v>1</v>
      </c>
      <c r="K36" s="10"/>
      <c r="L36" s="10"/>
      <c r="M36" s="10"/>
      <c r="N36" s="10"/>
      <c r="O36" s="10"/>
      <c r="P36" s="10"/>
    </row>
    <row r="37" spans="1:16" ht="39" customHeight="1" x14ac:dyDescent="0.15">
      <c r="A37" s="10"/>
      <c r="B37" s="23"/>
      <c r="C37" s="1096" t="s">
        <v>498</v>
      </c>
      <c r="D37" s="1097"/>
      <c r="E37" s="1098"/>
      <c r="F37" s="24">
        <v>0.34</v>
      </c>
      <c r="G37" s="25">
        <v>0.11</v>
      </c>
      <c r="H37" s="25">
        <v>0.22</v>
      </c>
      <c r="I37" s="25">
        <v>0.17</v>
      </c>
      <c r="J37" s="26">
        <v>0.16</v>
      </c>
      <c r="K37" s="10"/>
      <c r="L37" s="10"/>
      <c r="M37" s="10"/>
      <c r="N37" s="10"/>
      <c r="O37" s="10"/>
      <c r="P37" s="10"/>
    </row>
    <row r="38" spans="1:16" ht="39" customHeight="1" x14ac:dyDescent="0.15">
      <c r="A38" s="10"/>
      <c r="B38" s="23"/>
      <c r="C38" s="1096" t="s">
        <v>499</v>
      </c>
      <c r="D38" s="1097"/>
      <c r="E38" s="1098"/>
      <c r="F38" s="24">
        <v>0.16</v>
      </c>
      <c r="G38" s="25">
        <v>0.19</v>
      </c>
      <c r="H38" s="25">
        <v>0.11</v>
      </c>
      <c r="I38" s="25">
        <v>0.15</v>
      </c>
      <c r="J38" s="26">
        <v>0.15</v>
      </c>
      <c r="K38" s="10"/>
      <c r="L38" s="10"/>
      <c r="M38" s="10"/>
      <c r="N38" s="10"/>
      <c r="O38" s="10"/>
      <c r="P38" s="10"/>
    </row>
    <row r="39" spans="1:16" ht="39" customHeight="1" x14ac:dyDescent="0.15">
      <c r="A39" s="10"/>
      <c r="B39" s="23"/>
      <c r="C39" s="1096" t="s">
        <v>500</v>
      </c>
      <c r="D39" s="1097"/>
      <c r="E39" s="1098"/>
      <c r="F39" s="24">
        <v>0.03</v>
      </c>
      <c r="G39" s="25">
        <v>0.03</v>
      </c>
      <c r="H39" s="25">
        <v>0.03</v>
      </c>
      <c r="I39" s="25">
        <v>0.05</v>
      </c>
      <c r="J39" s="26">
        <v>0.04</v>
      </c>
      <c r="K39" s="10"/>
      <c r="L39" s="10"/>
      <c r="M39" s="10"/>
      <c r="N39" s="10"/>
      <c r="O39" s="10"/>
      <c r="P39" s="10"/>
    </row>
    <row r="40" spans="1:16" ht="39" customHeight="1" x14ac:dyDescent="0.15">
      <c r="A40" s="10"/>
      <c r="B40" s="23"/>
      <c r="C40" s="1096" t="s">
        <v>501</v>
      </c>
      <c r="D40" s="1097"/>
      <c r="E40" s="1098"/>
      <c r="F40" s="24">
        <v>0</v>
      </c>
      <c r="G40" s="25">
        <v>0</v>
      </c>
      <c r="H40" s="25">
        <v>0</v>
      </c>
      <c r="I40" s="25">
        <v>0</v>
      </c>
      <c r="J40" s="26">
        <v>0</v>
      </c>
      <c r="K40" s="10"/>
      <c r="L40" s="10"/>
      <c r="M40" s="10"/>
      <c r="N40" s="10"/>
      <c r="O40" s="10"/>
      <c r="P40" s="10"/>
    </row>
    <row r="41" spans="1:16" ht="39" customHeight="1" x14ac:dyDescent="0.15">
      <c r="A41" s="10"/>
      <c r="B41" s="23"/>
      <c r="C41" s="1096" t="s">
        <v>502</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503</v>
      </c>
      <c r="D42" s="1097"/>
      <c r="E42" s="1098"/>
      <c r="F42" s="24" t="s">
        <v>449</v>
      </c>
      <c r="G42" s="25" t="s">
        <v>449</v>
      </c>
      <c r="H42" s="25" t="s">
        <v>449</v>
      </c>
      <c r="I42" s="25" t="s">
        <v>449</v>
      </c>
      <c r="J42" s="26" t="s">
        <v>449</v>
      </c>
      <c r="K42" s="10"/>
      <c r="L42" s="10"/>
      <c r="M42" s="10"/>
      <c r="N42" s="10"/>
      <c r="O42" s="10"/>
      <c r="P42" s="10"/>
    </row>
    <row r="43" spans="1:16" ht="39" customHeight="1" thickBot="1" x14ac:dyDescent="0.2">
      <c r="A43" s="10"/>
      <c r="B43" s="28"/>
      <c r="C43" s="1099" t="s">
        <v>504</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97222</v>
      </c>
      <c r="L45" s="48">
        <v>95200</v>
      </c>
      <c r="M45" s="48">
        <v>93863</v>
      </c>
      <c r="N45" s="48">
        <v>93504</v>
      </c>
      <c r="O45" s="49">
        <v>93920</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449</v>
      </c>
      <c r="L46" s="52" t="s">
        <v>449</v>
      </c>
      <c r="M46" s="52" t="s">
        <v>449</v>
      </c>
      <c r="N46" s="52" t="s">
        <v>449</v>
      </c>
      <c r="O46" s="53" t="s">
        <v>449</v>
      </c>
      <c r="P46" s="36"/>
      <c r="Q46" s="36"/>
      <c r="R46" s="36"/>
      <c r="S46" s="36"/>
      <c r="T46" s="36"/>
      <c r="U46" s="36"/>
    </row>
    <row r="47" spans="1:21" ht="30.75" customHeight="1" x14ac:dyDescent="0.15">
      <c r="A47" s="36"/>
      <c r="B47" s="1114"/>
      <c r="C47" s="1115"/>
      <c r="D47" s="50"/>
      <c r="E47" s="1106" t="s">
        <v>12</v>
      </c>
      <c r="F47" s="1106"/>
      <c r="G47" s="1106"/>
      <c r="H47" s="1106"/>
      <c r="I47" s="1106"/>
      <c r="J47" s="1107"/>
      <c r="K47" s="51">
        <v>4000</v>
      </c>
      <c r="L47" s="52">
        <v>5167</v>
      </c>
      <c r="M47" s="52">
        <v>6167</v>
      </c>
      <c r="N47" s="52">
        <v>7167</v>
      </c>
      <c r="O47" s="53">
        <v>8167</v>
      </c>
      <c r="P47" s="36"/>
      <c r="Q47" s="36"/>
      <c r="R47" s="36"/>
      <c r="S47" s="36"/>
      <c r="T47" s="36"/>
      <c r="U47" s="36"/>
    </row>
    <row r="48" spans="1:21" ht="30.75" customHeight="1" x14ac:dyDescent="0.15">
      <c r="A48" s="36"/>
      <c r="B48" s="1114"/>
      <c r="C48" s="1115"/>
      <c r="D48" s="50"/>
      <c r="E48" s="1106" t="s">
        <v>13</v>
      </c>
      <c r="F48" s="1106"/>
      <c r="G48" s="1106"/>
      <c r="H48" s="1106"/>
      <c r="I48" s="1106"/>
      <c r="J48" s="1107"/>
      <c r="K48" s="51">
        <v>2256</v>
      </c>
      <c r="L48" s="52">
        <v>2782</v>
      </c>
      <c r="M48" s="52">
        <v>3356</v>
      </c>
      <c r="N48" s="52">
        <v>3338</v>
      </c>
      <c r="O48" s="53">
        <v>3867</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449</v>
      </c>
      <c r="L49" s="52" t="s">
        <v>449</v>
      </c>
      <c r="M49" s="52" t="s">
        <v>449</v>
      </c>
      <c r="N49" s="52" t="s">
        <v>449</v>
      </c>
      <c r="O49" s="53" t="s">
        <v>449</v>
      </c>
      <c r="P49" s="36"/>
      <c r="Q49" s="36"/>
      <c r="R49" s="36"/>
      <c r="S49" s="36"/>
      <c r="T49" s="36"/>
      <c r="U49" s="36"/>
    </row>
    <row r="50" spans="1:21" ht="30.75" customHeight="1" x14ac:dyDescent="0.15">
      <c r="A50" s="36"/>
      <c r="B50" s="1114"/>
      <c r="C50" s="1115"/>
      <c r="D50" s="50"/>
      <c r="E50" s="1106" t="s">
        <v>15</v>
      </c>
      <c r="F50" s="1106"/>
      <c r="G50" s="1106"/>
      <c r="H50" s="1106"/>
      <c r="I50" s="1106"/>
      <c r="J50" s="1107"/>
      <c r="K50" s="51">
        <v>2809</v>
      </c>
      <c r="L50" s="52">
        <v>2900</v>
      </c>
      <c r="M50" s="52">
        <v>2833</v>
      </c>
      <c r="N50" s="52">
        <v>2429</v>
      </c>
      <c r="O50" s="53">
        <v>1729</v>
      </c>
      <c r="P50" s="36"/>
      <c r="Q50" s="36"/>
      <c r="R50" s="36"/>
      <c r="S50" s="36"/>
      <c r="T50" s="36"/>
      <c r="U50" s="36"/>
    </row>
    <row r="51" spans="1:21" ht="30.75" customHeight="1" x14ac:dyDescent="0.15">
      <c r="A51" s="36"/>
      <c r="B51" s="1116"/>
      <c r="C51" s="1117"/>
      <c r="D51" s="54"/>
      <c r="E51" s="1106" t="s">
        <v>16</v>
      </c>
      <c r="F51" s="1106"/>
      <c r="G51" s="1106"/>
      <c r="H51" s="1106"/>
      <c r="I51" s="1106"/>
      <c r="J51" s="1107"/>
      <c r="K51" s="51" t="s">
        <v>449</v>
      </c>
      <c r="L51" s="52" t="s">
        <v>449</v>
      </c>
      <c r="M51" s="52" t="s">
        <v>449</v>
      </c>
      <c r="N51" s="52" t="s">
        <v>449</v>
      </c>
      <c r="O51" s="53" t="s">
        <v>449</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55340</v>
      </c>
      <c r="L52" s="52">
        <v>56347</v>
      </c>
      <c r="M52" s="52">
        <v>58908</v>
      </c>
      <c r="N52" s="52">
        <v>62006</v>
      </c>
      <c r="O52" s="53">
        <v>64181</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50947</v>
      </c>
      <c r="L53" s="57">
        <v>49702</v>
      </c>
      <c r="M53" s="57">
        <v>47311</v>
      </c>
      <c r="N53" s="57">
        <v>44432</v>
      </c>
      <c r="O53" s="58">
        <v>43502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488</v>
      </c>
      <c r="J40" s="341" t="s">
        <v>489</v>
      </c>
      <c r="K40" s="341" t="s">
        <v>490</v>
      </c>
      <c r="L40" s="341" t="s">
        <v>491</v>
      </c>
      <c r="M40" s="342" t="s">
        <v>492</v>
      </c>
    </row>
    <row r="41" spans="2:13" ht="27.75" customHeight="1" x14ac:dyDescent="0.15">
      <c r="B41" s="1132" t="s">
        <v>21</v>
      </c>
      <c r="C41" s="1133"/>
      <c r="D41" s="66"/>
      <c r="E41" s="1134" t="s">
        <v>22</v>
      </c>
      <c r="F41" s="1134"/>
      <c r="G41" s="1134"/>
      <c r="H41" s="1135"/>
      <c r="I41" s="343">
        <v>1351909</v>
      </c>
      <c r="J41" s="344">
        <v>1381466</v>
      </c>
      <c r="K41" s="344">
        <v>1406739</v>
      </c>
      <c r="L41" s="344">
        <v>1416767</v>
      </c>
      <c r="M41" s="345">
        <v>1425073</v>
      </c>
    </row>
    <row r="42" spans="2:13" ht="27.75" customHeight="1" x14ac:dyDescent="0.15">
      <c r="B42" s="1122"/>
      <c r="C42" s="1123"/>
      <c r="D42" s="67"/>
      <c r="E42" s="1126" t="s">
        <v>23</v>
      </c>
      <c r="F42" s="1126"/>
      <c r="G42" s="1126"/>
      <c r="H42" s="1127"/>
      <c r="I42" s="346">
        <v>23658</v>
      </c>
      <c r="J42" s="347">
        <v>20537</v>
      </c>
      <c r="K42" s="347">
        <v>16078</v>
      </c>
      <c r="L42" s="347">
        <v>15402</v>
      </c>
      <c r="M42" s="348">
        <v>15136</v>
      </c>
    </row>
    <row r="43" spans="2:13" ht="27.75" customHeight="1" x14ac:dyDescent="0.15">
      <c r="B43" s="1122"/>
      <c r="C43" s="1123"/>
      <c r="D43" s="67"/>
      <c r="E43" s="1126" t="s">
        <v>24</v>
      </c>
      <c r="F43" s="1126"/>
      <c r="G43" s="1126"/>
      <c r="H43" s="1127"/>
      <c r="I43" s="346">
        <v>29503</v>
      </c>
      <c r="J43" s="347">
        <v>24780</v>
      </c>
      <c r="K43" s="347">
        <v>19880</v>
      </c>
      <c r="L43" s="347">
        <v>18188</v>
      </c>
      <c r="M43" s="348">
        <v>17032</v>
      </c>
    </row>
    <row r="44" spans="2:13" ht="27.75" customHeight="1" x14ac:dyDescent="0.15">
      <c r="B44" s="1122"/>
      <c r="C44" s="1123"/>
      <c r="D44" s="67"/>
      <c r="E44" s="1126" t="s">
        <v>25</v>
      </c>
      <c r="F44" s="1126"/>
      <c r="G44" s="1126"/>
      <c r="H44" s="1127"/>
      <c r="I44" s="346" t="s">
        <v>449</v>
      </c>
      <c r="J44" s="347" t="s">
        <v>449</v>
      </c>
      <c r="K44" s="347" t="s">
        <v>449</v>
      </c>
      <c r="L44" s="347" t="s">
        <v>449</v>
      </c>
      <c r="M44" s="348" t="s">
        <v>449</v>
      </c>
    </row>
    <row r="45" spans="2:13" ht="27.75" customHeight="1" x14ac:dyDescent="0.15">
      <c r="B45" s="1122"/>
      <c r="C45" s="1123"/>
      <c r="D45" s="67"/>
      <c r="E45" s="1126" t="s">
        <v>26</v>
      </c>
      <c r="F45" s="1126"/>
      <c r="G45" s="1126"/>
      <c r="H45" s="1127"/>
      <c r="I45" s="346">
        <v>242310</v>
      </c>
      <c r="J45" s="347">
        <v>239130</v>
      </c>
      <c r="K45" s="347">
        <v>231050</v>
      </c>
      <c r="L45" s="347">
        <v>213836</v>
      </c>
      <c r="M45" s="348">
        <v>205681</v>
      </c>
    </row>
    <row r="46" spans="2:13" ht="27.75" customHeight="1" x14ac:dyDescent="0.15">
      <c r="B46" s="1122"/>
      <c r="C46" s="1123"/>
      <c r="D46" s="67"/>
      <c r="E46" s="1126" t="s">
        <v>27</v>
      </c>
      <c r="F46" s="1126"/>
      <c r="G46" s="1126"/>
      <c r="H46" s="1127"/>
      <c r="I46" s="346">
        <v>2279</v>
      </c>
      <c r="J46" s="347">
        <v>1610</v>
      </c>
      <c r="K46" s="347">
        <v>1341</v>
      </c>
      <c r="L46" s="347">
        <v>1143</v>
      </c>
      <c r="M46" s="348">
        <v>906</v>
      </c>
    </row>
    <row r="47" spans="2:13" ht="27.75" customHeight="1" x14ac:dyDescent="0.15">
      <c r="B47" s="1122"/>
      <c r="C47" s="1123"/>
      <c r="D47" s="67"/>
      <c r="E47" s="1126" t="s">
        <v>28</v>
      </c>
      <c r="F47" s="1126"/>
      <c r="G47" s="1126"/>
      <c r="H47" s="1127"/>
      <c r="I47" s="346" t="s">
        <v>449</v>
      </c>
      <c r="J47" s="347" t="s">
        <v>449</v>
      </c>
      <c r="K47" s="347" t="s">
        <v>449</v>
      </c>
      <c r="L47" s="347" t="s">
        <v>449</v>
      </c>
      <c r="M47" s="348" t="s">
        <v>449</v>
      </c>
    </row>
    <row r="48" spans="2:13" ht="27.75" customHeight="1" x14ac:dyDescent="0.15">
      <c r="B48" s="1124"/>
      <c r="C48" s="1125"/>
      <c r="D48" s="67"/>
      <c r="E48" s="1126" t="s">
        <v>29</v>
      </c>
      <c r="F48" s="1126"/>
      <c r="G48" s="1126"/>
      <c r="H48" s="1127"/>
      <c r="I48" s="346" t="s">
        <v>449</v>
      </c>
      <c r="J48" s="347" t="s">
        <v>449</v>
      </c>
      <c r="K48" s="347" t="s">
        <v>449</v>
      </c>
      <c r="L48" s="347" t="s">
        <v>449</v>
      </c>
      <c r="M48" s="348" t="s">
        <v>449</v>
      </c>
    </row>
    <row r="49" spans="2:13" ht="27.75" customHeight="1" x14ac:dyDescent="0.15">
      <c r="B49" s="1120" t="s">
        <v>30</v>
      </c>
      <c r="C49" s="1121"/>
      <c r="D49" s="68"/>
      <c r="E49" s="1126" t="s">
        <v>31</v>
      </c>
      <c r="F49" s="1126"/>
      <c r="G49" s="1126"/>
      <c r="H49" s="1127"/>
      <c r="I49" s="346">
        <v>77144</v>
      </c>
      <c r="J49" s="347">
        <v>85267</v>
      </c>
      <c r="K49" s="347">
        <v>98926</v>
      </c>
      <c r="L49" s="347">
        <v>113931</v>
      </c>
      <c r="M49" s="348">
        <v>112206</v>
      </c>
    </row>
    <row r="50" spans="2:13" ht="27.75" customHeight="1" x14ac:dyDescent="0.15">
      <c r="B50" s="1122"/>
      <c r="C50" s="1123"/>
      <c r="D50" s="67"/>
      <c r="E50" s="1126" t="s">
        <v>32</v>
      </c>
      <c r="F50" s="1126"/>
      <c r="G50" s="1126"/>
      <c r="H50" s="1127"/>
      <c r="I50" s="346">
        <v>29687</v>
      </c>
      <c r="J50" s="347">
        <v>26626</v>
      </c>
      <c r="K50" s="347">
        <v>22763</v>
      </c>
      <c r="L50" s="347">
        <v>20327</v>
      </c>
      <c r="M50" s="348">
        <v>18886</v>
      </c>
    </row>
    <row r="51" spans="2:13" ht="27.75" customHeight="1" x14ac:dyDescent="0.15">
      <c r="B51" s="1124"/>
      <c r="C51" s="1125"/>
      <c r="D51" s="67"/>
      <c r="E51" s="1126" t="s">
        <v>33</v>
      </c>
      <c r="F51" s="1126"/>
      <c r="G51" s="1126"/>
      <c r="H51" s="1127"/>
      <c r="I51" s="346">
        <v>704154</v>
      </c>
      <c r="J51" s="347">
        <v>737799</v>
      </c>
      <c r="K51" s="347">
        <v>769615</v>
      </c>
      <c r="L51" s="347">
        <v>784056</v>
      </c>
      <c r="M51" s="348">
        <v>785089</v>
      </c>
    </row>
    <row r="52" spans="2:13" ht="27.75" customHeight="1" thickBot="1" x14ac:dyDescent="0.2">
      <c r="B52" s="1128" t="s">
        <v>19</v>
      </c>
      <c r="C52" s="1129"/>
      <c r="D52" s="69"/>
      <c r="E52" s="1130" t="s">
        <v>34</v>
      </c>
      <c r="F52" s="1130"/>
      <c r="G52" s="1130"/>
      <c r="H52" s="1131"/>
      <c r="I52" s="349">
        <v>838674</v>
      </c>
      <c r="J52" s="350">
        <v>817829</v>
      </c>
      <c r="K52" s="350">
        <v>783784</v>
      </c>
      <c r="L52" s="350">
        <v>747022</v>
      </c>
      <c r="M52" s="351">
        <v>747646</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556</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556</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555</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551</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554</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548</v>
      </c>
      <c r="L50" s="1174" t="s">
        <v>547</v>
      </c>
      <c r="M50" s="1173" t="s">
        <v>546</v>
      </c>
      <c r="N50" s="1173" t="s">
        <v>545</v>
      </c>
      <c r="O50" s="1173" t="s">
        <v>544</v>
      </c>
    </row>
    <row r="51" spans="1:17" ht="13.5" x14ac:dyDescent="0.15">
      <c r="B51" s="240"/>
      <c r="C51" s="236"/>
      <c r="D51" s="236"/>
      <c r="E51" s="236"/>
      <c r="F51" s="236"/>
      <c r="G51" s="1143" t="s">
        <v>543</v>
      </c>
      <c r="H51" s="1143"/>
      <c r="I51" s="1172" t="s">
        <v>541</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553</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542</v>
      </c>
      <c r="H55" s="1140"/>
      <c r="I55" s="1140" t="s">
        <v>541</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553</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552</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551</v>
      </c>
      <c r="I64" s="1155"/>
      <c r="J64" s="1155"/>
      <c r="K64" s="1155"/>
      <c r="L64" s="1155"/>
      <c r="M64" s="1155"/>
      <c r="N64" s="1156"/>
      <c r="O64" s="1155"/>
    </row>
    <row r="65" spans="2:30" ht="13.5" x14ac:dyDescent="0.15">
      <c r="B65" s="240"/>
      <c r="C65" s="236"/>
      <c r="D65" s="236"/>
      <c r="E65" s="236"/>
      <c r="F65" s="236"/>
      <c r="G65" s="1154" t="s">
        <v>550</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549</v>
      </c>
      <c r="I71" s="1150"/>
      <c r="J71" s="1149"/>
      <c r="K71" s="1149"/>
      <c r="L71" s="1148"/>
      <c r="M71" s="1149"/>
      <c r="N71" s="1148"/>
      <c r="O71" s="1147"/>
    </row>
    <row r="72" spans="2:30" ht="13.5" x14ac:dyDescent="0.15">
      <c r="B72" s="240"/>
      <c r="C72" s="236"/>
      <c r="D72" s="236"/>
      <c r="E72" s="236"/>
      <c r="F72" s="236"/>
      <c r="G72" s="1140"/>
      <c r="H72" s="1140"/>
      <c r="I72" s="1140"/>
      <c r="J72" s="1140"/>
      <c r="K72" s="1146" t="s">
        <v>548</v>
      </c>
      <c r="L72" s="1146" t="s">
        <v>547</v>
      </c>
      <c r="M72" s="1145" t="s">
        <v>546</v>
      </c>
      <c r="N72" s="1145" t="s">
        <v>545</v>
      </c>
      <c r="O72" s="1145" t="s">
        <v>544</v>
      </c>
    </row>
    <row r="73" spans="2:30" ht="13.5" x14ac:dyDescent="0.15">
      <c r="B73" s="240"/>
      <c r="C73" s="236"/>
      <c r="D73" s="236"/>
      <c r="E73" s="236"/>
      <c r="F73" s="236"/>
      <c r="G73" s="1143" t="s">
        <v>543</v>
      </c>
      <c r="H73" s="1143"/>
      <c r="I73" s="1143" t="s">
        <v>541</v>
      </c>
      <c r="J73" s="1143"/>
      <c r="K73" s="1141">
        <v>230.7</v>
      </c>
      <c r="L73" s="1141">
        <v>222.1</v>
      </c>
      <c r="M73" s="1141">
        <v>212.4</v>
      </c>
      <c r="N73" s="1141">
        <v>203</v>
      </c>
      <c r="O73" s="1141">
        <v>197.5</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540</v>
      </c>
      <c r="J75" s="1140"/>
      <c r="K75" s="1144">
        <v>14.6</v>
      </c>
      <c r="L75" s="1144">
        <v>14</v>
      </c>
      <c r="M75" s="1144">
        <v>13.4</v>
      </c>
      <c r="N75" s="1144">
        <v>12.8</v>
      </c>
      <c r="O75" s="1144">
        <v>12.1</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542</v>
      </c>
      <c r="H77" s="1140"/>
      <c r="I77" s="1140" t="s">
        <v>541</v>
      </c>
      <c r="J77" s="1140"/>
      <c r="K77" s="1141">
        <v>215</v>
      </c>
      <c r="L77" s="1141">
        <v>206</v>
      </c>
      <c r="M77" s="1141">
        <v>199.1</v>
      </c>
      <c r="N77" s="1141">
        <v>208.1</v>
      </c>
      <c r="O77" s="1141">
        <v>196.3</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540</v>
      </c>
      <c r="J79" s="1139"/>
      <c r="K79" s="1138">
        <v>15.8</v>
      </c>
      <c r="L79" s="1138">
        <v>15.7</v>
      </c>
      <c r="M79" s="1138">
        <v>14.9</v>
      </c>
      <c r="N79" s="1138">
        <v>14.2</v>
      </c>
      <c r="O79" s="1138">
        <v>14</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ggGZ4e4ok168t4bGtE3d1y3hyXlCv1LkKPJbninJ3OPzY+BzP/gh8FYPEtT0+CoHuZelQupko8/57GCJONfUw==" saltValue="5n2LO1WuY2w/lqQPHm6P9Q=="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481</v>
      </c>
      <c r="B3" s="88"/>
      <c r="C3" s="89"/>
      <c r="D3" s="90">
        <v>43319</v>
      </c>
      <c r="E3" s="91"/>
      <c r="F3" s="92">
        <v>68694</v>
      </c>
      <c r="G3" s="93"/>
      <c r="H3" s="94"/>
    </row>
    <row r="4" spans="1:8" x14ac:dyDescent="0.15">
      <c r="A4" s="95"/>
      <c r="B4" s="96"/>
      <c r="C4" s="97"/>
      <c r="D4" s="98">
        <v>16196</v>
      </c>
      <c r="E4" s="99"/>
      <c r="F4" s="100">
        <v>22902</v>
      </c>
      <c r="G4" s="101"/>
      <c r="H4" s="102"/>
    </row>
    <row r="5" spans="1:8" x14ac:dyDescent="0.15">
      <c r="A5" s="83" t="s">
        <v>483</v>
      </c>
      <c r="B5" s="88"/>
      <c r="C5" s="89"/>
      <c r="D5" s="90">
        <v>44490</v>
      </c>
      <c r="E5" s="91"/>
      <c r="F5" s="92">
        <v>64604</v>
      </c>
      <c r="G5" s="93"/>
      <c r="H5" s="94"/>
    </row>
    <row r="6" spans="1:8" x14ac:dyDescent="0.15">
      <c r="A6" s="95"/>
      <c r="B6" s="96"/>
      <c r="C6" s="97"/>
      <c r="D6" s="98">
        <v>13186</v>
      </c>
      <c r="E6" s="99"/>
      <c r="F6" s="100">
        <v>19885</v>
      </c>
      <c r="G6" s="101"/>
      <c r="H6" s="102"/>
    </row>
    <row r="7" spans="1:8" x14ac:dyDescent="0.15">
      <c r="A7" s="83" t="s">
        <v>484</v>
      </c>
      <c r="B7" s="88"/>
      <c r="C7" s="89"/>
      <c r="D7" s="90">
        <v>47432</v>
      </c>
      <c r="E7" s="91"/>
      <c r="F7" s="92">
        <v>75396</v>
      </c>
      <c r="G7" s="93"/>
      <c r="H7" s="94"/>
    </row>
    <row r="8" spans="1:8" x14ac:dyDescent="0.15">
      <c r="A8" s="95"/>
      <c r="B8" s="96"/>
      <c r="C8" s="97"/>
      <c r="D8" s="98">
        <v>14264</v>
      </c>
      <c r="E8" s="99"/>
      <c r="F8" s="100">
        <v>23659</v>
      </c>
      <c r="G8" s="101"/>
      <c r="H8" s="102"/>
    </row>
    <row r="9" spans="1:8" x14ac:dyDescent="0.15">
      <c r="A9" s="83" t="s">
        <v>485</v>
      </c>
      <c r="B9" s="88"/>
      <c r="C9" s="89"/>
      <c r="D9" s="90">
        <v>42930</v>
      </c>
      <c r="E9" s="91"/>
      <c r="F9" s="92">
        <v>79311</v>
      </c>
      <c r="G9" s="93"/>
      <c r="H9" s="94"/>
    </row>
    <row r="10" spans="1:8" x14ac:dyDescent="0.15">
      <c r="A10" s="95"/>
      <c r="B10" s="96"/>
      <c r="C10" s="97"/>
      <c r="D10" s="98">
        <v>15036</v>
      </c>
      <c r="E10" s="99"/>
      <c r="F10" s="100">
        <v>22064</v>
      </c>
      <c r="G10" s="101"/>
      <c r="H10" s="102"/>
    </row>
    <row r="11" spans="1:8" x14ac:dyDescent="0.15">
      <c r="A11" s="83" t="s">
        <v>486</v>
      </c>
      <c r="B11" s="88"/>
      <c r="C11" s="89"/>
      <c r="D11" s="90">
        <v>39194</v>
      </c>
      <c r="E11" s="91"/>
      <c r="F11" s="92">
        <v>36736</v>
      </c>
      <c r="G11" s="93"/>
      <c r="H11" s="94"/>
    </row>
    <row r="12" spans="1:8" x14ac:dyDescent="0.15">
      <c r="A12" s="95"/>
      <c r="B12" s="96"/>
      <c r="C12" s="103"/>
      <c r="D12" s="98">
        <v>15546</v>
      </c>
      <c r="E12" s="99"/>
      <c r="F12" s="100">
        <v>13410</v>
      </c>
      <c r="G12" s="101"/>
      <c r="H12" s="102"/>
    </row>
    <row r="13" spans="1:8" x14ac:dyDescent="0.15">
      <c r="A13" s="83"/>
      <c r="B13" s="88"/>
      <c r="C13" s="104"/>
      <c r="D13" s="105">
        <v>43473</v>
      </c>
      <c r="E13" s="106"/>
      <c r="F13" s="107">
        <v>64948</v>
      </c>
      <c r="G13" s="108"/>
      <c r="H13" s="94"/>
    </row>
    <row r="14" spans="1:8" x14ac:dyDescent="0.15">
      <c r="A14" s="95"/>
      <c r="B14" s="96"/>
      <c r="C14" s="97"/>
      <c r="D14" s="98">
        <v>14846</v>
      </c>
      <c r="E14" s="99"/>
      <c r="F14" s="100">
        <v>20384</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0.56000000000000005</v>
      </c>
      <c r="C19" s="109">
        <f>ROUND(VALUE(SUBSTITUTE(実質収支比率等に係る経年分析!G$48,"▲","-")),2)</f>
        <v>0.36</v>
      </c>
      <c r="D19" s="109">
        <f>ROUND(VALUE(SUBSTITUTE(実質収支比率等に係る経年分析!H$48,"▲","-")),2)</f>
        <v>0.39</v>
      </c>
      <c r="E19" s="109">
        <f>ROUND(VALUE(SUBSTITUTE(実質収支比率等に係る経年分析!I$48,"▲","-")),2)</f>
        <v>0.4</v>
      </c>
      <c r="F19" s="109">
        <f>ROUND(VALUE(SUBSTITUTE(実質収支比率等に係る経年分析!J$48,"▲","-")),2)</f>
        <v>0.37</v>
      </c>
    </row>
    <row r="20" spans="1:11" x14ac:dyDescent="0.15">
      <c r="A20" s="109" t="s">
        <v>39</v>
      </c>
      <c r="B20" s="109">
        <f>ROUND(VALUE(SUBSTITUTE(実質収支比率等に係る経年分析!F$47,"▲","-")),2)</f>
        <v>3.87</v>
      </c>
      <c r="C20" s="109">
        <f>ROUND(VALUE(SUBSTITUTE(実質収支比率等に係る経年分析!G$47,"▲","-")),2)</f>
        <v>3.97</v>
      </c>
      <c r="D20" s="109">
        <f>ROUND(VALUE(SUBSTITUTE(実質収支比率等に係る経年分析!H$47,"▲","-")),2)</f>
        <v>5.07</v>
      </c>
      <c r="E20" s="109">
        <f>ROUND(VALUE(SUBSTITUTE(実質収支比率等に係る経年分析!I$47,"▲","-")),2)</f>
        <v>6.17</v>
      </c>
      <c r="F20" s="109">
        <f>ROUND(VALUE(SUBSTITUTE(実質収支比率等に係る経年分析!J$47,"▲","-")),2)</f>
        <v>5.43</v>
      </c>
    </row>
    <row r="21" spans="1:11" x14ac:dyDescent="0.15">
      <c r="A21" s="109" t="s">
        <v>40</v>
      </c>
      <c r="B21" s="109">
        <f>IF(ISNUMBER(VALUE(SUBSTITUTE(実質収支比率等に係る経年分析!F$49,"▲","-"))),ROUND(VALUE(SUBSTITUTE(実質収支比率等に係る経年分析!F$49,"▲","-")),2),NA())</f>
        <v>1.95</v>
      </c>
      <c r="C21" s="109">
        <f>IF(ISNUMBER(VALUE(SUBSTITUTE(実質収支比率等に係る経年分析!G$49,"▲","-"))),ROUND(VALUE(SUBSTITUTE(実質収支比率等に係る経年分析!G$49,"▲","-")),2),NA())</f>
        <v>-0.04</v>
      </c>
      <c r="D21" s="109">
        <f>IF(ISNUMBER(VALUE(SUBSTITUTE(実質収支比率等に係る経年分析!H$49,"▲","-"))),ROUND(VALUE(SUBSTITUTE(実質収支比率等に係る経年分析!H$49,"▲","-")),2),NA())</f>
        <v>1.17</v>
      </c>
      <c r="E21" s="109">
        <f>IF(ISNUMBER(VALUE(SUBSTITUTE(実質収支比率等に係る経年分析!I$49,"▲","-"))),ROUND(VALUE(SUBSTITUTE(実質収支比率等に係る経年分析!I$49,"▲","-")),2),NA())</f>
        <v>1.1399999999999999</v>
      </c>
      <c r="F21" s="109">
        <f>IF(ISNUMBER(VALUE(SUBSTITUTE(実質収支比率等に係る経年分析!J$49,"▲","-"))),ROUND(VALUE(SUBSTITUTE(実質収支比率等に係る経年分析!J$49,"▲","-")),2),NA())</f>
        <v>-0.56999999999999995</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岡山県用品調達特別会計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岡山県後楽園特別会計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岡山県収入証紙等特別会計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x14ac:dyDescent="0.15">
      <c r="A32" s="110" t="str">
        <f>IF(連結実質赤字比率に係る赤字・黒字の構成分析!C$38="",NA(),連結実質赤字比率に係る赤字・黒字の構成分析!C$38)</f>
        <v>岡山県公共用地等取得事業特別会計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0.19</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0.15</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0.16</v>
      </c>
    </row>
    <row r="34" spans="1:16" x14ac:dyDescent="0.15">
      <c r="A34" s="110" t="str">
        <f>IF(連結実質赤字比率に係る赤字・黒字の構成分析!C$36="",NA(),連結実質赤字比率に係る赤字・黒字の構成分析!C$36)</f>
        <v>岡山県営電気事業会計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1.28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1.0900000000000001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v>
      </c>
    </row>
    <row r="35" spans="1:16" x14ac:dyDescent="0.15">
      <c r="A35" s="110" t="str">
        <f>IF(連結実質赤字比率に係る赤字・黒字の構成分析!C$35="",NA(),連結実質赤字比率に係る赤字・黒字の構成分析!C$35)</f>
        <v>岡山県流域下水道事業特別会計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1.22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1.1499999999999999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1.1499999999999999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1.1599999999999999</v>
      </c>
    </row>
    <row r="36" spans="1:16" x14ac:dyDescent="0.15">
      <c r="A36" s="110" t="str">
        <f>IF(連結実質赤字比率に係る赤字・黒字の構成分析!C$34="",NA(),連結実質赤字比率に係る赤字・黒字の構成分析!C$34)</f>
        <v>岡山県営工業用水道事業会計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1.48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2.0299999999999998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2.04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1.89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1.93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55340</v>
      </c>
      <c r="E42" s="111"/>
      <c r="F42" s="111"/>
      <c r="G42" s="111">
        <f>'実質公債費比率（分子）の構造'!L$52</f>
        <v>56347</v>
      </c>
      <c r="H42" s="111"/>
      <c r="I42" s="111"/>
      <c r="J42" s="111">
        <f>'実質公債費比率（分子）の構造'!M$52</f>
        <v>58908</v>
      </c>
      <c r="K42" s="111"/>
      <c r="L42" s="111"/>
      <c r="M42" s="111">
        <f>'実質公債費比率（分子）の構造'!N$52</f>
        <v>62006</v>
      </c>
      <c r="N42" s="111"/>
      <c r="O42" s="111"/>
      <c r="P42" s="111">
        <f>'実質公債費比率（分子）の構造'!O$52</f>
        <v>64181</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2809</v>
      </c>
      <c r="C44" s="111"/>
      <c r="D44" s="111"/>
      <c r="E44" s="111">
        <f>'実質公債費比率（分子）の構造'!L$50</f>
        <v>2900</v>
      </c>
      <c r="F44" s="111"/>
      <c r="G44" s="111"/>
      <c r="H44" s="111">
        <f>'実質公債費比率（分子）の構造'!M$50</f>
        <v>2833</v>
      </c>
      <c r="I44" s="111"/>
      <c r="J44" s="111"/>
      <c r="K44" s="111">
        <f>'実質公債費比率（分子）の構造'!N$50</f>
        <v>2429</v>
      </c>
      <c r="L44" s="111"/>
      <c r="M44" s="111"/>
      <c r="N44" s="111">
        <f>'実質公債費比率（分子）の構造'!O$50</f>
        <v>1729</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2256</v>
      </c>
      <c r="C46" s="111"/>
      <c r="D46" s="111"/>
      <c r="E46" s="111">
        <f>'実質公債費比率（分子）の構造'!L$48</f>
        <v>2782</v>
      </c>
      <c r="F46" s="111"/>
      <c r="G46" s="111"/>
      <c r="H46" s="111">
        <f>'実質公債費比率（分子）の構造'!M$48</f>
        <v>3356</v>
      </c>
      <c r="I46" s="111"/>
      <c r="J46" s="111"/>
      <c r="K46" s="111">
        <f>'実質公債費比率（分子）の構造'!N$48</f>
        <v>3338</v>
      </c>
      <c r="L46" s="111"/>
      <c r="M46" s="111"/>
      <c r="N46" s="111">
        <f>'実質公債費比率（分子）の構造'!O$48</f>
        <v>3867</v>
      </c>
      <c r="O46" s="111"/>
      <c r="P46" s="111"/>
    </row>
    <row r="47" spans="1:16" x14ac:dyDescent="0.15">
      <c r="A47" s="111" t="s">
        <v>51</v>
      </c>
      <c r="B47" s="111">
        <f>'実質公債費比率（分子）の構造'!K$47</f>
        <v>4000</v>
      </c>
      <c r="C47" s="111"/>
      <c r="D47" s="111"/>
      <c r="E47" s="111">
        <f>'実質公債費比率（分子）の構造'!L$47</f>
        <v>5167</v>
      </c>
      <c r="F47" s="111"/>
      <c r="G47" s="111"/>
      <c r="H47" s="111">
        <f>'実質公債費比率（分子）の構造'!M$47</f>
        <v>6167</v>
      </c>
      <c r="I47" s="111"/>
      <c r="J47" s="111"/>
      <c r="K47" s="111">
        <f>'実質公債費比率（分子）の構造'!N$47</f>
        <v>7167</v>
      </c>
      <c r="L47" s="111"/>
      <c r="M47" s="111"/>
      <c r="N47" s="111">
        <f>'実質公債費比率（分子）の構造'!O$47</f>
        <v>8167</v>
      </c>
      <c r="O47" s="111"/>
      <c r="P47" s="111"/>
    </row>
    <row r="48" spans="1:16" x14ac:dyDescent="0.15">
      <c r="A48" s="111" t="s">
        <v>52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97222</v>
      </c>
      <c r="C49" s="111"/>
      <c r="D49" s="111"/>
      <c r="E49" s="111">
        <f>'実質公債費比率（分子）の構造'!L$45</f>
        <v>95200</v>
      </c>
      <c r="F49" s="111"/>
      <c r="G49" s="111"/>
      <c r="H49" s="111">
        <f>'実質公債費比率（分子）の構造'!M$45</f>
        <v>93863</v>
      </c>
      <c r="I49" s="111"/>
      <c r="J49" s="111"/>
      <c r="K49" s="111">
        <f>'実質公債費比率（分子）の構造'!N$45</f>
        <v>93504</v>
      </c>
      <c r="L49" s="111"/>
      <c r="M49" s="111"/>
      <c r="N49" s="111">
        <f>'実質公債費比率（分子）の構造'!O$45</f>
        <v>93920</v>
      </c>
      <c r="O49" s="111"/>
      <c r="P49" s="111"/>
    </row>
    <row r="50" spans="1:16" x14ac:dyDescent="0.15">
      <c r="A50" s="111" t="s">
        <v>54</v>
      </c>
      <c r="B50" s="111" t="e">
        <f>NA()</f>
        <v>#N/A</v>
      </c>
      <c r="C50" s="111">
        <f>IF(ISNUMBER('実質公債費比率（分子）の構造'!K$53),'実質公債費比率（分子）の構造'!K$53,NA())</f>
        <v>50947</v>
      </c>
      <c r="D50" s="111" t="e">
        <f>NA()</f>
        <v>#N/A</v>
      </c>
      <c r="E50" s="111" t="e">
        <f>NA()</f>
        <v>#N/A</v>
      </c>
      <c r="F50" s="111">
        <f>IF(ISNUMBER('実質公債費比率（分子）の構造'!L$53),'実質公債費比率（分子）の構造'!L$53,NA())</f>
        <v>49702</v>
      </c>
      <c r="G50" s="111" t="e">
        <f>NA()</f>
        <v>#N/A</v>
      </c>
      <c r="H50" s="111" t="e">
        <f>NA()</f>
        <v>#N/A</v>
      </c>
      <c r="I50" s="111">
        <f>IF(ISNUMBER('実質公債費比率（分子）の構造'!M$53),'実質公債費比率（分子）の構造'!M$53,NA())</f>
        <v>47311</v>
      </c>
      <c r="J50" s="111" t="e">
        <f>NA()</f>
        <v>#N/A</v>
      </c>
      <c r="K50" s="111" t="e">
        <f>NA()</f>
        <v>#N/A</v>
      </c>
      <c r="L50" s="111">
        <f>IF(ISNUMBER('実質公債費比率（分子）の構造'!N$53),'実質公債費比率（分子）の構造'!N$53,NA())</f>
        <v>44432</v>
      </c>
      <c r="M50" s="111" t="e">
        <f>NA()</f>
        <v>#N/A</v>
      </c>
      <c r="N50" s="111" t="e">
        <f>NA()</f>
        <v>#N/A</v>
      </c>
      <c r="O50" s="111">
        <f>IF(ISNUMBER('実質公債費比率（分子）の構造'!O$53),'実質公債費比率（分子）の構造'!O$53,NA())</f>
        <v>43502</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704154</v>
      </c>
      <c r="E56" s="110"/>
      <c r="F56" s="110"/>
      <c r="G56" s="110">
        <f>'将来負担比率（分子）の構造'!J$51</f>
        <v>737799</v>
      </c>
      <c r="H56" s="110"/>
      <c r="I56" s="110"/>
      <c r="J56" s="110">
        <f>'将来負担比率（分子）の構造'!K$51</f>
        <v>769615</v>
      </c>
      <c r="K56" s="110"/>
      <c r="L56" s="110"/>
      <c r="M56" s="110">
        <f>'将来負担比率（分子）の構造'!L$51</f>
        <v>784056</v>
      </c>
      <c r="N56" s="110"/>
      <c r="O56" s="110"/>
      <c r="P56" s="110">
        <f>'将来負担比率（分子）の構造'!M$51</f>
        <v>785089</v>
      </c>
    </row>
    <row r="57" spans="1:16" x14ac:dyDescent="0.15">
      <c r="A57" s="110" t="s">
        <v>32</v>
      </c>
      <c r="B57" s="110"/>
      <c r="C57" s="110"/>
      <c r="D57" s="110">
        <f>'将来負担比率（分子）の構造'!I$50</f>
        <v>29687</v>
      </c>
      <c r="E57" s="110"/>
      <c r="F57" s="110"/>
      <c r="G57" s="110">
        <f>'将来負担比率（分子）の構造'!J$50</f>
        <v>26626</v>
      </c>
      <c r="H57" s="110"/>
      <c r="I57" s="110"/>
      <c r="J57" s="110">
        <f>'将来負担比率（分子）の構造'!K$50</f>
        <v>22763</v>
      </c>
      <c r="K57" s="110"/>
      <c r="L57" s="110"/>
      <c r="M57" s="110">
        <f>'将来負担比率（分子）の構造'!L$50</f>
        <v>20327</v>
      </c>
      <c r="N57" s="110"/>
      <c r="O57" s="110"/>
      <c r="P57" s="110">
        <f>'将来負担比率（分子）の構造'!M$50</f>
        <v>18886</v>
      </c>
    </row>
    <row r="58" spans="1:16" x14ac:dyDescent="0.15">
      <c r="A58" s="110" t="s">
        <v>31</v>
      </c>
      <c r="B58" s="110"/>
      <c r="C58" s="110"/>
      <c r="D58" s="110">
        <f>'将来負担比率（分子）の構造'!I$49</f>
        <v>77144</v>
      </c>
      <c r="E58" s="110"/>
      <c r="F58" s="110"/>
      <c r="G58" s="110">
        <f>'将来負担比率（分子）の構造'!J$49</f>
        <v>85267</v>
      </c>
      <c r="H58" s="110"/>
      <c r="I58" s="110"/>
      <c r="J58" s="110">
        <f>'将来負担比率（分子）の構造'!K$49</f>
        <v>98926</v>
      </c>
      <c r="K58" s="110"/>
      <c r="L58" s="110"/>
      <c r="M58" s="110">
        <f>'将来負担比率（分子）の構造'!L$49</f>
        <v>113931</v>
      </c>
      <c r="N58" s="110"/>
      <c r="O58" s="110"/>
      <c r="P58" s="110">
        <f>'将来負担比率（分子）の構造'!M$49</f>
        <v>112206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2279</v>
      </c>
      <c r="C61" s="110"/>
      <c r="D61" s="110"/>
      <c r="E61" s="110">
        <f>'将来負担比率（分子）の構造'!J$46</f>
        <v>1610</v>
      </c>
      <c r="F61" s="110"/>
      <c r="G61" s="110"/>
      <c r="H61" s="110">
        <f>'将来負担比率（分子）の構造'!K$46</f>
        <v>1341</v>
      </c>
      <c r="I61" s="110"/>
      <c r="J61" s="110"/>
      <c r="K61" s="110">
        <f>'将来負担比率（分子）の構造'!L$46</f>
        <v>1143</v>
      </c>
      <c r="L61" s="110"/>
      <c r="M61" s="110"/>
      <c r="N61" s="110">
        <f>'将来負担比率（分子）の構造'!M$46</f>
        <v>906</v>
      </c>
      <c r="O61" s="110"/>
      <c r="P61" s="110"/>
    </row>
    <row r="62" spans="1:16" x14ac:dyDescent="0.15">
      <c r="A62" s="110" t="s">
        <v>26</v>
      </c>
      <c r="B62" s="110">
        <f>'将来負担比率（分子）の構造'!I$45</f>
        <v>242310</v>
      </c>
      <c r="C62" s="110"/>
      <c r="D62" s="110"/>
      <c r="E62" s="110">
        <f>'将来負担比率（分子）の構造'!J$45</f>
        <v>239130</v>
      </c>
      <c r="F62" s="110"/>
      <c r="G62" s="110"/>
      <c r="H62" s="110">
        <f>'将来負担比率（分子）の構造'!K$45</f>
        <v>231050</v>
      </c>
      <c r="I62" s="110"/>
      <c r="J62" s="110"/>
      <c r="K62" s="110">
        <f>'将来負担比率（分子）の構造'!L$45</f>
        <v>213836</v>
      </c>
      <c r="L62" s="110"/>
      <c r="M62" s="110"/>
      <c r="N62" s="110">
        <f>'将来負担比率（分子）の構造'!M$45</f>
        <v>205681</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29503</v>
      </c>
      <c r="C64" s="110"/>
      <c r="D64" s="110"/>
      <c r="E64" s="110">
        <f>'将来負担比率（分子）の構造'!J$43</f>
        <v>24780</v>
      </c>
      <c r="F64" s="110"/>
      <c r="G64" s="110"/>
      <c r="H64" s="110">
        <f>'将来負担比率（分子）の構造'!K$43</f>
        <v>19880</v>
      </c>
      <c r="I64" s="110"/>
      <c r="J64" s="110"/>
      <c r="K64" s="110">
        <f>'将来負担比率（分子）の構造'!L$43</f>
        <v>18188</v>
      </c>
      <c r="L64" s="110"/>
      <c r="M64" s="110"/>
      <c r="N64" s="110">
        <f>'将来負担比率（分子）の構造'!M$43</f>
        <v>17032</v>
      </c>
      <c r="O64" s="110"/>
      <c r="P64" s="110"/>
    </row>
    <row r="65" spans="1:16" x14ac:dyDescent="0.15">
      <c r="A65" s="110" t="s">
        <v>23</v>
      </c>
      <c r="B65" s="110">
        <f>'将来負担比率（分子）の構造'!I$42</f>
        <v>23658</v>
      </c>
      <c r="C65" s="110"/>
      <c r="D65" s="110"/>
      <c r="E65" s="110">
        <f>'将来負担比率（分子）の構造'!J$42</f>
        <v>20537</v>
      </c>
      <c r="F65" s="110"/>
      <c r="G65" s="110"/>
      <c r="H65" s="110">
        <f>'将来負担比率（分子）の構造'!K$42</f>
        <v>16078</v>
      </c>
      <c r="I65" s="110"/>
      <c r="J65" s="110"/>
      <c r="K65" s="110">
        <f>'将来負担比率（分子）の構造'!L$42</f>
        <v>15402</v>
      </c>
      <c r="L65" s="110"/>
      <c r="M65" s="110"/>
      <c r="N65" s="110">
        <f>'将来負担比率（分子）の構造'!M$42</f>
        <v>15136</v>
      </c>
      <c r="O65" s="110"/>
      <c r="P65" s="110"/>
    </row>
    <row r="66" spans="1:16" x14ac:dyDescent="0.15">
      <c r="A66" s="110" t="s">
        <v>22</v>
      </c>
      <c r="B66" s="110">
        <f>'将来負担比率（分子）の構造'!I$41</f>
        <v>1351909</v>
      </c>
      <c r="C66" s="110"/>
      <c r="D66" s="110"/>
      <c r="E66" s="110">
        <f>'将来負担比率（分子）の構造'!J$41</f>
        <v>1381466</v>
      </c>
      <c r="F66" s="110"/>
      <c r="G66" s="110"/>
      <c r="H66" s="110">
        <f>'将来負担比率（分子）の構造'!K$41</f>
        <v>1406739</v>
      </c>
      <c r="I66" s="110"/>
      <c r="J66" s="110"/>
      <c r="K66" s="110">
        <f>'将来負担比率（分子）の構造'!L$41</f>
        <v>1416767</v>
      </c>
      <c r="L66" s="110"/>
      <c r="M66" s="110"/>
      <c r="N66" s="110">
        <f>'将来負担比率（分子）の構造'!M$41</f>
        <v>1425073</v>
      </c>
      <c r="O66" s="110"/>
      <c r="P66" s="110"/>
    </row>
    <row r="67" spans="1:16" x14ac:dyDescent="0.15">
      <c r="A67" s="110" t="s">
        <v>58</v>
      </c>
      <c r="B67" s="110" t="e">
        <f>NA()</f>
        <v>#N/A</v>
      </c>
      <c r="C67" s="110">
        <f>IF(ISNUMBER('将来負担比率（分子）の構造'!I$52), IF('将来負担比率（分子）の構造'!I$52 &lt; 0, 0, '将来負担比率（分子）の構造'!I$52), NA())</f>
        <v>838674</v>
      </c>
      <c r="D67" s="110" t="e">
        <f>NA()</f>
        <v>#N/A</v>
      </c>
      <c r="E67" s="110" t="e">
        <f>NA()</f>
        <v>#N/A</v>
      </c>
      <c r="F67" s="110">
        <f>IF(ISNUMBER('将来負担比率（分子）の構造'!J$52), IF('将来負担比率（分子）の構造'!J$52 &lt; 0, 0, '将来負担比率（分子）の構造'!J$52), NA())</f>
        <v>817829</v>
      </c>
      <c r="G67" s="110" t="e">
        <f>NA()</f>
        <v>#N/A</v>
      </c>
      <c r="H67" s="110" t="e">
        <f>NA()</f>
        <v>#N/A</v>
      </c>
      <c r="I67" s="110">
        <f>IF(ISNUMBER('将来負担比率（分子）の構造'!K$52), IF('将来負担比率（分子）の構造'!K$52 &lt; 0, 0, '将来負担比率（分子）の構造'!K$52), NA())</f>
        <v>783784</v>
      </c>
      <c r="J67" s="110" t="e">
        <f>NA()</f>
        <v>#N/A</v>
      </c>
      <c r="K67" s="110" t="e">
        <f>NA()</f>
        <v>#N/A</v>
      </c>
      <c r="L67" s="110">
        <f>IF(ISNUMBER('将来負担比率（分子）の構造'!L$52), IF('将来負担比率（分子）の構造'!L$52 &lt; 0, 0, '将来負担比率（分子）の構造'!L$52), NA())</f>
        <v>747022</v>
      </c>
      <c r="M67" s="110" t="e">
        <f>NA()</f>
        <v>#N/A</v>
      </c>
      <c r="N67" s="110" t="e">
        <f>NA()</f>
        <v>#N/A</v>
      </c>
      <c r="O67" s="110">
        <f>IF(ISNUMBER('将来負担比率（分子）の構造'!M$52), IF('将来負担比率（分子）の構造'!M$52 &lt; 0, 0, '将来負担比率（分子）の構造'!M$52), NA())</f>
        <v>747646</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178</v>
      </c>
      <c r="C5" s="601"/>
      <c r="D5" s="601"/>
      <c r="E5" s="601"/>
      <c r="F5" s="601"/>
      <c r="G5" s="601"/>
      <c r="H5" s="601"/>
      <c r="I5" s="601"/>
      <c r="J5" s="601"/>
      <c r="K5" s="601"/>
      <c r="L5" s="601"/>
      <c r="M5" s="601"/>
      <c r="N5" s="601"/>
      <c r="O5" s="601"/>
      <c r="P5" s="601"/>
      <c r="Q5" s="602"/>
      <c r="R5" s="629">
        <v>243358052</v>
      </c>
      <c r="S5" s="612"/>
      <c r="T5" s="612"/>
      <c r="U5" s="612"/>
      <c r="V5" s="612"/>
      <c r="W5" s="612"/>
      <c r="X5" s="612"/>
      <c r="Y5" s="613"/>
      <c r="Z5" s="635">
        <v>33.200000000000003</v>
      </c>
      <c r="AA5" s="635"/>
      <c r="AB5" s="635"/>
      <c r="AC5" s="635"/>
      <c r="AD5" s="636">
        <v>193839328</v>
      </c>
      <c r="AE5" s="636"/>
      <c r="AF5" s="636"/>
      <c r="AG5" s="636"/>
      <c r="AH5" s="636"/>
      <c r="AI5" s="636"/>
      <c r="AJ5" s="636"/>
      <c r="AK5" s="636"/>
      <c r="AL5" s="637">
        <v>49.2</v>
      </c>
      <c r="AM5" s="622"/>
      <c r="AN5" s="622"/>
      <c r="AO5" s="623"/>
      <c r="AP5" s="600" t="s">
        <v>179</v>
      </c>
      <c r="AQ5" s="601"/>
      <c r="AR5" s="601"/>
      <c r="AS5" s="601"/>
      <c r="AT5" s="601"/>
      <c r="AU5" s="601"/>
      <c r="AV5" s="601"/>
      <c r="AW5" s="601"/>
      <c r="AX5" s="601"/>
      <c r="AY5" s="601"/>
      <c r="AZ5" s="601"/>
      <c r="BA5" s="601"/>
      <c r="BB5" s="601"/>
      <c r="BC5" s="602"/>
      <c r="BD5" s="575">
        <v>242900948</v>
      </c>
      <c r="BE5" s="576"/>
      <c r="BF5" s="576"/>
      <c r="BG5" s="576"/>
      <c r="BH5" s="576"/>
      <c r="BI5" s="576"/>
      <c r="BJ5" s="576"/>
      <c r="BK5" s="577"/>
      <c r="BL5" s="626">
        <v>99.8</v>
      </c>
      <c r="BM5" s="626"/>
      <c r="BN5" s="626"/>
      <c r="BO5" s="626"/>
      <c r="BP5" s="627">
        <v>1581145</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x14ac:dyDescent="0.15">
      <c r="B6" s="572" t="s">
        <v>183</v>
      </c>
      <c r="C6" s="573"/>
      <c r="D6" s="573"/>
      <c r="E6" s="573"/>
      <c r="F6" s="573"/>
      <c r="G6" s="573"/>
      <c r="H6" s="573"/>
      <c r="I6" s="573"/>
      <c r="J6" s="573"/>
      <c r="K6" s="573"/>
      <c r="L6" s="573"/>
      <c r="M6" s="573"/>
      <c r="N6" s="573"/>
      <c r="O6" s="573"/>
      <c r="P6" s="573"/>
      <c r="Q6" s="574"/>
      <c r="R6" s="575">
        <v>34218187</v>
      </c>
      <c r="S6" s="576"/>
      <c r="T6" s="576"/>
      <c r="U6" s="576"/>
      <c r="V6" s="576"/>
      <c r="W6" s="576"/>
      <c r="X6" s="576"/>
      <c r="Y6" s="577"/>
      <c r="Z6" s="626">
        <v>4.7</v>
      </c>
      <c r="AA6" s="626"/>
      <c r="AB6" s="626"/>
      <c r="AC6" s="626"/>
      <c r="AD6" s="627">
        <v>34218187</v>
      </c>
      <c r="AE6" s="627"/>
      <c r="AF6" s="627"/>
      <c r="AG6" s="627"/>
      <c r="AH6" s="627"/>
      <c r="AI6" s="627"/>
      <c r="AJ6" s="627"/>
      <c r="AK6" s="627"/>
      <c r="AL6" s="624">
        <v>8.6999999999999993</v>
      </c>
      <c r="AM6" s="589"/>
      <c r="AN6" s="589"/>
      <c r="AO6" s="604"/>
      <c r="AP6" s="572" t="s">
        <v>184</v>
      </c>
      <c r="AQ6" s="573"/>
      <c r="AR6" s="573"/>
      <c r="AS6" s="573"/>
      <c r="AT6" s="573"/>
      <c r="AU6" s="573"/>
      <c r="AV6" s="573"/>
      <c r="AW6" s="573"/>
      <c r="AX6" s="573"/>
      <c r="AY6" s="573"/>
      <c r="AZ6" s="573"/>
      <c r="BA6" s="573"/>
      <c r="BB6" s="573"/>
      <c r="BC6" s="574"/>
      <c r="BD6" s="575">
        <v>242900948</v>
      </c>
      <c r="BE6" s="576"/>
      <c r="BF6" s="576"/>
      <c r="BG6" s="576"/>
      <c r="BH6" s="576"/>
      <c r="BI6" s="576"/>
      <c r="BJ6" s="576"/>
      <c r="BK6" s="577"/>
      <c r="BL6" s="626">
        <v>99.8</v>
      </c>
      <c r="BM6" s="626"/>
      <c r="BN6" s="626"/>
      <c r="BO6" s="626"/>
      <c r="BP6" s="627">
        <v>1581145</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1459315</v>
      </c>
      <c r="CN6" s="576"/>
      <c r="CO6" s="576"/>
      <c r="CP6" s="576"/>
      <c r="CQ6" s="576"/>
      <c r="CR6" s="576"/>
      <c r="CS6" s="576"/>
      <c r="CT6" s="577"/>
      <c r="CU6" s="626">
        <v>0.2</v>
      </c>
      <c r="CV6" s="626"/>
      <c r="CW6" s="626"/>
      <c r="CX6" s="626"/>
      <c r="CY6" s="563" t="s">
        <v>186</v>
      </c>
      <c r="CZ6" s="576"/>
      <c r="DA6" s="576"/>
      <c r="DB6" s="576"/>
      <c r="DC6" s="576"/>
      <c r="DD6" s="576"/>
      <c r="DE6" s="576"/>
      <c r="DF6" s="576"/>
      <c r="DG6" s="576"/>
      <c r="DH6" s="576"/>
      <c r="DI6" s="576"/>
      <c r="DJ6" s="576"/>
      <c r="DK6" s="577"/>
      <c r="DL6" s="563">
        <v>1459315</v>
      </c>
      <c r="DM6" s="576"/>
      <c r="DN6" s="576"/>
      <c r="DO6" s="576"/>
      <c r="DP6" s="576"/>
      <c r="DQ6" s="576"/>
      <c r="DR6" s="576"/>
      <c r="DS6" s="576"/>
      <c r="DT6" s="576"/>
      <c r="DU6" s="576"/>
      <c r="DV6" s="576"/>
      <c r="DW6" s="576"/>
      <c r="DX6" s="633"/>
    </row>
    <row r="7" spans="2:138" ht="11.25" customHeight="1" x14ac:dyDescent="0.15">
      <c r="B7" s="572" t="s">
        <v>187</v>
      </c>
      <c r="C7" s="573"/>
      <c r="D7" s="573"/>
      <c r="E7" s="573"/>
      <c r="F7" s="573"/>
      <c r="G7" s="573"/>
      <c r="H7" s="573"/>
      <c r="I7" s="573"/>
      <c r="J7" s="573"/>
      <c r="K7" s="573"/>
      <c r="L7" s="573"/>
      <c r="M7" s="573"/>
      <c r="N7" s="573"/>
      <c r="O7" s="573"/>
      <c r="P7" s="573"/>
      <c r="Q7" s="574"/>
      <c r="R7" s="575">
        <v>2915480</v>
      </c>
      <c r="S7" s="576"/>
      <c r="T7" s="576"/>
      <c r="U7" s="576"/>
      <c r="V7" s="576"/>
      <c r="W7" s="576"/>
      <c r="X7" s="576"/>
      <c r="Y7" s="577"/>
      <c r="Z7" s="626">
        <v>0.4</v>
      </c>
      <c r="AA7" s="626"/>
      <c r="AB7" s="626"/>
      <c r="AC7" s="626"/>
      <c r="AD7" s="627">
        <v>2915480</v>
      </c>
      <c r="AE7" s="627"/>
      <c r="AF7" s="627"/>
      <c r="AG7" s="627"/>
      <c r="AH7" s="627"/>
      <c r="AI7" s="627"/>
      <c r="AJ7" s="627"/>
      <c r="AK7" s="627"/>
      <c r="AL7" s="624">
        <v>0.7</v>
      </c>
      <c r="AM7" s="589"/>
      <c r="AN7" s="589"/>
      <c r="AO7" s="604"/>
      <c r="AP7" s="572" t="s">
        <v>188</v>
      </c>
      <c r="AQ7" s="573"/>
      <c r="AR7" s="573"/>
      <c r="AS7" s="573"/>
      <c r="AT7" s="573"/>
      <c r="AU7" s="573"/>
      <c r="AV7" s="573"/>
      <c r="AW7" s="573"/>
      <c r="AX7" s="573"/>
      <c r="AY7" s="573"/>
      <c r="AZ7" s="573"/>
      <c r="BA7" s="573"/>
      <c r="BB7" s="573"/>
      <c r="BC7" s="574"/>
      <c r="BD7" s="575">
        <v>77196973</v>
      </c>
      <c r="BE7" s="576"/>
      <c r="BF7" s="576"/>
      <c r="BG7" s="576"/>
      <c r="BH7" s="576"/>
      <c r="BI7" s="576"/>
      <c r="BJ7" s="576"/>
      <c r="BK7" s="577"/>
      <c r="BL7" s="626">
        <v>31.7</v>
      </c>
      <c r="BM7" s="626"/>
      <c r="BN7" s="626"/>
      <c r="BO7" s="626"/>
      <c r="BP7" s="627">
        <v>1581145</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40385380</v>
      </c>
      <c r="CN7" s="576"/>
      <c r="CO7" s="576"/>
      <c r="CP7" s="576"/>
      <c r="CQ7" s="576"/>
      <c r="CR7" s="576"/>
      <c r="CS7" s="576"/>
      <c r="CT7" s="577"/>
      <c r="CU7" s="626">
        <v>5.6</v>
      </c>
      <c r="CV7" s="626"/>
      <c r="CW7" s="626"/>
      <c r="CX7" s="626"/>
      <c r="CY7" s="563">
        <v>2230097</v>
      </c>
      <c r="CZ7" s="576"/>
      <c r="DA7" s="576"/>
      <c r="DB7" s="576"/>
      <c r="DC7" s="576"/>
      <c r="DD7" s="576"/>
      <c r="DE7" s="576"/>
      <c r="DF7" s="576"/>
      <c r="DG7" s="576"/>
      <c r="DH7" s="576"/>
      <c r="DI7" s="576"/>
      <c r="DJ7" s="576"/>
      <c r="DK7" s="577"/>
      <c r="DL7" s="563">
        <v>35160793</v>
      </c>
      <c r="DM7" s="576"/>
      <c r="DN7" s="576"/>
      <c r="DO7" s="576"/>
      <c r="DP7" s="576"/>
      <c r="DQ7" s="576"/>
      <c r="DR7" s="576"/>
      <c r="DS7" s="576"/>
      <c r="DT7" s="576"/>
      <c r="DU7" s="576"/>
      <c r="DV7" s="576"/>
      <c r="DW7" s="576"/>
      <c r="DX7" s="633"/>
    </row>
    <row r="8" spans="2:138" ht="11.25" customHeight="1" x14ac:dyDescent="0.15">
      <c r="B8" s="572" t="s">
        <v>190</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191</v>
      </c>
      <c r="AQ8" s="573"/>
      <c r="AR8" s="573"/>
      <c r="AS8" s="573"/>
      <c r="AT8" s="573"/>
      <c r="AU8" s="573"/>
      <c r="AV8" s="573"/>
      <c r="AW8" s="573"/>
      <c r="AX8" s="573"/>
      <c r="AY8" s="573"/>
      <c r="AZ8" s="573"/>
      <c r="BA8" s="573"/>
      <c r="BB8" s="573"/>
      <c r="BC8" s="574"/>
      <c r="BD8" s="575">
        <v>1801382</v>
      </c>
      <c r="BE8" s="576"/>
      <c r="BF8" s="576"/>
      <c r="BG8" s="576"/>
      <c r="BH8" s="576"/>
      <c r="BI8" s="576"/>
      <c r="BJ8" s="576"/>
      <c r="BK8" s="577"/>
      <c r="BL8" s="626">
        <v>0.7</v>
      </c>
      <c r="BM8" s="626"/>
      <c r="BN8" s="626"/>
      <c r="BO8" s="626"/>
      <c r="BP8" s="627">
        <v>444390</v>
      </c>
      <c r="BQ8" s="627"/>
      <c r="BR8" s="627"/>
      <c r="BS8" s="627"/>
      <c r="BT8" s="627"/>
      <c r="BU8" s="627"/>
      <c r="BV8" s="627"/>
      <c r="BW8" s="628"/>
      <c r="BY8" s="572" t="s">
        <v>192</v>
      </c>
      <c r="BZ8" s="573"/>
      <c r="CA8" s="573"/>
      <c r="CB8" s="573"/>
      <c r="CC8" s="573"/>
      <c r="CD8" s="573"/>
      <c r="CE8" s="573"/>
      <c r="CF8" s="573"/>
      <c r="CG8" s="573"/>
      <c r="CH8" s="573"/>
      <c r="CI8" s="573"/>
      <c r="CJ8" s="573"/>
      <c r="CK8" s="573"/>
      <c r="CL8" s="574"/>
      <c r="CM8" s="575">
        <v>107374665</v>
      </c>
      <c r="CN8" s="576"/>
      <c r="CO8" s="576"/>
      <c r="CP8" s="576"/>
      <c r="CQ8" s="576"/>
      <c r="CR8" s="576"/>
      <c r="CS8" s="576"/>
      <c r="CT8" s="577"/>
      <c r="CU8" s="626">
        <v>14.8</v>
      </c>
      <c r="CV8" s="626"/>
      <c r="CW8" s="626"/>
      <c r="CX8" s="626"/>
      <c r="CY8" s="563">
        <v>3213285</v>
      </c>
      <c r="CZ8" s="576"/>
      <c r="DA8" s="576"/>
      <c r="DB8" s="576"/>
      <c r="DC8" s="576"/>
      <c r="DD8" s="576"/>
      <c r="DE8" s="576"/>
      <c r="DF8" s="576"/>
      <c r="DG8" s="576"/>
      <c r="DH8" s="576"/>
      <c r="DI8" s="576"/>
      <c r="DJ8" s="576"/>
      <c r="DK8" s="577"/>
      <c r="DL8" s="563">
        <v>96416605</v>
      </c>
      <c r="DM8" s="576"/>
      <c r="DN8" s="576"/>
      <c r="DO8" s="576"/>
      <c r="DP8" s="576"/>
      <c r="DQ8" s="576"/>
      <c r="DR8" s="576"/>
      <c r="DS8" s="576"/>
      <c r="DT8" s="576"/>
      <c r="DU8" s="576"/>
      <c r="DV8" s="576"/>
      <c r="DW8" s="576"/>
      <c r="DX8" s="633"/>
    </row>
    <row r="9" spans="2:138" ht="11.25" customHeight="1" x14ac:dyDescent="0.15">
      <c r="B9" s="572" t="s">
        <v>193</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194</v>
      </c>
      <c r="AQ9" s="573"/>
      <c r="AR9" s="573"/>
      <c r="AS9" s="573"/>
      <c r="AT9" s="573"/>
      <c r="AU9" s="573"/>
      <c r="AV9" s="573"/>
      <c r="AW9" s="573"/>
      <c r="AX9" s="573"/>
      <c r="AY9" s="573"/>
      <c r="AZ9" s="573"/>
      <c r="BA9" s="573"/>
      <c r="BB9" s="573"/>
      <c r="BC9" s="574"/>
      <c r="BD9" s="575">
        <v>59002834</v>
      </c>
      <c r="BE9" s="576"/>
      <c r="BF9" s="576"/>
      <c r="BG9" s="576"/>
      <c r="BH9" s="576"/>
      <c r="BI9" s="576"/>
      <c r="BJ9" s="576"/>
      <c r="BK9" s="577"/>
      <c r="BL9" s="626">
        <v>24.2</v>
      </c>
      <c r="BM9" s="626"/>
      <c r="BN9" s="626"/>
      <c r="BO9" s="626"/>
      <c r="BP9" s="627" t="s">
        <v>99</v>
      </c>
      <c r="BQ9" s="627"/>
      <c r="BR9" s="627"/>
      <c r="BS9" s="627"/>
      <c r="BT9" s="627"/>
      <c r="BU9" s="627"/>
      <c r="BV9" s="627"/>
      <c r="BW9" s="628"/>
      <c r="BY9" s="572" t="s">
        <v>195</v>
      </c>
      <c r="BZ9" s="573"/>
      <c r="CA9" s="573"/>
      <c r="CB9" s="573"/>
      <c r="CC9" s="573"/>
      <c r="CD9" s="573"/>
      <c r="CE9" s="573"/>
      <c r="CF9" s="573"/>
      <c r="CG9" s="573"/>
      <c r="CH9" s="573"/>
      <c r="CI9" s="573"/>
      <c r="CJ9" s="573"/>
      <c r="CK9" s="573"/>
      <c r="CL9" s="574"/>
      <c r="CM9" s="575">
        <v>18488885</v>
      </c>
      <c r="CN9" s="576"/>
      <c r="CO9" s="576"/>
      <c r="CP9" s="576"/>
      <c r="CQ9" s="576"/>
      <c r="CR9" s="576"/>
      <c r="CS9" s="576"/>
      <c r="CT9" s="577"/>
      <c r="CU9" s="626">
        <v>2.6</v>
      </c>
      <c r="CV9" s="626"/>
      <c r="CW9" s="626"/>
      <c r="CX9" s="626"/>
      <c r="CY9" s="563">
        <v>2204954</v>
      </c>
      <c r="CZ9" s="576"/>
      <c r="DA9" s="576"/>
      <c r="DB9" s="576"/>
      <c r="DC9" s="576"/>
      <c r="DD9" s="576"/>
      <c r="DE9" s="576"/>
      <c r="DF9" s="576"/>
      <c r="DG9" s="576"/>
      <c r="DH9" s="576"/>
      <c r="DI9" s="576"/>
      <c r="DJ9" s="576"/>
      <c r="DK9" s="577"/>
      <c r="DL9" s="563">
        <v>9774472</v>
      </c>
      <c r="DM9" s="576"/>
      <c r="DN9" s="576"/>
      <c r="DO9" s="576"/>
      <c r="DP9" s="576"/>
      <c r="DQ9" s="576"/>
      <c r="DR9" s="576"/>
      <c r="DS9" s="576"/>
      <c r="DT9" s="576"/>
      <c r="DU9" s="576"/>
      <c r="DV9" s="576"/>
      <c r="DW9" s="576"/>
      <c r="DX9" s="633"/>
    </row>
    <row r="10" spans="2:138" ht="11.25" customHeight="1" x14ac:dyDescent="0.15">
      <c r="B10" s="572" t="s">
        <v>196</v>
      </c>
      <c r="C10" s="573"/>
      <c r="D10" s="573"/>
      <c r="E10" s="573"/>
      <c r="F10" s="573"/>
      <c r="G10" s="573"/>
      <c r="H10" s="573"/>
      <c r="I10" s="573"/>
      <c r="J10" s="573"/>
      <c r="K10" s="573"/>
      <c r="L10" s="573"/>
      <c r="M10" s="573"/>
      <c r="N10" s="573"/>
      <c r="O10" s="573"/>
      <c r="P10" s="573"/>
      <c r="Q10" s="574"/>
      <c r="R10" s="575">
        <v>149729</v>
      </c>
      <c r="S10" s="576"/>
      <c r="T10" s="576"/>
      <c r="U10" s="576"/>
      <c r="V10" s="576"/>
      <c r="W10" s="576"/>
      <c r="X10" s="576"/>
      <c r="Y10" s="577"/>
      <c r="Z10" s="626">
        <v>0</v>
      </c>
      <c r="AA10" s="626"/>
      <c r="AB10" s="626"/>
      <c r="AC10" s="626"/>
      <c r="AD10" s="627">
        <v>149729</v>
      </c>
      <c r="AE10" s="627"/>
      <c r="AF10" s="627"/>
      <c r="AG10" s="627"/>
      <c r="AH10" s="627"/>
      <c r="AI10" s="627"/>
      <c r="AJ10" s="627"/>
      <c r="AK10" s="627"/>
      <c r="AL10" s="624">
        <v>0</v>
      </c>
      <c r="AM10" s="589"/>
      <c r="AN10" s="589"/>
      <c r="AO10" s="604"/>
      <c r="AP10" s="572" t="s">
        <v>197</v>
      </c>
      <c r="AQ10" s="573"/>
      <c r="AR10" s="573"/>
      <c r="AS10" s="573"/>
      <c r="AT10" s="573"/>
      <c r="AU10" s="573"/>
      <c r="AV10" s="573"/>
      <c r="AW10" s="573"/>
      <c r="AX10" s="573"/>
      <c r="AY10" s="573"/>
      <c r="AZ10" s="573"/>
      <c r="BA10" s="573"/>
      <c r="BB10" s="573"/>
      <c r="BC10" s="574"/>
      <c r="BD10" s="575">
        <v>2406189</v>
      </c>
      <c r="BE10" s="576"/>
      <c r="BF10" s="576"/>
      <c r="BG10" s="576"/>
      <c r="BH10" s="576"/>
      <c r="BI10" s="576"/>
      <c r="BJ10" s="576"/>
      <c r="BK10" s="577"/>
      <c r="BL10" s="626">
        <v>1</v>
      </c>
      <c r="BM10" s="626"/>
      <c r="BN10" s="626"/>
      <c r="BO10" s="626"/>
      <c r="BP10" s="627">
        <v>114388</v>
      </c>
      <c r="BQ10" s="627"/>
      <c r="BR10" s="627"/>
      <c r="BS10" s="627"/>
      <c r="BT10" s="627"/>
      <c r="BU10" s="627"/>
      <c r="BV10" s="627"/>
      <c r="BW10" s="628"/>
      <c r="BY10" s="572" t="s">
        <v>198</v>
      </c>
      <c r="BZ10" s="573"/>
      <c r="CA10" s="573"/>
      <c r="CB10" s="573"/>
      <c r="CC10" s="573"/>
      <c r="CD10" s="573"/>
      <c r="CE10" s="573"/>
      <c r="CF10" s="573"/>
      <c r="CG10" s="573"/>
      <c r="CH10" s="573"/>
      <c r="CI10" s="573"/>
      <c r="CJ10" s="573"/>
      <c r="CK10" s="573"/>
      <c r="CL10" s="574"/>
      <c r="CM10" s="575">
        <v>2184191</v>
      </c>
      <c r="CN10" s="576"/>
      <c r="CO10" s="576"/>
      <c r="CP10" s="576"/>
      <c r="CQ10" s="576"/>
      <c r="CR10" s="576"/>
      <c r="CS10" s="576"/>
      <c r="CT10" s="577"/>
      <c r="CU10" s="626">
        <v>0.3</v>
      </c>
      <c r="CV10" s="626"/>
      <c r="CW10" s="626"/>
      <c r="CX10" s="626"/>
      <c r="CY10" s="563">
        <v>13808</v>
      </c>
      <c r="CZ10" s="576"/>
      <c r="DA10" s="576"/>
      <c r="DB10" s="576"/>
      <c r="DC10" s="576"/>
      <c r="DD10" s="576"/>
      <c r="DE10" s="576"/>
      <c r="DF10" s="576"/>
      <c r="DG10" s="576"/>
      <c r="DH10" s="576"/>
      <c r="DI10" s="576"/>
      <c r="DJ10" s="576"/>
      <c r="DK10" s="577"/>
      <c r="DL10" s="563">
        <v>808943</v>
      </c>
      <c r="DM10" s="576"/>
      <c r="DN10" s="576"/>
      <c r="DO10" s="576"/>
      <c r="DP10" s="576"/>
      <c r="DQ10" s="576"/>
      <c r="DR10" s="576"/>
      <c r="DS10" s="576"/>
      <c r="DT10" s="576"/>
      <c r="DU10" s="576"/>
      <c r="DV10" s="576"/>
      <c r="DW10" s="576"/>
      <c r="DX10" s="633"/>
    </row>
    <row r="11" spans="2:138" ht="11.25" customHeight="1" x14ac:dyDescent="0.15">
      <c r="B11" s="572" t="s">
        <v>199</v>
      </c>
      <c r="C11" s="573"/>
      <c r="D11" s="573"/>
      <c r="E11" s="573"/>
      <c r="F11" s="573"/>
      <c r="G11" s="573"/>
      <c r="H11" s="573"/>
      <c r="I11" s="573"/>
      <c r="J11" s="573"/>
      <c r="K11" s="573"/>
      <c r="L11" s="573"/>
      <c r="M11" s="573"/>
      <c r="N11" s="573"/>
      <c r="O11" s="573"/>
      <c r="P11" s="573"/>
      <c r="Q11" s="574"/>
      <c r="R11" s="575">
        <v>89067</v>
      </c>
      <c r="S11" s="576"/>
      <c r="T11" s="576"/>
      <c r="U11" s="576"/>
      <c r="V11" s="576"/>
      <c r="W11" s="576"/>
      <c r="X11" s="576"/>
      <c r="Y11" s="577"/>
      <c r="Z11" s="626">
        <v>0</v>
      </c>
      <c r="AA11" s="626"/>
      <c r="AB11" s="626"/>
      <c r="AC11" s="626"/>
      <c r="AD11" s="627">
        <v>89067</v>
      </c>
      <c r="AE11" s="627"/>
      <c r="AF11" s="627"/>
      <c r="AG11" s="627"/>
      <c r="AH11" s="627"/>
      <c r="AI11" s="627"/>
      <c r="AJ11" s="627"/>
      <c r="AK11" s="627"/>
      <c r="AL11" s="624">
        <v>0</v>
      </c>
      <c r="AM11" s="589"/>
      <c r="AN11" s="589"/>
      <c r="AO11" s="604"/>
      <c r="AP11" s="572" t="s">
        <v>200</v>
      </c>
      <c r="AQ11" s="573"/>
      <c r="AR11" s="573"/>
      <c r="AS11" s="573"/>
      <c r="AT11" s="573"/>
      <c r="AU11" s="573"/>
      <c r="AV11" s="573"/>
      <c r="AW11" s="573"/>
      <c r="AX11" s="573"/>
      <c r="AY11" s="573"/>
      <c r="AZ11" s="573"/>
      <c r="BA11" s="573"/>
      <c r="BB11" s="573"/>
      <c r="BC11" s="574"/>
      <c r="BD11" s="575">
        <v>7202614</v>
      </c>
      <c r="BE11" s="576"/>
      <c r="BF11" s="576"/>
      <c r="BG11" s="576"/>
      <c r="BH11" s="576"/>
      <c r="BI11" s="576"/>
      <c r="BJ11" s="576"/>
      <c r="BK11" s="577"/>
      <c r="BL11" s="626">
        <v>3</v>
      </c>
      <c r="BM11" s="626"/>
      <c r="BN11" s="626"/>
      <c r="BO11" s="626"/>
      <c r="BP11" s="627">
        <v>1022367</v>
      </c>
      <c r="BQ11" s="627"/>
      <c r="BR11" s="627"/>
      <c r="BS11" s="627"/>
      <c r="BT11" s="627"/>
      <c r="BU11" s="627"/>
      <c r="BV11" s="627"/>
      <c r="BW11" s="628"/>
      <c r="BY11" s="572" t="s">
        <v>201</v>
      </c>
      <c r="BZ11" s="573"/>
      <c r="CA11" s="573"/>
      <c r="CB11" s="573"/>
      <c r="CC11" s="573"/>
      <c r="CD11" s="573"/>
      <c r="CE11" s="573"/>
      <c r="CF11" s="573"/>
      <c r="CG11" s="573"/>
      <c r="CH11" s="573"/>
      <c r="CI11" s="573"/>
      <c r="CJ11" s="573"/>
      <c r="CK11" s="573"/>
      <c r="CL11" s="574"/>
      <c r="CM11" s="575">
        <v>107612213</v>
      </c>
      <c r="CN11" s="576"/>
      <c r="CO11" s="576"/>
      <c r="CP11" s="576"/>
      <c r="CQ11" s="576"/>
      <c r="CR11" s="576"/>
      <c r="CS11" s="576"/>
      <c r="CT11" s="577"/>
      <c r="CU11" s="626">
        <v>14.9</v>
      </c>
      <c r="CV11" s="626"/>
      <c r="CW11" s="626"/>
      <c r="CX11" s="626"/>
      <c r="CY11" s="563">
        <v>17264502</v>
      </c>
      <c r="CZ11" s="576"/>
      <c r="DA11" s="576"/>
      <c r="DB11" s="576"/>
      <c r="DC11" s="576"/>
      <c r="DD11" s="576"/>
      <c r="DE11" s="576"/>
      <c r="DF11" s="576"/>
      <c r="DG11" s="576"/>
      <c r="DH11" s="576"/>
      <c r="DI11" s="576"/>
      <c r="DJ11" s="576"/>
      <c r="DK11" s="577"/>
      <c r="DL11" s="563">
        <v>14496377</v>
      </c>
      <c r="DM11" s="576"/>
      <c r="DN11" s="576"/>
      <c r="DO11" s="576"/>
      <c r="DP11" s="576"/>
      <c r="DQ11" s="576"/>
      <c r="DR11" s="576"/>
      <c r="DS11" s="576"/>
      <c r="DT11" s="576"/>
      <c r="DU11" s="576"/>
      <c r="DV11" s="576"/>
      <c r="DW11" s="576"/>
      <c r="DX11" s="633"/>
    </row>
    <row r="12" spans="2:138" ht="11.25" customHeight="1" x14ac:dyDescent="0.15">
      <c r="B12" s="572" t="s">
        <v>202</v>
      </c>
      <c r="C12" s="573"/>
      <c r="D12" s="573"/>
      <c r="E12" s="573"/>
      <c r="F12" s="573"/>
      <c r="G12" s="573"/>
      <c r="H12" s="573"/>
      <c r="I12" s="573"/>
      <c r="J12" s="573"/>
      <c r="K12" s="573"/>
      <c r="L12" s="573"/>
      <c r="M12" s="573"/>
      <c r="N12" s="573"/>
      <c r="O12" s="573"/>
      <c r="P12" s="573"/>
      <c r="Q12" s="574"/>
      <c r="R12" s="575">
        <v>31063911</v>
      </c>
      <c r="S12" s="576"/>
      <c r="T12" s="576"/>
      <c r="U12" s="576"/>
      <c r="V12" s="576"/>
      <c r="W12" s="576"/>
      <c r="X12" s="576"/>
      <c r="Y12" s="577"/>
      <c r="Z12" s="626">
        <v>4.2</v>
      </c>
      <c r="AA12" s="626"/>
      <c r="AB12" s="626"/>
      <c r="AC12" s="626"/>
      <c r="AD12" s="627">
        <v>31063911</v>
      </c>
      <c r="AE12" s="627"/>
      <c r="AF12" s="627"/>
      <c r="AG12" s="627"/>
      <c r="AH12" s="627"/>
      <c r="AI12" s="627"/>
      <c r="AJ12" s="627"/>
      <c r="AK12" s="627"/>
      <c r="AL12" s="624">
        <v>7.9</v>
      </c>
      <c r="AM12" s="589"/>
      <c r="AN12" s="589"/>
      <c r="AO12" s="604"/>
      <c r="AP12" s="572" t="s">
        <v>203</v>
      </c>
      <c r="AQ12" s="573"/>
      <c r="AR12" s="573"/>
      <c r="AS12" s="573"/>
      <c r="AT12" s="573"/>
      <c r="AU12" s="573"/>
      <c r="AV12" s="573"/>
      <c r="AW12" s="573"/>
      <c r="AX12" s="573"/>
      <c r="AY12" s="573"/>
      <c r="AZ12" s="573"/>
      <c r="BA12" s="573"/>
      <c r="BB12" s="573"/>
      <c r="BC12" s="574"/>
      <c r="BD12" s="575">
        <v>1021614</v>
      </c>
      <c r="BE12" s="576"/>
      <c r="BF12" s="576"/>
      <c r="BG12" s="576"/>
      <c r="BH12" s="576"/>
      <c r="BI12" s="576"/>
      <c r="BJ12" s="576"/>
      <c r="BK12" s="577"/>
      <c r="BL12" s="626">
        <v>0.4</v>
      </c>
      <c r="BM12" s="626"/>
      <c r="BN12" s="626"/>
      <c r="BO12" s="626"/>
      <c r="BP12" s="627" t="s">
        <v>99</v>
      </c>
      <c r="BQ12" s="627"/>
      <c r="BR12" s="627"/>
      <c r="BS12" s="627"/>
      <c r="BT12" s="627"/>
      <c r="BU12" s="627"/>
      <c r="BV12" s="627"/>
      <c r="BW12" s="628"/>
      <c r="BY12" s="572" t="s">
        <v>204</v>
      </c>
      <c r="BZ12" s="573"/>
      <c r="CA12" s="573"/>
      <c r="CB12" s="573"/>
      <c r="CC12" s="573"/>
      <c r="CD12" s="573"/>
      <c r="CE12" s="573"/>
      <c r="CF12" s="573"/>
      <c r="CG12" s="573"/>
      <c r="CH12" s="573"/>
      <c r="CI12" s="573"/>
      <c r="CJ12" s="573"/>
      <c r="CK12" s="573"/>
      <c r="CL12" s="574"/>
      <c r="CM12" s="575">
        <v>14253321</v>
      </c>
      <c r="CN12" s="576"/>
      <c r="CO12" s="576"/>
      <c r="CP12" s="576"/>
      <c r="CQ12" s="576"/>
      <c r="CR12" s="576"/>
      <c r="CS12" s="576"/>
      <c r="CT12" s="577"/>
      <c r="CU12" s="626">
        <v>2</v>
      </c>
      <c r="CV12" s="626"/>
      <c r="CW12" s="626"/>
      <c r="CX12" s="626"/>
      <c r="CY12" s="563">
        <v>738112</v>
      </c>
      <c r="CZ12" s="576"/>
      <c r="DA12" s="576"/>
      <c r="DB12" s="576"/>
      <c r="DC12" s="576"/>
      <c r="DD12" s="576"/>
      <c r="DE12" s="576"/>
      <c r="DF12" s="576"/>
      <c r="DG12" s="576"/>
      <c r="DH12" s="576"/>
      <c r="DI12" s="576"/>
      <c r="DJ12" s="576"/>
      <c r="DK12" s="577"/>
      <c r="DL12" s="563">
        <v>10837883</v>
      </c>
      <c r="DM12" s="576"/>
      <c r="DN12" s="576"/>
      <c r="DO12" s="576"/>
      <c r="DP12" s="576"/>
      <c r="DQ12" s="576"/>
      <c r="DR12" s="576"/>
      <c r="DS12" s="576"/>
      <c r="DT12" s="576"/>
      <c r="DU12" s="576"/>
      <c r="DV12" s="576"/>
      <c r="DW12" s="576"/>
      <c r="DX12" s="633"/>
    </row>
    <row r="13" spans="2:138" ht="11.25" customHeight="1" x14ac:dyDescent="0.15">
      <c r="B13" s="572" t="s">
        <v>205</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206</v>
      </c>
      <c r="AQ13" s="573"/>
      <c r="AR13" s="573"/>
      <c r="AS13" s="573"/>
      <c r="AT13" s="573"/>
      <c r="AU13" s="573"/>
      <c r="AV13" s="573"/>
      <c r="AW13" s="573"/>
      <c r="AX13" s="573"/>
      <c r="AY13" s="573"/>
      <c r="AZ13" s="573"/>
      <c r="BA13" s="573"/>
      <c r="BB13" s="573"/>
      <c r="BC13" s="574"/>
      <c r="BD13" s="575">
        <v>3032858</v>
      </c>
      <c r="BE13" s="576"/>
      <c r="BF13" s="576"/>
      <c r="BG13" s="576"/>
      <c r="BH13" s="576"/>
      <c r="BI13" s="576"/>
      <c r="BJ13" s="576"/>
      <c r="BK13" s="577"/>
      <c r="BL13" s="626">
        <v>1.2</v>
      </c>
      <c r="BM13" s="626"/>
      <c r="BN13" s="626"/>
      <c r="BO13" s="626"/>
      <c r="BP13" s="627" t="s">
        <v>99</v>
      </c>
      <c r="BQ13" s="627"/>
      <c r="BR13" s="627"/>
      <c r="BS13" s="627"/>
      <c r="BT13" s="627"/>
      <c r="BU13" s="627"/>
      <c r="BV13" s="627"/>
      <c r="BW13" s="628"/>
      <c r="BY13" s="572" t="s">
        <v>207</v>
      </c>
      <c r="BZ13" s="573"/>
      <c r="CA13" s="573"/>
      <c r="CB13" s="573"/>
      <c r="CC13" s="573"/>
      <c r="CD13" s="573"/>
      <c r="CE13" s="573"/>
      <c r="CF13" s="573"/>
      <c r="CG13" s="573"/>
      <c r="CH13" s="573"/>
      <c r="CI13" s="573"/>
      <c r="CJ13" s="573"/>
      <c r="CK13" s="573"/>
      <c r="CL13" s="574"/>
      <c r="CM13" s="575">
        <v>59098850</v>
      </c>
      <c r="CN13" s="576"/>
      <c r="CO13" s="576"/>
      <c r="CP13" s="576"/>
      <c r="CQ13" s="576"/>
      <c r="CR13" s="576"/>
      <c r="CS13" s="576"/>
      <c r="CT13" s="577"/>
      <c r="CU13" s="626">
        <v>8.1999999999999993</v>
      </c>
      <c r="CV13" s="626"/>
      <c r="CW13" s="626"/>
      <c r="CX13" s="626"/>
      <c r="CY13" s="563">
        <v>43532727</v>
      </c>
      <c r="CZ13" s="576"/>
      <c r="DA13" s="576"/>
      <c r="DB13" s="576"/>
      <c r="DC13" s="576"/>
      <c r="DD13" s="576"/>
      <c r="DE13" s="576"/>
      <c r="DF13" s="576"/>
      <c r="DG13" s="576"/>
      <c r="DH13" s="576"/>
      <c r="DI13" s="576"/>
      <c r="DJ13" s="576"/>
      <c r="DK13" s="577"/>
      <c r="DL13" s="563">
        <v>17254041</v>
      </c>
      <c r="DM13" s="576"/>
      <c r="DN13" s="576"/>
      <c r="DO13" s="576"/>
      <c r="DP13" s="576"/>
      <c r="DQ13" s="576"/>
      <c r="DR13" s="576"/>
      <c r="DS13" s="576"/>
      <c r="DT13" s="576"/>
      <c r="DU13" s="576"/>
      <c r="DV13" s="576"/>
      <c r="DW13" s="576"/>
      <c r="DX13" s="633"/>
    </row>
    <row r="14" spans="2:138" ht="11.25" customHeight="1" x14ac:dyDescent="0.15">
      <c r="B14" s="572" t="s">
        <v>208</v>
      </c>
      <c r="C14" s="573"/>
      <c r="D14" s="573"/>
      <c r="E14" s="573"/>
      <c r="F14" s="573"/>
      <c r="G14" s="573"/>
      <c r="H14" s="573"/>
      <c r="I14" s="573"/>
      <c r="J14" s="573"/>
      <c r="K14" s="573"/>
      <c r="L14" s="573"/>
      <c r="M14" s="573"/>
      <c r="N14" s="573"/>
      <c r="O14" s="573"/>
      <c r="P14" s="573"/>
      <c r="Q14" s="574"/>
      <c r="R14" s="575">
        <v>747340</v>
      </c>
      <c r="S14" s="576"/>
      <c r="T14" s="576"/>
      <c r="U14" s="576"/>
      <c r="V14" s="576"/>
      <c r="W14" s="576"/>
      <c r="X14" s="576"/>
      <c r="Y14" s="577"/>
      <c r="Z14" s="626">
        <v>0.1</v>
      </c>
      <c r="AA14" s="626"/>
      <c r="AB14" s="626"/>
      <c r="AC14" s="626"/>
      <c r="AD14" s="627">
        <v>747340</v>
      </c>
      <c r="AE14" s="627"/>
      <c r="AF14" s="627"/>
      <c r="AG14" s="627"/>
      <c r="AH14" s="627"/>
      <c r="AI14" s="627"/>
      <c r="AJ14" s="627"/>
      <c r="AK14" s="627"/>
      <c r="AL14" s="624">
        <v>0.2</v>
      </c>
      <c r="AM14" s="589"/>
      <c r="AN14" s="589"/>
      <c r="AO14" s="604"/>
      <c r="AP14" s="572" t="s">
        <v>209</v>
      </c>
      <c r="AQ14" s="573"/>
      <c r="AR14" s="573"/>
      <c r="AS14" s="573"/>
      <c r="AT14" s="573"/>
      <c r="AU14" s="573"/>
      <c r="AV14" s="573"/>
      <c r="AW14" s="573"/>
      <c r="AX14" s="573"/>
      <c r="AY14" s="573"/>
      <c r="AZ14" s="573"/>
      <c r="BA14" s="573"/>
      <c r="BB14" s="573"/>
      <c r="BC14" s="574"/>
      <c r="BD14" s="575">
        <v>2729482</v>
      </c>
      <c r="BE14" s="576"/>
      <c r="BF14" s="576"/>
      <c r="BG14" s="576"/>
      <c r="BH14" s="576"/>
      <c r="BI14" s="576"/>
      <c r="BJ14" s="576"/>
      <c r="BK14" s="577"/>
      <c r="BL14" s="626">
        <v>1.1000000000000001</v>
      </c>
      <c r="BM14" s="626"/>
      <c r="BN14" s="626"/>
      <c r="BO14" s="626"/>
      <c r="BP14" s="627" t="s">
        <v>99</v>
      </c>
      <c r="BQ14" s="627"/>
      <c r="BR14" s="627"/>
      <c r="BS14" s="627"/>
      <c r="BT14" s="627"/>
      <c r="BU14" s="627"/>
      <c r="BV14" s="627"/>
      <c r="BW14" s="628"/>
      <c r="BY14" s="572" t="s">
        <v>210</v>
      </c>
      <c r="BZ14" s="573"/>
      <c r="CA14" s="573"/>
      <c r="CB14" s="573"/>
      <c r="CC14" s="573"/>
      <c r="CD14" s="573"/>
      <c r="CE14" s="573"/>
      <c r="CF14" s="573"/>
      <c r="CG14" s="573"/>
      <c r="CH14" s="573"/>
      <c r="CI14" s="573"/>
      <c r="CJ14" s="573"/>
      <c r="CK14" s="573"/>
      <c r="CL14" s="574"/>
      <c r="CM14" s="575">
        <v>44550980</v>
      </c>
      <c r="CN14" s="576"/>
      <c r="CO14" s="576"/>
      <c r="CP14" s="576"/>
      <c r="CQ14" s="576"/>
      <c r="CR14" s="576"/>
      <c r="CS14" s="576"/>
      <c r="CT14" s="577"/>
      <c r="CU14" s="626">
        <v>6.2</v>
      </c>
      <c r="CV14" s="626"/>
      <c r="CW14" s="626"/>
      <c r="CX14" s="626"/>
      <c r="CY14" s="563">
        <v>2675983</v>
      </c>
      <c r="CZ14" s="576"/>
      <c r="DA14" s="576"/>
      <c r="DB14" s="576"/>
      <c r="DC14" s="576"/>
      <c r="DD14" s="576"/>
      <c r="DE14" s="576"/>
      <c r="DF14" s="576"/>
      <c r="DG14" s="576"/>
      <c r="DH14" s="576"/>
      <c r="DI14" s="576"/>
      <c r="DJ14" s="576"/>
      <c r="DK14" s="577"/>
      <c r="DL14" s="563">
        <v>40483939</v>
      </c>
      <c r="DM14" s="576"/>
      <c r="DN14" s="576"/>
      <c r="DO14" s="576"/>
      <c r="DP14" s="576"/>
      <c r="DQ14" s="576"/>
      <c r="DR14" s="576"/>
      <c r="DS14" s="576"/>
      <c r="DT14" s="576"/>
      <c r="DU14" s="576"/>
      <c r="DV14" s="576"/>
      <c r="DW14" s="576"/>
      <c r="DX14" s="633"/>
    </row>
    <row r="15" spans="2:138" ht="11.25" customHeight="1" x14ac:dyDescent="0.15">
      <c r="B15" s="572" t="s">
        <v>211</v>
      </c>
      <c r="C15" s="573"/>
      <c r="D15" s="573"/>
      <c r="E15" s="573"/>
      <c r="F15" s="573"/>
      <c r="G15" s="573"/>
      <c r="H15" s="573"/>
      <c r="I15" s="573"/>
      <c r="J15" s="573"/>
      <c r="K15" s="573"/>
      <c r="L15" s="573"/>
      <c r="M15" s="573"/>
      <c r="N15" s="573"/>
      <c r="O15" s="573"/>
      <c r="P15" s="573"/>
      <c r="Q15" s="574"/>
      <c r="R15" s="575">
        <v>167036538</v>
      </c>
      <c r="S15" s="576"/>
      <c r="T15" s="576"/>
      <c r="U15" s="576"/>
      <c r="V15" s="576"/>
      <c r="W15" s="576"/>
      <c r="X15" s="576"/>
      <c r="Y15" s="577"/>
      <c r="Z15" s="626">
        <v>22.8</v>
      </c>
      <c r="AA15" s="626"/>
      <c r="AB15" s="626"/>
      <c r="AC15" s="626"/>
      <c r="AD15" s="627">
        <v>163957789</v>
      </c>
      <c r="AE15" s="627"/>
      <c r="AF15" s="627"/>
      <c r="AG15" s="627"/>
      <c r="AH15" s="627"/>
      <c r="AI15" s="627"/>
      <c r="AJ15" s="627"/>
      <c r="AK15" s="627"/>
      <c r="AL15" s="624">
        <v>41.6</v>
      </c>
      <c r="AM15" s="589"/>
      <c r="AN15" s="589"/>
      <c r="AO15" s="604"/>
      <c r="AP15" s="572" t="s">
        <v>212</v>
      </c>
      <c r="AQ15" s="573"/>
      <c r="AR15" s="573"/>
      <c r="AS15" s="573"/>
      <c r="AT15" s="573"/>
      <c r="AU15" s="573"/>
      <c r="AV15" s="573"/>
      <c r="AW15" s="573"/>
      <c r="AX15" s="573"/>
      <c r="AY15" s="573"/>
      <c r="AZ15" s="573"/>
      <c r="BA15" s="573"/>
      <c r="BB15" s="573"/>
      <c r="BC15" s="574"/>
      <c r="BD15" s="575">
        <v>41707297</v>
      </c>
      <c r="BE15" s="576"/>
      <c r="BF15" s="576"/>
      <c r="BG15" s="576"/>
      <c r="BH15" s="576"/>
      <c r="BI15" s="576"/>
      <c r="BJ15" s="576"/>
      <c r="BK15" s="577"/>
      <c r="BL15" s="626">
        <v>17.100000000000001</v>
      </c>
      <c r="BM15" s="626"/>
      <c r="BN15" s="626"/>
      <c r="BO15" s="626"/>
      <c r="BP15" s="627" t="s">
        <v>99</v>
      </c>
      <c r="BQ15" s="627"/>
      <c r="BR15" s="627"/>
      <c r="BS15" s="627"/>
      <c r="BT15" s="627"/>
      <c r="BU15" s="627"/>
      <c r="BV15" s="627"/>
      <c r="BW15" s="628"/>
      <c r="BY15" s="572" t="s">
        <v>213</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214</v>
      </c>
      <c r="C16" s="573"/>
      <c r="D16" s="573"/>
      <c r="E16" s="573"/>
      <c r="F16" s="573"/>
      <c r="G16" s="573"/>
      <c r="H16" s="573"/>
      <c r="I16" s="573"/>
      <c r="J16" s="573"/>
      <c r="K16" s="573"/>
      <c r="L16" s="573"/>
      <c r="M16" s="573"/>
      <c r="N16" s="573"/>
      <c r="O16" s="573"/>
      <c r="P16" s="573"/>
      <c r="Q16" s="574"/>
      <c r="R16" s="575">
        <v>163957789</v>
      </c>
      <c r="S16" s="576"/>
      <c r="T16" s="576"/>
      <c r="U16" s="576"/>
      <c r="V16" s="576"/>
      <c r="W16" s="576"/>
      <c r="X16" s="576"/>
      <c r="Y16" s="577"/>
      <c r="Z16" s="624">
        <v>22.4</v>
      </c>
      <c r="AA16" s="589"/>
      <c r="AB16" s="589"/>
      <c r="AC16" s="625"/>
      <c r="AD16" s="563">
        <v>163957789</v>
      </c>
      <c r="AE16" s="576"/>
      <c r="AF16" s="576"/>
      <c r="AG16" s="576"/>
      <c r="AH16" s="576"/>
      <c r="AI16" s="576"/>
      <c r="AJ16" s="576"/>
      <c r="AK16" s="577"/>
      <c r="AL16" s="624">
        <v>41.6</v>
      </c>
      <c r="AM16" s="589"/>
      <c r="AN16" s="589"/>
      <c r="AO16" s="604"/>
      <c r="AP16" s="572" t="s">
        <v>215</v>
      </c>
      <c r="AQ16" s="573"/>
      <c r="AR16" s="573"/>
      <c r="AS16" s="573"/>
      <c r="AT16" s="573"/>
      <c r="AU16" s="573"/>
      <c r="AV16" s="573"/>
      <c r="AW16" s="573"/>
      <c r="AX16" s="573"/>
      <c r="AY16" s="573"/>
      <c r="AZ16" s="573"/>
      <c r="BA16" s="573"/>
      <c r="BB16" s="573"/>
      <c r="BC16" s="574"/>
      <c r="BD16" s="575">
        <v>1688172</v>
      </c>
      <c r="BE16" s="576"/>
      <c r="BF16" s="576"/>
      <c r="BG16" s="576"/>
      <c r="BH16" s="576"/>
      <c r="BI16" s="576"/>
      <c r="BJ16" s="576"/>
      <c r="BK16" s="577"/>
      <c r="BL16" s="626">
        <v>0.7</v>
      </c>
      <c r="BM16" s="626"/>
      <c r="BN16" s="626"/>
      <c r="BO16" s="626"/>
      <c r="BP16" s="627" t="s">
        <v>99</v>
      </c>
      <c r="BQ16" s="627"/>
      <c r="BR16" s="627"/>
      <c r="BS16" s="627"/>
      <c r="BT16" s="627"/>
      <c r="BU16" s="627"/>
      <c r="BV16" s="627"/>
      <c r="BW16" s="628"/>
      <c r="BY16" s="572" t="s">
        <v>216</v>
      </c>
      <c r="BZ16" s="573"/>
      <c r="CA16" s="573"/>
      <c r="CB16" s="573"/>
      <c r="CC16" s="573"/>
      <c r="CD16" s="573"/>
      <c r="CE16" s="573"/>
      <c r="CF16" s="573"/>
      <c r="CG16" s="573"/>
      <c r="CH16" s="573"/>
      <c r="CI16" s="573"/>
      <c r="CJ16" s="573"/>
      <c r="CK16" s="573"/>
      <c r="CL16" s="574"/>
      <c r="CM16" s="575">
        <v>177608317</v>
      </c>
      <c r="CN16" s="576"/>
      <c r="CO16" s="576"/>
      <c r="CP16" s="576"/>
      <c r="CQ16" s="576"/>
      <c r="CR16" s="576"/>
      <c r="CS16" s="576"/>
      <c r="CT16" s="577"/>
      <c r="CU16" s="626">
        <v>24.6</v>
      </c>
      <c r="CV16" s="626"/>
      <c r="CW16" s="626"/>
      <c r="CX16" s="626"/>
      <c r="CY16" s="563">
        <v>3919910</v>
      </c>
      <c r="CZ16" s="576"/>
      <c r="DA16" s="576"/>
      <c r="DB16" s="576"/>
      <c r="DC16" s="576"/>
      <c r="DD16" s="576"/>
      <c r="DE16" s="576"/>
      <c r="DF16" s="576"/>
      <c r="DG16" s="576"/>
      <c r="DH16" s="576"/>
      <c r="DI16" s="576"/>
      <c r="DJ16" s="576"/>
      <c r="DK16" s="577"/>
      <c r="DL16" s="563">
        <v>132580917</v>
      </c>
      <c r="DM16" s="576"/>
      <c r="DN16" s="576"/>
      <c r="DO16" s="576"/>
      <c r="DP16" s="576"/>
      <c r="DQ16" s="576"/>
      <c r="DR16" s="576"/>
      <c r="DS16" s="576"/>
      <c r="DT16" s="576"/>
      <c r="DU16" s="576"/>
      <c r="DV16" s="576"/>
      <c r="DW16" s="576"/>
      <c r="DX16" s="633"/>
    </row>
    <row r="17" spans="2:128" ht="11.25" customHeight="1" x14ac:dyDescent="0.15">
      <c r="B17" s="572" t="s">
        <v>217</v>
      </c>
      <c r="C17" s="573"/>
      <c r="D17" s="573"/>
      <c r="E17" s="573"/>
      <c r="F17" s="573"/>
      <c r="G17" s="573"/>
      <c r="H17" s="573"/>
      <c r="I17" s="573"/>
      <c r="J17" s="573"/>
      <c r="K17" s="573"/>
      <c r="L17" s="573"/>
      <c r="M17" s="573"/>
      <c r="N17" s="573"/>
      <c r="O17" s="573"/>
      <c r="P17" s="573"/>
      <c r="Q17" s="574"/>
      <c r="R17" s="575">
        <v>2895263</v>
      </c>
      <c r="S17" s="576"/>
      <c r="T17" s="576"/>
      <c r="U17" s="576"/>
      <c r="V17" s="576"/>
      <c r="W17" s="576"/>
      <c r="X17" s="576"/>
      <c r="Y17" s="577"/>
      <c r="Z17" s="624">
        <v>0.4</v>
      </c>
      <c r="AA17" s="589"/>
      <c r="AB17" s="589"/>
      <c r="AC17" s="625"/>
      <c r="AD17" s="563" t="s">
        <v>99</v>
      </c>
      <c r="AE17" s="576"/>
      <c r="AF17" s="576"/>
      <c r="AG17" s="576"/>
      <c r="AH17" s="576"/>
      <c r="AI17" s="576"/>
      <c r="AJ17" s="576"/>
      <c r="AK17" s="577"/>
      <c r="AL17" s="624" t="s">
        <v>99</v>
      </c>
      <c r="AM17" s="589"/>
      <c r="AN17" s="589"/>
      <c r="AO17" s="604"/>
      <c r="AP17" s="572" t="s">
        <v>218</v>
      </c>
      <c r="AQ17" s="573"/>
      <c r="AR17" s="573"/>
      <c r="AS17" s="573"/>
      <c r="AT17" s="573"/>
      <c r="AU17" s="573"/>
      <c r="AV17" s="573"/>
      <c r="AW17" s="573"/>
      <c r="AX17" s="573"/>
      <c r="AY17" s="573"/>
      <c r="AZ17" s="573"/>
      <c r="BA17" s="573"/>
      <c r="BB17" s="573"/>
      <c r="BC17" s="574"/>
      <c r="BD17" s="575">
        <v>40019125</v>
      </c>
      <c r="BE17" s="576"/>
      <c r="BF17" s="576"/>
      <c r="BG17" s="576"/>
      <c r="BH17" s="576"/>
      <c r="BI17" s="576"/>
      <c r="BJ17" s="576"/>
      <c r="BK17" s="577"/>
      <c r="BL17" s="626">
        <v>16.399999999999999</v>
      </c>
      <c r="BM17" s="626"/>
      <c r="BN17" s="626"/>
      <c r="BO17" s="626"/>
      <c r="BP17" s="627" t="s">
        <v>99</v>
      </c>
      <c r="BQ17" s="627"/>
      <c r="BR17" s="627"/>
      <c r="BS17" s="627"/>
      <c r="BT17" s="627"/>
      <c r="BU17" s="627"/>
      <c r="BV17" s="627"/>
      <c r="BW17" s="628"/>
      <c r="BY17" s="572" t="s">
        <v>219</v>
      </c>
      <c r="BZ17" s="573"/>
      <c r="CA17" s="573"/>
      <c r="CB17" s="573"/>
      <c r="CC17" s="573"/>
      <c r="CD17" s="573"/>
      <c r="CE17" s="573"/>
      <c r="CF17" s="573"/>
      <c r="CG17" s="573"/>
      <c r="CH17" s="573"/>
      <c r="CI17" s="573"/>
      <c r="CJ17" s="573"/>
      <c r="CK17" s="573"/>
      <c r="CL17" s="574"/>
      <c r="CM17" s="575">
        <v>370133</v>
      </c>
      <c r="CN17" s="576"/>
      <c r="CO17" s="576"/>
      <c r="CP17" s="576"/>
      <c r="CQ17" s="576"/>
      <c r="CR17" s="576"/>
      <c r="CS17" s="576"/>
      <c r="CT17" s="577"/>
      <c r="CU17" s="626">
        <v>0.1</v>
      </c>
      <c r="CV17" s="626"/>
      <c r="CW17" s="626"/>
      <c r="CX17" s="626"/>
      <c r="CY17" s="563" t="s">
        <v>99</v>
      </c>
      <c r="CZ17" s="576"/>
      <c r="DA17" s="576"/>
      <c r="DB17" s="576"/>
      <c r="DC17" s="576"/>
      <c r="DD17" s="576"/>
      <c r="DE17" s="576"/>
      <c r="DF17" s="576"/>
      <c r="DG17" s="576"/>
      <c r="DH17" s="576"/>
      <c r="DI17" s="576"/>
      <c r="DJ17" s="576"/>
      <c r="DK17" s="577"/>
      <c r="DL17" s="563">
        <v>24560</v>
      </c>
      <c r="DM17" s="576"/>
      <c r="DN17" s="576"/>
      <c r="DO17" s="576"/>
      <c r="DP17" s="576"/>
      <c r="DQ17" s="576"/>
      <c r="DR17" s="576"/>
      <c r="DS17" s="576"/>
      <c r="DT17" s="576"/>
      <c r="DU17" s="576"/>
      <c r="DV17" s="576"/>
      <c r="DW17" s="576"/>
      <c r="DX17" s="633"/>
    </row>
    <row r="18" spans="2:128" ht="11.25" customHeight="1" x14ac:dyDescent="0.15">
      <c r="B18" s="572" t="s">
        <v>220</v>
      </c>
      <c r="C18" s="573"/>
      <c r="D18" s="573"/>
      <c r="E18" s="573"/>
      <c r="F18" s="573"/>
      <c r="G18" s="573"/>
      <c r="H18" s="573"/>
      <c r="I18" s="573"/>
      <c r="J18" s="573"/>
      <c r="K18" s="573"/>
      <c r="L18" s="573"/>
      <c r="M18" s="573"/>
      <c r="N18" s="573"/>
      <c r="O18" s="573"/>
      <c r="P18" s="573"/>
      <c r="Q18" s="574"/>
      <c r="R18" s="575">
        <v>183486</v>
      </c>
      <c r="S18" s="576"/>
      <c r="T18" s="576"/>
      <c r="U18" s="576"/>
      <c r="V18" s="576"/>
      <c r="W18" s="576"/>
      <c r="X18" s="576"/>
      <c r="Y18" s="577"/>
      <c r="Z18" s="624">
        <v>0</v>
      </c>
      <c r="AA18" s="589"/>
      <c r="AB18" s="589"/>
      <c r="AC18" s="625"/>
      <c r="AD18" s="563" t="s">
        <v>99</v>
      </c>
      <c r="AE18" s="576"/>
      <c r="AF18" s="576"/>
      <c r="AG18" s="576"/>
      <c r="AH18" s="576"/>
      <c r="AI18" s="576"/>
      <c r="AJ18" s="576"/>
      <c r="AK18" s="577"/>
      <c r="AL18" s="624" t="s">
        <v>99</v>
      </c>
      <c r="AM18" s="589"/>
      <c r="AN18" s="589"/>
      <c r="AO18" s="604"/>
      <c r="AP18" s="572" t="s">
        <v>221</v>
      </c>
      <c r="AQ18" s="573"/>
      <c r="AR18" s="573"/>
      <c r="AS18" s="573"/>
      <c r="AT18" s="573"/>
      <c r="AU18" s="573"/>
      <c r="AV18" s="573"/>
      <c r="AW18" s="573"/>
      <c r="AX18" s="573"/>
      <c r="AY18" s="573"/>
      <c r="AZ18" s="573"/>
      <c r="BA18" s="573"/>
      <c r="BB18" s="573"/>
      <c r="BC18" s="574"/>
      <c r="BD18" s="575">
        <v>71902524</v>
      </c>
      <c r="BE18" s="576"/>
      <c r="BF18" s="576"/>
      <c r="BG18" s="576"/>
      <c r="BH18" s="576"/>
      <c r="BI18" s="576"/>
      <c r="BJ18" s="576"/>
      <c r="BK18" s="577"/>
      <c r="BL18" s="626">
        <v>29.5</v>
      </c>
      <c r="BM18" s="626"/>
      <c r="BN18" s="626"/>
      <c r="BO18" s="626"/>
      <c r="BP18" s="627" t="s">
        <v>99</v>
      </c>
      <c r="BQ18" s="627"/>
      <c r="BR18" s="627"/>
      <c r="BS18" s="627"/>
      <c r="BT18" s="627"/>
      <c r="BU18" s="627"/>
      <c r="BV18" s="627"/>
      <c r="BW18" s="628"/>
      <c r="BY18" s="572" t="s">
        <v>222</v>
      </c>
      <c r="BZ18" s="573"/>
      <c r="CA18" s="573"/>
      <c r="CB18" s="573"/>
      <c r="CC18" s="573"/>
      <c r="CD18" s="573"/>
      <c r="CE18" s="573"/>
      <c r="CF18" s="573"/>
      <c r="CG18" s="573"/>
      <c r="CH18" s="573"/>
      <c r="CI18" s="573"/>
      <c r="CJ18" s="573"/>
      <c r="CK18" s="573"/>
      <c r="CL18" s="574"/>
      <c r="CM18" s="575">
        <v>102328450</v>
      </c>
      <c r="CN18" s="576"/>
      <c r="CO18" s="576"/>
      <c r="CP18" s="576"/>
      <c r="CQ18" s="576"/>
      <c r="CR18" s="576"/>
      <c r="CS18" s="576"/>
      <c r="CT18" s="577"/>
      <c r="CU18" s="626">
        <v>14.1</v>
      </c>
      <c r="CV18" s="626"/>
      <c r="CW18" s="626"/>
      <c r="CX18" s="626"/>
      <c r="CY18" s="563" t="s">
        <v>99</v>
      </c>
      <c r="CZ18" s="576"/>
      <c r="DA18" s="576"/>
      <c r="DB18" s="576"/>
      <c r="DC18" s="576"/>
      <c r="DD18" s="576"/>
      <c r="DE18" s="576"/>
      <c r="DF18" s="576"/>
      <c r="DG18" s="576"/>
      <c r="DH18" s="576"/>
      <c r="DI18" s="576"/>
      <c r="DJ18" s="576"/>
      <c r="DK18" s="577"/>
      <c r="DL18" s="563">
        <v>99965517</v>
      </c>
      <c r="DM18" s="576"/>
      <c r="DN18" s="576"/>
      <c r="DO18" s="576"/>
      <c r="DP18" s="576"/>
      <c r="DQ18" s="576"/>
      <c r="DR18" s="576"/>
      <c r="DS18" s="576"/>
      <c r="DT18" s="576"/>
      <c r="DU18" s="576"/>
      <c r="DV18" s="576"/>
      <c r="DW18" s="576"/>
      <c r="DX18" s="633"/>
    </row>
    <row r="19" spans="2:128" ht="11.25" customHeight="1" x14ac:dyDescent="0.15">
      <c r="B19" s="572" t="s">
        <v>223</v>
      </c>
      <c r="C19" s="573"/>
      <c r="D19" s="573"/>
      <c r="E19" s="573"/>
      <c r="F19" s="573"/>
      <c r="G19" s="573"/>
      <c r="H19" s="573"/>
      <c r="I19" s="573"/>
      <c r="J19" s="573"/>
      <c r="K19" s="573"/>
      <c r="L19" s="573"/>
      <c r="M19" s="573"/>
      <c r="N19" s="573"/>
      <c r="O19" s="573"/>
      <c r="P19" s="573"/>
      <c r="Q19" s="574"/>
      <c r="R19" s="575">
        <v>445360117</v>
      </c>
      <c r="S19" s="576"/>
      <c r="T19" s="576"/>
      <c r="U19" s="576"/>
      <c r="V19" s="576"/>
      <c r="W19" s="576"/>
      <c r="X19" s="576"/>
      <c r="Y19" s="577"/>
      <c r="Z19" s="624">
        <v>60.8</v>
      </c>
      <c r="AA19" s="589"/>
      <c r="AB19" s="589"/>
      <c r="AC19" s="625"/>
      <c r="AD19" s="563">
        <v>392762644</v>
      </c>
      <c r="AE19" s="576"/>
      <c r="AF19" s="576"/>
      <c r="AG19" s="576"/>
      <c r="AH19" s="576"/>
      <c r="AI19" s="576"/>
      <c r="AJ19" s="576"/>
      <c r="AK19" s="577"/>
      <c r="AL19" s="624">
        <v>99.6</v>
      </c>
      <c r="AM19" s="589"/>
      <c r="AN19" s="589"/>
      <c r="AO19" s="604"/>
      <c r="AP19" s="572" t="s">
        <v>224</v>
      </c>
      <c r="AQ19" s="573"/>
      <c r="AR19" s="573"/>
      <c r="AS19" s="573"/>
      <c r="AT19" s="573"/>
      <c r="AU19" s="573"/>
      <c r="AV19" s="573"/>
      <c r="AW19" s="573"/>
      <c r="AX19" s="573"/>
      <c r="AY19" s="573"/>
      <c r="AZ19" s="573"/>
      <c r="BA19" s="573"/>
      <c r="BB19" s="573"/>
      <c r="BC19" s="574"/>
      <c r="BD19" s="575">
        <v>4131633</v>
      </c>
      <c r="BE19" s="576"/>
      <c r="BF19" s="576"/>
      <c r="BG19" s="576"/>
      <c r="BH19" s="576"/>
      <c r="BI19" s="576"/>
      <c r="BJ19" s="576"/>
      <c r="BK19" s="577"/>
      <c r="BL19" s="626">
        <v>1.7</v>
      </c>
      <c r="BM19" s="626"/>
      <c r="BN19" s="626"/>
      <c r="BO19" s="626"/>
      <c r="BP19" s="627" t="s">
        <v>99</v>
      </c>
      <c r="BQ19" s="627"/>
      <c r="BR19" s="627"/>
      <c r="BS19" s="627"/>
      <c r="BT19" s="627"/>
      <c r="BU19" s="627"/>
      <c r="BV19" s="627"/>
      <c r="BW19" s="628"/>
      <c r="BY19" s="572" t="s">
        <v>225</v>
      </c>
      <c r="BZ19" s="573"/>
      <c r="CA19" s="573"/>
      <c r="CB19" s="573"/>
      <c r="CC19" s="573"/>
      <c r="CD19" s="573"/>
      <c r="CE19" s="573"/>
      <c r="CF19" s="573"/>
      <c r="CG19" s="573"/>
      <c r="CH19" s="573"/>
      <c r="CI19" s="573"/>
      <c r="CJ19" s="573"/>
      <c r="CK19" s="573"/>
      <c r="CL19" s="574"/>
      <c r="CM19" s="575" t="s">
        <v>99</v>
      </c>
      <c r="CN19" s="576"/>
      <c r="CO19" s="576"/>
      <c r="CP19" s="576"/>
      <c r="CQ19" s="576"/>
      <c r="CR19" s="576"/>
      <c r="CS19" s="576"/>
      <c r="CT19" s="577"/>
      <c r="CU19" s="626" t="s">
        <v>99</v>
      </c>
      <c r="CV19" s="626"/>
      <c r="CW19" s="626"/>
      <c r="CX19" s="626"/>
      <c r="CY19" s="563" t="s">
        <v>99</v>
      </c>
      <c r="CZ19" s="576"/>
      <c r="DA19" s="576"/>
      <c r="DB19" s="576"/>
      <c r="DC19" s="576"/>
      <c r="DD19" s="576"/>
      <c r="DE19" s="576"/>
      <c r="DF19" s="576"/>
      <c r="DG19" s="576"/>
      <c r="DH19" s="576"/>
      <c r="DI19" s="576"/>
      <c r="DJ19" s="576"/>
      <c r="DK19" s="577"/>
      <c r="DL19" s="563" t="s">
        <v>99</v>
      </c>
      <c r="DM19" s="576"/>
      <c r="DN19" s="576"/>
      <c r="DO19" s="576"/>
      <c r="DP19" s="576"/>
      <c r="DQ19" s="576"/>
      <c r="DR19" s="576"/>
      <c r="DS19" s="576"/>
      <c r="DT19" s="576"/>
      <c r="DU19" s="576"/>
      <c r="DV19" s="576"/>
      <c r="DW19" s="576"/>
      <c r="DX19" s="633"/>
    </row>
    <row r="20" spans="2:128" ht="11.25" customHeight="1" x14ac:dyDescent="0.15">
      <c r="B20" s="572" t="s">
        <v>226</v>
      </c>
      <c r="C20" s="573"/>
      <c r="D20" s="573"/>
      <c r="E20" s="573"/>
      <c r="F20" s="573"/>
      <c r="G20" s="573"/>
      <c r="H20" s="573"/>
      <c r="I20" s="573"/>
      <c r="J20" s="573"/>
      <c r="K20" s="573"/>
      <c r="L20" s="573"/>
      <c r="M20" s="573"/>
      <c r="N20" s="573"/>
      <c r="O20" s="573"/>
      <c r="P20" s="573"/>
      <c r="Q20" s="574"/>
      <c r="R20" s="575">
        <v>563979</v>
      </c>
      <c r="S20" s="576"/>
      <c r="T20" s="576"/>
      <c r="U20" s="576"/>
      <c r="V20" s="576"/>
      <c r="W20" s="576"/>
      <c r="X20" s="576"/>
      <c r="Y20" s="577"/>
      <c r="Z20" s="624">
        <v>0.1</v>
      </c>
      <c r="AA20" s="589"/>
      <c r="AB20" s="589"/>
      <c r="AC20" s="625"/>
      <c r="AD20" s="563">
        <v>563979</v>
      </c>
      <c r="AE20" s="576"/>
      <c r="AF20" s="576"/>
      <c r="AG20" s="576"/>
      <c r="AH20" s="576"/>
      <c r="AI20" s="576"/>
      <c r="AJ20" s="576"/>
      <c r="AK20" s="577"/>
      <c r="AL20" s="624">
        <v>0.1</v>
      </c>
      <c r="AM20" s="589"/>
      <c r="AN20" s="589"/>
      <c r="AO20" s="604"/>
      <c r="AP20" s="630" t="s">
        <v>227</v>
      </c>
      <c r="AQ20" s="631"/>
      <c r="AR20" s="631"/>
      <c r="AS20" s="631"/>
      <c r="AT20" s="631"/>
      <c r="AU20" s="631"/>
      <c r="AV20" s="631"/>
      <c r="AW20" s="631"/>
      <c r="AX20" s="631"/>
      <c r="AY20" s="631"/>
      <c r="AZ20" s="631"/>
      <c r="BA20" s="631"/>
      <c r="BB20" s="631"/>
      <c r="BC20" s="632"/>
      <c r="BD20" s="575">
        <v>2180969</v>
      </c>
      <c r="BE20" s="576"/>
      <c r="BF20" s="576"/>
      <c r="BG20" s="576"/>
      <c r="BH20" s="576"/>
      <c r="BI20" s="576"/>
      <c r="BJ20" s="576"/>
      <c r="BK20" s="577"/>
      <c r="BL20" s="626">
        <v>0.9</v>
      </c>
      <c r="BM20" s="626"/>
      <c r="BN20" s="626"/>
      <c r="BO20" s="626"/>
      <c r="BP20" s="627" t="s">
        <v>99</v>
      </c>
      <c r="BQ20" s="627"/>
      <c r="BR20" s="627"/>
      <c r="BS20" s="627"/>
      <c r="BT20" s="627"/>
      <c r="BU20" s="627"/>
      <c r="BV20" s="627"/>
      <c r="BW20" s="628"/>
      <c r="BY20" s="630" t="s">
        <v>228</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229</v>
      </c>
      <c r="C21" s="573"/>
      <c r="D21" s="573"/>
      <c r="E21" s="573"/>
      <c r="F21" s="573"/>
      <c r="G21" s="573"/>
      <c r="H21" s="573"/>
      <c r="I21" s="573"/>
      <c r="J21" s="573"/>
      <c r="K21" s="573"/>
      <c r="L21" s="573"/>
      <c r="M21" s="573"/>
      <c r="N21" s="573"/>
      <c r="O21" s="573"/>
      <c r="P21" s="573"/>
      <c r="Q21" s="574"/>
      <c r="R21" s="575">
        <v>4405015</v>
      </c>
      <c r="S21" s="576"/>
      <c r="T21" s="576"/>
      <c r="U21" s="576"/>
      <c r="V21" s="576"/>
      <c r="W21" s="576"/>
      <c r="X21" s="576"/>
      <c r="Y21" s="577"/>
      <c r="Z21" s="624">
        <v>0.6</v>
      </c>
      <c r="AA21" s="589"/>
      <c r="AB21" s="589"/>
      <c r="AC21" s="625"/>
      <c r="AD21" s="563" t="s">
        <v>99</v>
      </c>
      <c r="AE21" s="576"/>
      <c r="AF21" s="576"/>
      <c r="AG21" s="576"/>
      <c r="AH21" s="576"/>
      <c r="AI21" s="576"/>
      <c r="AJ21" s="576"/>
      <c r="AK21" s="577"/>
      <c r="AL21" s="624" t="s">
        <v>99</v>
      </c>
      <c r="AM21" s="589"/>
      <c r="AN21" s="589"/>
      <c r="AO21" s="604"/>
      <c r="AP21" s="630" t="s">
        <v>230</v>
      </c>
      <c r="AQ21" s="631"/>
      <c r="AR21" s="631"/>
      <c r="AS21" s="631"/>
      <c r="AT21" s="631"/>
      <c r="AU21" s="631"/>
      <c r="AV21" s="631"/>
      <c r="AW21" s="631"/>
      <c r="AX21" s="631"/>
      <c r="AY21" s="631"/>
      <c r="AZ21" s="631"/>
      <c r="BA21" s="631"/>
      <c r="BB21" s="631"/>
      <c r="BC21" s="632"/>
      <c r="BD21" s="575">
        <v>765583</v>
      </c>
      <c r="BE21" s="576"/>
      <c r="BF21" s="576"/>
      <c r="BG21" s="576"/>
      <c r="BH21" s="576"/>
      <c r="BI21" s="576"/>
      <c r="BJ21" s="576"/>
      <c r="BK21" s="577"/>
      <c r="BL21" s="626">
        <v>0.3</v>
      </c>
      <c r="BM21" s="626"/>
      <c r="BN21" s="626"/>
      <c r="BO21" s="626"/>
      <c r="BP21" s="627" t="s">
        <v>99</v>
      </c>
      <c r="BQ21" s="627"/>
      <c r="BR21" s="627"/>
      <c r="BS21" s="627"/>
      <c r="BT21" s="627"/>
      <c r="BU21" s="627"/>
      <c r="BV21" s="627"/>
      <c r="BW21" s="628"/>
      <c r="BY21" s="630" t="s">
        <v>231</v>
      </c>
      <c r="BZ21" s="631"/>
      <c r="CA21" s="631"/>
      <c r="CB21" s="631"/>
      <c r="CC21" s="631"/>
      <c r="CD21" s="631"/>
      <c r="CE21" s="631"/>
      <c r="CF21" s="631"/>
      <c r="CG21" s="631"/>
      <c r="CH21" s="631"/>
      <c r="CI21" s="631"/>
      <c r="CJ21" s="631"/>
      <c r="CK21" s="631"/>
      <c r="CL21" s="632"/>
      <c r="CM21" s="575">
        <v>591038</v>
      </c>
      <c r="CN21" s="576"/>
      <c r="CO21" s="576"/>
      <c r="CP21" s="576"/>
      <c r="CQ21" s="576"/>
      <c r="CR21" s="576"/>
      <c r="CS21" s="576"/>
      <c r="CT21" s="577"/>
      <c r="CU21" s="626">
        <v>0.1</v>
      </c>
      <c r="CV21" s="626"/>
      <c r="CW21" s="626"/>
      <c r="CX21" s="626"/>
      <c r="CY21" s="563" t="s">
        <v>99</v>
      </c>
      <c r="CZ21" s="576"/>
      <c r="DA21" s="576"/>
      <c r="DB21" s="576"/>
      <c r="DC21" s="576"/>
      <c r="DD21" s="576"/>
      <c r="DE21" s="576"/>
      <c r="DF21" s="576"/>
      <c r="DG21" s="576"/>
      <c r="DH21" s="576"/>
      <c r="DI21" s="576"/>
      <c r="DJ21" s="576"/>
      <c r="DK21" s="577"/>
      <c r="DL21" s="563">
        <v>591038</v>
      </c>
      <c r="DM21" s="576"/>
      <c r="DN21" s="576"/>
      <c r="DO21" s="576"/>
      <c r="DP21" s="576"/>
      <c r="DQ21" s="576"/>
      <c r="DR21" s="576"/>
      <c r="DS21" s="576"/>
      <c r="DT21" s="576"/>
      <c r="DU21" s="576"/>
      <c r="DV21" s="576"/>
      <c r="DW21" s="576"/>
      <c r="DX21" s="633"/>
    </row>
    <row r="22" spans="2:128" ht="11.25" customHeight="1" x14ac:dyDescent="0.15">
      <c r="B22" s="572" t="s">
        <v>232</v>
      </c>
      <c r="C22" s="573"/>
      <c r="D22" s="573"/>
      <c r="E22" s="573"/>
      <c r="F22" s="573"/>
      <c r="G22" s="573"/>
      <c r="H22" s="573"/>
      <c r="I22" s="573"/>
      <c r="J22" s="573"/>
      <c r="K22" s="573"/>
      <c r="L22" s="573"/>
      <c r="M22" s="573"/>
      <c r="N22" s="573"/>
      <c r="O22" s="573"/>
      <c r="P22" s="573"/>
      <c r="Q22" s="574"/>
      <c r="R22" s="575">
        <v>6214914</v>
      </c>
      <c r="S22" s="576"/>
      <c r="T22" s="576"/>
      <c r="U22" s="576"/>
      <c r="V22" s="576"/>
      <c r="W22" s="576"/>
      <c r="X22" s="576"/>
      <c r="Y22" s="577"/>
      <c r="Z22" s="624">
        <v>0.8</v>
      </c>
      <c r="AA22" s="589"/>
      <c r="AB22" s="589"/>
      <c r="AC22" s="625"/>
      <c r="AD22" s="563">
        <v>402963</v>
      </c>
      <c r="AE22" s="576"/>
      <c r="AF22" s="576"/>
      <c r="AG22" s="576"/>
      <c r="AH22" s="576"/>
      <c r="AI22" s="576"/>
      <c r="AJ22" s="576"/>
      <c r="AK22" s="577"/>
      <c r="AL22" s="624">
        <v>0.1</v>
      </c>
      <c r="AM22" s="589"/>
      <c r="AN22" s="589"/>
      <c r="AO22" s="604"/>
      <c r="AP22" s="630" t="s">
        <v>233</v>
      </c>
      <c r="AQ22" s="631"/>
      <c r="AR22" s="631"/>
      <c r="AS22" s="631"/>
      <c r="AT22" s="631"/>
      <c r="AU22" s="631"/>
      <c r="AV22" s="631"/>
      <c r="AW22" s="631"/>
      <c r="AX22" s="631"/>
      <c r="AY22" s="631"/>
      <c r="AZ22" s="631"/>
      <c r="BA22" s="631"/>
      <c r="BB22" s="631"/>
      <c r="BC22" s="632"/>
      <c r="BD22" s="575">
        <v>1974366</v>
      </c>
      <c r="BE22" s="576"/>
      <c r="BF22" s="576"/>
      <c r="BG22" s="576"/>
      <c r="BH22" s="576"/>
      <c r="BI22" s="576"/>
      <c r="BJ22" s="576"/>
      <c r="BK22" s="577"/>
      <c r="BL22" s="626">
        <v>0.8</v>
      </c>
      <c r="BM22" s="626"/>
      <c r="BN22" s="626"/>
      <c r="BO22" s="626"/>
      <c r="BP22" s="627" t="s">
        <v>99</v>
      </c>
      <c r="BQ22" s="627"/>
      <c r="BR22" s="627"/>
      <c r="BS22" s="627"/>
      <c r="BT22" s="627"/>
      <c r="BU22" s="627"/>
      <c r="BV22" s="627"/>
      <c r="BW22" s="628"/>
      <c r="BY22" s="630" t="s">
        <v>234</v>
      </c>
      <c r="BZ22" s="631"/>
      <c r="CA22" s="631"/>
      <c r="CB22" s="631"/>
      <c r="CC22" s="631"/>
      <c r="CD22" s="631"/>
      <c r="CE22" s="631"/>
      <c r="CF22" s="631"/>
      <c r="CG22" s="631"/>
      <c r="CH22" s="631"/>
      <c r="CI22" s="631"/>
      <c r="CJ22" s="631"/>
      <c r="CK22" s="631"/>
      <c r="CL22" s="632"/>
      <c r="CM22" s="575">
        <v>1778025</v>
      </c>
      <c r="CN22" s="576"/>
      <c r="CO22" s="576"/>
      <c r="CP22" s="576"/>
      <c r="CQ22" s="576"/>
      <c r="CR22" s="576"/>
      <c r="CS22" s="576"/>
      <c r="CT22" s="577"/>
      <c r="CU22" s="626">
        <v>0.2</v>
      </c>
      <c r="CV22" s="626"/>
      <c r="CW22" s="626"/>
      <c r="CX22" s="626"/>
      <c r="CY22" s="563" t="s">
        <v>99</v>
      </c>
      <c r="CZ22" s="576"/>
      <c r="DA22" s="576"/>
      <c r="DB22" s="576"/>
      <c r="DC22" s="576"/>
      <c r="DD22" s="576"/>
      <c r="DE22" s="576"/>
      <c r="DF22" s="576"/>
      <c r="DG22" s="576"/>
      <c r="DH22" s="576"/>
      <c r="DI22" s="576"/>
      <c r="DJ22" s="576"/>
      <c r="DK22" s="577"/>
      <c r="DL22" s="563">
        <v>1778025</v>
      </c>
      <c r="DM22" s="576"/>
      <c r="DN22" s="576"/>
      <c r="DO22" s="576"/>
      <c r="DP22" s="576"/>
      <c r="DQ22" s="576"/>
      <c r="DR22" s="576"/>
      <c r="DS22" s="576"/>
      <c r="DT22" s="576"/>
      <c r="DU22" s="576"/>
      <c r="DV22" s="576"/>
      <c r="DW22" s="576"/>
      <c r="DX22" s="633"/>
    </row>
    <row r="23" spans="2:128" ht="11.25" customHeight="1" x14ac:dyDescent="0.15">
      <c r="B23" s="572" t="s">
        <v>235</v>
      </c>
      <c r="C23" s="573"/>
      <c r="D23" s="573"/>
      <c r="E23" s="573"/>
      <c r="F23" s="573"/>
      <c r="G23" s="573"/>
      <c r="H23" s="573"/>
      <c r="I23" s="573"/>
      <c r="J23" s="573"/>
      <c r="K23" s="573"/>
      <c r="L23" s="573"/>
      <c r="M23" s="573"/>
      <c r="N23" s="573"/>
      <c r="O23" s="573"/>
      <c r="P23" s="573"/>
      <c r="Q23" s="574"/>
      <c r="R23" s="575">
        <v>3003725</v>
      </c>
      <c r="S23" s="576"/>
      <c r="T23" s="576"/>
      <c r="U23" s="576"/>
      <c r="V23" s="576"/>
      <c r="W23" s="576"/>
      <c r="X23" s="576"/>
      <c r="Y23" s="577"/>
      <c r="Z23" s="624">
        <v>0.4</v>
      </c>
      <c r="AA23" s="589"/>
      <c r="AB23" s="589"/>
      <c r="AC23" s="625"/>
      <c r="AD23" s="563">
        <v>18123</v>
      </c>
      <c r="AE23" s="576"/>
      <c r="AF23" s="576"/>
      <c r="AG23" s="576"/>
      <c r="AH23" s="576"/>
      <c r="AI23" s="576"/>
      <c r="AJ23" s="576"/>
      <c r="AK23" s="577"/>
      <c r="AL23" s="624">
        <v>0</v>
      </c>
      <c r="AM23" s="589"/>
      <c r="AN23" s="589"/>
      <c r="AO23" s="604"/>
      <c r="AP23" s="630" t="s">
        <v>236</v>
      </c>
      <c r="AQ23" s="631"/>
      <c r="AR23" s="631"/>
      <c r="AS23" s="631"/>
      <c r="AT23" s="631"/>
      <c r="AU23" s="631"/>
      <c r="AV23" s="631"/>
      <c r="AW23" s="631"/>
      <c r="AX23" s="631"/>
      <c r="AY23" s="631"/>
      <c r="AZ23" s="631"/>
      <c r="BA23" s="631"/>
      <c r="BB23" s="631"/>
      <c r="BC23" s="632"/>
      <c r="BD23" s="575">
        <v>17519988</v>
      </c>
      <c r="BE23" s="576"/>
      <c r="BF23" s="576"/>
      <c r="BG23" s="576"/>
      <c r="BH23" s="576"/>
      <c r="BI23" s="576"/>
      <c r="BJ23" s="576"/>
      <c r="BK23" s="577"/>
      <c r="BL23" s="626">
        <v>7.2</v>
      </c>
      <c r="BM23" s="626"/>
      <c r="BN23" s="626"/>
      <c r="BO23" s="626"/>
      <c r="BP23" s="627" t="s">
        <v>99</v>
      </c>
      <c r="BQ23" s="627"/>
      <c r="BR23" s="627"/>
      <c r="BS23" s="627"/>
      <c r="BT23" s="627"/>
      <c r="BU23" s="627"/>
      <c r="BV23" s="627"/>
      <c r="BW23" s="628"/>
      <c r="BY23" s="630" t="s">
        <v>237</v>
      </c>
      <c r="BZ23" s="631"/>
      <c r="CA23" s="631"/>
      <c r="CB23" s="631"/>
      <c r="CC23" s="631"/>
      <c r="CD23" s="631"/>
      <c r="CE23" s="631"/>
      <c r="CF23" s="631"/>
      <c r="CG23" s="631"/>
      <c r="CH23" s="631"/>
      <c r="CI23" s="631"/>
      <c r="CJ23" s="631"/>
      <c r="CK23" s="631"/>
      <c r="CL23" s="632"/>
      <c r="CM23" s="575">
        <v>1622035</v>
      </c>
      <c r="CN23" s="576"/>
      <c r="CO23" s="576"/>
      <c r="CP23" s="576"/>
      <c r="CQ23" s="576"/>
      <c r="CR23" s="576"/>
      <c r="CS23" s="576"/>
      <c r="CT23" s="577"/>
      <c r="CU23" s="626">
        <v>0.2</v>
      </c>
      <c r="CV23" s="626"/>
      <c r="CW23" s="626"/>
      <c r="CX23" s="626"/>
      <c r="CY23" s="563" t="s">
        <v>99</v>
      </c>
      <c r="CZ23" s="576"/>
      <c r="DA23" s="576"/>
      <c r="DB23" s="576"/>
      <c r="DC23" s="576"/>
      <c r="DD23" s="576"/>
      <c r="DE23" s="576"/>
      <c r="DF23" s="576"/>
      <c r="DG23" s="576"/>
      <c r="DH23" s="576"/>
      <c r="DI23" s="576"/>
      <c r="DJ23" s="576"/>
      <c r="DK23" s="577"/>
      <c r="DL23" s="563">
        <v>1622035</v>
      </c>
      <c r="DM23" s="576"/>
      <c r="DN23" s="576"/>
      <c r="DO23" s="576"/>
      <c r="DP23" s="576"/>
      <c r="DQ23" s="576"/>
      <c r="DR23" s="576"/>
      <c r="DS23" s="576"/>
      <c r="DT23" s="576"/>
      <c r="DU23" s="576"/>
      <c r="DV23" s="576"/>
      <c r="DW23" s="576"/>
      <c r="DX23" s="633"/>
    </row>
    <row r="24" spans="2:128" ht="11.25" customHeight="1" x14ac:dyDescent="0.15">
      <c r="B24" s="572" t="s">
        <v>238</v>
      </c>
      <c r="C24" s="573"/>
      <c r="D24" s="573"/>
      <c r="E24" s="573"/>
      <c r="F24" s="573"/>
      <c r="G24" s="573"/>
      <c r="H24" s="573"/>
      <c r="I24" s="573"/>
      <c r="J24" s="573"/>
      <c r="K24" s="573"/>
      <c r="L24" s="573"/>
      <c r="M24" s="573"/>
      <c r="N24" s="573"/>
      <c r="O24" s="573"/>
      <c r="P24" s="573"/>
      <c r="Q24" s="574"/>
      <c r="R24" s="575">
        <v>72684038</v>
      </c>
      <c r="S24" s="576"/>
      <c r="T24" s="576"/>
      <c r="U24" s="576"/>
      <c r="V24" s="576"/>
      <c r="W24" s="576"/>
      <c r="X24" s="576"/>
      <c r="Y24" s="577"/>
      <c r="Z24" s="624">
        <v>9.9</v>
      </c>
      <c r="AA24" s="589"/>
      <c r="AB24" s="589"/>
      <c r="AC24" s="625"/>
      <c r="AD24" s="563" t="s">
        <v>99</v>
      </c>
      <c r="AE24" s="576"/>
      <c r="AF24" s="576"/>
      <c r="AG24" s="576"/>
      <c r="AH24" s="576"/>
      <c r="AI24" s="576"/>
      <c r="AJ24" s="576"/>
      <c r="AK24" s="577"/>
      <c r="AL24" s="624" t="s">
        <v>99</v>
      </c>
      <c r="AM24" s="589"/>
      <c r="AN24" s="589"/>
      <c r="AO24" s="604"/>
      <c r="AP24" s="630" t="s">
        <v>239</v>
      </c>
      <c r="AQ24" s="631"/>
      <c r="AR24" s="631"/>
      <c r="AS24" s="631"/>
      <c r="AT24" s="631"/>
      <c r="AU24" s="631"/>
      <c r="AV24" s="631"/>
      <c r="AW24" s="631"/>
      <c r="AX24" s="631"/>
      <c r="AY24" s="631"/>
      <c r="AZ24" s="631"/>
      <c r="BA24" s="631"/>
      <c r="BB24" s="631"/>
      <c r="BC24" s="632"/>
      <c r="BD24" s="575">
        <v>25510655</v>
      </c>
      <c r="BE24" s="576"/>
      <c r="BF24" s="576"/>
      <c r="BG24" s="576"/>
      <c r="BH24" s="576"/>
      <c r="BI24" s="576"/>
      <c r="BJ24" s="576"/>
      <c r="BK24" s="577"/>
      <c r="BL24" s="626">
        <v>10.5</v>
      </c>
      <c r="BM24" s="626"/>
      <c r="BN24" s="626"/>
      <c r="BO24" s="626"/>
      <c r="BP24" s="627" t="s">
        <v>99</v>
      </c>
      <c r="BQ24" s="627"/>
      <c r="BR24" s="627"/>
      <c r="BS24" s="627"/>
      <c r="BT24" s="627"/>
      <c r="BU24" s="627"/>
      <c r="BV24" s="627"/>
      <c r="BW24" s="628"/>
      <c r="BY24" s="630" t="s">
        <v>240</v>
      </c>
      <c r="BZ24" s="631"/>
      <c r="CA24" s="631"/>
      <c r="CB24" s="631"/>
      <c r="CC24" s="631"/>
      <c r="CD24" s="631"/>
      <c r="CE24" s="631"/>
      <c r="CF24" s="631"/>
      <c r="CG24" s="631"/>
      <c r="CH24" s="631"/>
      <c r="CI24" s="631"/>
      <c r="CJ24" s="631"/>
      <c r="CK24" s="631"/>
      <c r="CL24" s="632"/>
      <c r="CM24" s="575">
        <v>36835791</v>
      </c>
      <c r="CN24" s="576"/>
      <c r="CO24" s="576"/>
      <c r="CP24" s="576"/>
      <c r="CQ24" s="576"/>
      <c r="CR24" s="576"/>
      <c r="CS24" s="576"/>
      <c r="CT24" s="577"/>
      <c r="CU24" s="626">
        <v>5.0999999999999996</v>
      </c>
      <c r="CV24" s="626"/>
      <c r="CW24" s="626"/>
      <c r="CX24" s="626"/>
      <c r="CY24" s="563" t="s">
        <v>99</v>
      </c>
      <c r="CZ24" s="576"/>
      <c r="DA24" s="576"/>
      <c r="DB24" s="576"/>
      <c r="DC24" s="576"/>
      <c r="DD24" s="576"/>
      <c r="DE24" s="576"/>
      <c r="DF24" s="576"/>
      <c r="DG24" s="576"/>
      <c r="DH24" s="576"/>
      <c r="DI24" s="576"/>
      <c r="DJ24" s="576"/>
      <c r="DK24" s="577"/>
      <c r="DL24" s="563">
        <v>36835791</v>
      </c>
      <c r="DM24" s="576"/>
      <c r="DN24" s="576"/>
      <c r="DO24" s="576"/>
      <c r="DP24" s="576"/>
      <c r="DQ24" s="576"/>
      <c r="DR24" s="576"/>
      <c r="DS24" s="576"/>
      <c r="DT24" s="576"/>
      <c r="DU24" s="576"/>
      <c r="DV24" s="576"/>
      <c r="DW24" s="576"/>
      <c r="DX24" s="633"/>
    </row>
    <row r="25" spans="2:128" ht="11.25" customHeight="1" x14ac:dyDescent="0.15">
      <c r="B25" s="572" t="s">
        <v>241</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242</v>
      </c>
      <c r="AQ25" s="631"/>
      <c r="AR25" s="631"/>
      <c r="AS25" s="631"/>
      <c r="AT25" s="631"/>
      <c r="AU25" s="631"/>
      <c r="AV25" s="631"/>
      <c r="AW25" s="631"/>
      <c r="AX25" s="631"/>
      <c r="AY25" s="631"/>
      <c r="AZ25" s="631"/>
      <c r="BA25" s="631"/>
      <c r="BB25" s="631"/>
      <c r="BC25" s="632"/>
      <c r="BD25" s="575">
        <v>10960</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243</v>
      </c>
      <c r="BZ25" s="631"/>
      <c r="CA25" s="631"/>
      <c r="CB25" s="631"/>
      <c r="CC25" s="631"/>
      <c r="CD25" s="631"/>
      <c r="CE25" s="631"/>
      <c r="CF25" s="631"/>
      <c r="CG25" s="631"/>
      <c r="CH25" s="631"/>
      <c r="CI25" s="631"/>
      <c r="CJ25" s="631"/>
      <c r="CK25" s="631"/>
      <c r="CL25" s="632"/>
      <c r="CM25" s="575">
        <v>527367</v>
      </c>
      <c r="CN25" s="576"/>
      <c r="CO25" s="576"/>
      <c r="CP25" s="576"/>
      <c r="CQ25" s="576"/>
      <c r="CR25" s="576"/>
      <c r="CS25" s="576"/>
      <c r="CT25" s="577"/>
      <c r="CU25" s="626">
        <v>0.1</v>
      </c>
      <c r="CV25" s="626"/>
      <c r="CW25" s="626"/>
      <c r="CX25" s="626"/>
      <c r="CY25" s="563" t="s">
        <v>99</v>
      </c>
      <c r="CZ25" s="576"/>
      <c r="DA25" s="576"/>
      <c r="DB25" s="576"/>
      <c r="DC25" s="576"/>
      <c r="DD25" s="576"/>
      <c r="DE25" s="576"/>
      <c r="DF25" s="576"/>
      <c r="DG25" s="576"/>
      <c r="DH25" s="576"/>
      <c r="DI25" s="576"/>
      <c r="DJ25" s="576"/>
      <c r="DK25" s="577"/>
      <c r="DL25" s="563">
        <v>527367</v>
      </c>
      <c r="DM25" s="576"/>
      <c r="DN25" s="576"/>
      <c r="DO25" s="576"/>
      <c r="DP25" s="576"/>
      <c r="DQ25" s="576"/>
      <c r="DR25" s="576"/>
      <c r="DS25" s="576"/>
      <c r="DT25" s="576"/>
      <c r="DU25" s="576"/>
      <c r="DV25" s="576"/>
      <c r="DW25" s="576"/>
      <c r="DX25" s="633"/>
    </row>
    <row r="26" spans="2:128" ht="11.25" customHeight="1" x14ac:dyDescent="0.15">
      <c r="B26" s="572" t="s">
        <v>244</v>
      </c>
      <c r="C26" s="573"/>
      <c r="D26" s="573"/>
      <c r="E26" s="573"/>
      <c r="F26" s="573"/>
      <c r="G26" s="573"/>
      <c r="H26" s="573"/>
      <c r="I26" s="573"/>
      <c r="J26" s="573"/>
      <c r="K26" s="573"/>
      <c r="L26" s="573"/>
      <c r="M26" s="573"/>
      <c r="N26" s="573"/>
      <c r="O26" s="573"/>
      <c r="P26" s="573"/>
      <c r="Q26" s="574"/>
      <c r="R26" s="575">
        <v>2794976</v>
      </c>
      <c r="S26" s="576"/>
      <c r="T26" s="576"/>
      <c r="U26" s="576"/>
      <c r="V26" s="576"/>
      <c r="W26" s="576"/>
      <c r="X26" s="576"/>
      <c r="Y26" s="577"/>
      <c r="Z26" s="624">
        <v>0.4</v>
      </c>
      <c r="AA26" s="589"/>
      <c r="AB26" s="589"/>
      <c r="AC26" s="625"/>
      <c r="AD26" s="563">
        <v>82306</v>
      </c>
      <c r="AE26" s="576"/>
      <c r="AF26" s="576"/>
      <c r="AG26" s="576"/>
      <c r="AH26" s="576"/>
      <c r="AI26" s="576"/>
      <c r="AJ26" s="576"/>
      <c r="AK26" s="577"/>
      <c r="AL26" s="624">
        <v>0</v>
      </c>
      <c r="AM26" s="589"/>
      <c r="AN26" s="589"/>
      <c r="AO26" s="604"/>
      <c r="AP26" s="630" t="s">
        <v>245</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246</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247</v>
      </c>
      <c r="C27" s="573"/>
      <c r="D27" s="573"/>
      <c r="E27" s="573"/>
      <c r="F27" s="573"/>
      <c r="G27" s="573"/>
      <c r="H27" s="573"/>
      <c r="I27" s="573"/>
      <c r="J27" s="573"/>
      <c r="K27" s="573"/>
      <c r="L27" s="573"/>
      <c r="M27" s="573"/>
      <c r="N27" s="573"/>
      <c r="O27" s="573"/>
      <c r="P27" s="573"/>
      <c r="Q27" s="574"/>
      <c r="R27" s="575">
        <v>78710</v>
      </c>
      <c r="S27" s="576"/>
      <c r="T27" s="576"/>
      <c r="U27" s="576"/>
      <c r="V27" s="576"/>
      <c r="W27" s="576"/>
      <c r="X27" s="576"/>
      <c r="Y27" s="577"/>
      <c r="Z27" s="624">
        <v>0</v>
      </c>
      <c r="AA27" s="589"/>
      <c r="AB27" s="589"/>
      <c r="AC27" s="625"/>
      <c r="AD27" s="563" t="s">
        <v>99</v>
      </c>
      <c r="AE27" s="576"/>
      <c r="AF27" s="576"/>
      <c r="AG27" s="576"/>
      <c r="AH27" s="576"/>
      <c r="AI27" s="576"/>
      <c r="AJ27" s="576"/>
      <c r="AK27" s="577"/>
      <c r="AL27" s="624" t="s">
        <v>99</v>
      </c>
      <c r="AM27" s="589"/>
      <c r="AN27" s="589"/>
      <c r="AO27" s="604"/>
      <c r="AP27" s="630" t="s">
        <v>248</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249</v>
      </c>
      <c r="BZ27" s="631"/>
      <c r="CA27" s="631"/>
      <c r="CB27" s="631"/>
      <c r="CC27" s="631"/>
      <c r="CD27" s="631"/>
      <c r="CE27" s="631"/>
      <c r="CF27" s="631"/>
      <c r="CG27" s="631"/>
      <c r="CH27" s="631"/>
      <c r="CI27" s="631"/>
      <c r="CJ27" s="631"/>
      <c r="CK27" s="631"/>
      <c r="CL27" s="632"/>
      <c r="CM27" s="575">
        <v>1358423</v>
      </c>
      <c r="CN27" s="576"/>
      <c r="CO27" s="576"/>
      <c r="CP27" s="576"/>
      <c r="CQ27" s="576"/>
      <c r="CR27" s="576"/>
      <c r="CS27" s="576"/>
      <c r="CT27" s="577"/>
      <c r="CU27" s="626">
        <v>0.2</v>
      </c>
      <c r="CV27" s="626"/>
      <c r="CW27" s="626"/>
      <c r="CX27" s="626"/>
      <c r="CY27" s="563" t="s">
        <v>99</v>
      </c>
      <c r="CZ27" s="576"/>
      <c r="DA27" s="576"/>
      <c r="DB27" s="576"/>
      <c r="DC27" s="576"/>
      <c r="DD27" s="576"/>
      <c r="DE27" s="576"/>
      <c r="DF27" s="576"/>
      <c r="DG27" s="576"/>
      <c r="DH27" s="576"/>
      <c r="DI27" s="576"/>
      <c r="DJ27" s="576"/>
      <c r="DK27" s="577"/>
      <c r="DL27" s="563">
        <v>1358423</v>
      </c>
      <c r="DM27" s="576"/>
      <c r="DN27" s="576"/>
      <c r="DO27" s="576"/>
      <c r="DP27" s="576"/>
      <c r="DQ27" s="576"/>
      <c r="DR27" s="576"/>
      <c r="DS27" s="576"/>
      <c r="DT27" s="576"/>
      <c r="DU27" s="576"/>
      <c r="DV27" s="576"/>
      <c r="DW27" s="576"/>
      <c r="DX27" s="633"/>
    </row>
    <row r="28" spans="2:128" ht="11.25" customHeight="1" x14ac:dyDescent="0.15">
      <c r="B28" s="572" t="s">
        <v>250</v>
      </c>
      <c r="C28" s="573"/>
      <c r="D28" s="573"/>
      <c r="E28" s="573"/>
      <c r="F28" s="573"/>
      <c r="G28" s="573"/>
      <c r="H28" s="573"/>
      <c r="I28" s="573"/>
      <c r="J28" s="573"/>
      <c r="K28" s="573"/>
      <c r="L28" s="573"/>
      <c r="M28" s="573"/>
      <c r="N28" s="573"/>
      <c r="O28" s="573"/>
      <c r="P28" s="573"/>
      <c r="Q28" s="574"/>
      <c r="R28" s="575">
        <v>28542832</v>
      </c>
      <c r="S28" s="576"/>
      <c r="T28" s="576"/>
      <c r="U28" s="576"/>
      <c r="V28" s="576"/>
      <c r="W28" s="576"/>
      <c r="X28" s="576"/>
      <c r="Y28" s="577"/>
      <c r="Z28" s="624">
        <v>3.9</v>
      </c>
      <c r="AA28" s="589"/>
      <c r="AB28" s="589"/>
      <c r="AC28" s="625"/>
      <c r="AD28" s="563" t="s">
        <v>99</v>
      </c>
      <c r="AE28" s="576"/>
      <c r="AF28" s="576"/>
      <c r="AG28" s="576"/>
      <c r="AH28" s="576"/>
      <c r="AI28" s="576"/>
      <c r="AJ28" s="576"/>
      <c r="AK28" s="577"/>
      <c r="AL28" s="624" t="s">
        <v>99</v>
      </c>
      <c r="AM28" s="589"/>
      <c r="AN28" s="589"/>
      <c r="AO28" s="604"/>
      <c r="AP28" s="630" t="s">
        <v>251</v>
      </c>
      <c r="AQ28" s="631"/>
      <c r="AR28" s="631"/>
      <c r="AS28" s="631"/>
      <c r="AT28" s="631"/>
      <c r="AU28" s="631"/>
      <c r="AV28" s="631"/>
      <c r="AW28" s="631"/>
      <c r="AX28" s="631"/>
      <c r="AY28" s="631"/>
      <c r="AZ28" s="631"/>
      <c r="BA28" s="631"/>
      <c r="BB28" s="631"/>
      <c r="BC28" s="632"/>
      <c r="BD28" s="575">
        <v>457104</v>
      </c>
      <c r="BE28" s="576"/>
      <c r="BF28" s="576"/>
      <c r="BG28" s="576"/>
      <c r="BH28" s="576"/>
      <c r="BI28" s="576"/>
      <c r="BJ28" s="576"/>
      <c r="BK28" s="577"/>
      <c r="BL28" s="626">
        <v>0.2</v>
      </c>
      <c r="BM28" s="626"/>
      <c r="BN28" s="626"/>
      <c r="BO28" s="626"/>
      <c r="BP28" s="627" t="s">
        <v>99</v>
      </c>
      <c r="BQ28" s="627"/>
      <c r="BR28" s="627"/>
      <c r="BS28" s="627"/>
      <c r="BT28" s="627"/>
      <c r="BU28" s="627"/>
      <c r="BV28" s="627"/>
      <c r="BW28" s="628"/>
      <c r="BY28" s="630" t="s">
        <v>252</v>
      </c>
      <c r="BZ28" s="631"/>
      <c r="CA28" s="631"/>
      <c r="CB28" s="631"/>
      <c r="CC28" s="631"/>
      <c r="CD28" s="631"/>
      <c r="CE28" s="631"/>
      <c r="CF28" s="631"/>
      <c r="CG28" s="631"/>
      <c r="CH28" s="631"/>
      <c r="CI28" s="631"/>
      <c r="CJ28" s="631"/>
      <c r="CK28" s="631"/>
      <c r="CL28" s="632"/>
      <c r="CM28" s="575">
        <v>4790253</v>
      </c>
      <c r="CN28" s="576"/>
      <c r="CO28" s="576"/>
      <c r="CP28" s="576"/>
      <c r="CQ28" s="576"/>
      <c r="CR28" s="576"/>
      <c r="CS28" s="576"/>
      <c r="CT28" s="577"/>
      <c r="CU28" s="626">
        <v>0.7</v>
      </c>
      <c r="CV28" s="626"/>
      <c r="CW28" s="626"/>
      <c r="CX28" s="626"/>
      <c r="CY28" s="563" t="s">
        <v>99</v>
      </c>
      <c r="CZ28" s="576"/>
      <c r="DA28" s="576"/>
      <c r="DB28" s="576"/>
      <c r="DC28" s="576"/>
      <c r="DD28" s="576"/>
      <c r="DE28" s="576"/>
      <c r="DF28" s="576"/>
      <c r="DG28" s="576"/>
      <c r="DH28" s="576"/>
      <c r="DI28" s="576"/>
      <c r="DJ28" s="576"/>
      <c r="DK28" s="577"/>
      <c r="DL28" s="563">
        <v>4790253</v>
      </c>
      <c r="DM28" s="576"/>
      <c r="DN28" s="576"/>
      <c r="DO28" s="576"/>
      <c r="DP28" s="576"/>
      <c r="DQ28" s="576"/>
      <c r="DR28" s="576"/>
      <c r="DS28" s="576"/>
      <c r="DT28" s="576"/>
      <c r="DU28" s="576"/>
      <c r="DV28" s="576"/>
      <c r="DW28" s="576"/>
      <c r="DX28" s="633"/>
    </row>
    <row r="29" spans="2:128" ht="11.25" customHeight="1" x14ac:dyDescent="0.15">
      <c r="B29" s="572" t="s">
        <v>253</v>
      </c>
      <c r="C29" s="573"/>
      <c r="D29" s="573"/>
      <c r="E29" s="573"/>
      <c r="F29" s="573"/>
      <c r="G29" s="573"/>
      <c r="H29" s="573"/>
      <c r="I29" s="573"/>
      <c r="J29" s="573"/>
      <c r="K29" s="573"/>
      <c r="L29" s="573"/>
      <c r="M29" s="573"/>
      <c r="N29" s="573"/>
      <c r="O29" s="573"/>
      <c r="P29" s="573"/>
      <c r="Q29" s="574"/>
      <c r="R29" s="575">
        <v>10228370</v>
      </c>
      <c r="S29" s="576"/>
      <c r="T29" s="576"/>
      <c r="U29" s="576"/>
      <c r="V29" s="576"/>
      <c r="W29" s="576"/>
      <c r="X29" s="576"/>
      <c r="Y29" s="577"/>
      <c r="Z29" s="624">
        <v>1.4</v>
      </c>
      <c r="AA29" s="589"/>
      <c r="AB29" s="589"/>
      <c r="AC29" s="625"/>
      <c r="AD29" s="563" t="s">
        <v>99</v>
      </c>
      <c r="AE29" s="576"/>
      <c r="AF29" s="576"/>
      <c r="AG29" s="576"/>
      <c r="AH29" s="576"/>
      <c r="AI29" s="576"/>
      <c r="AJ29" s="576"/>
      <c r="AK29" s="577"/>
      <c r="AL29" s="624" t="s">
        <v>99</v>
      </c>
      <c r="AM29" s="589"/>
      <c r="AN29" s="589"/>
      <c r="AO29" s="604"/>
      <c r="AP29" s="630" t="s">
        <v>254</v>
      </c>
      <c r="AQ29" s="631"/>
      <c r="AR29" s="631"/>
      <c r="AS29" s="631"/>
      <c r="AT29" s="631"/>
      <c r="AU29" s="631"/>
      <c r="AV29" s="631"/>
      <c r="AW29" s="631"/>
      <c r="AX29" s="631"/>
      <c r="AY29" s="631"/>
      <c r="AZ29" s="631"/>
      <c r="BA29" s="631"/>
      <c r="BB29" s="631"/>
      <c r="BC29" s="632"/>
      <c r="BD29" s="575">
        <v>22457</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255</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256</v>
      </c>
      <c r="C30" s="573"/>
      <c r="D30" s="573"/>
      <c r="E30" s="573"/>
      <c r="F30" s="573"/>
      <c r="G30" s="573"/>
      <c r="H30" s="573"/>
      <c r="I30" s="573"/>
      <c r="J30" s="573"/>
      <c r="K30" s="573"/>
      <c r="L30" s="573"/>
      <c r="M30" s="573"/>
      <c r="N30" s="573"/>
      <c r="O30" s="573"/>
      <c r="P30" s="573"/>
      <c r="Q30" s="574"/>
      <c r="R30" s="575">
        <v>69539784</v>
      </c>
      <c r="S30" s="576"/>
      <c r="T30" s="576"/>
      <c r="U30" s="576"/>
      <c r="V30" s="576"/>
      <c r="W30" s="576"/>
      <c r="X30" s="576"/>
      <c r="Y30" s="577"/>
      <c r="Z30" s="624">
        <v>9.5</v>
      </c>
      <c r="AA30" s="589"/>
      <c r="AB30" s="589"/>
      <c r="AC30" s="625"/>
      <c r="AD30" s="563">
        <v>355717</v>
      </c>
      <c r="AE30" s="576"/>
      <c r="AF30" s="576"/>
      <c r="AG30" s="576"/>
      <c r="AH30" s="576"/>
      <c r="AI30" s="576"/>
      <c r="AJ30" s="576"/>
      <c r="AK30" s="577"/>
      <c r="AL30" s="624">
        <v>0.1</v>
      </c>
      <c r="AM30" s="589"/>
      <c r="AN30" s="589"/>
      <c r="AO30" s="604"/>
      <c r="AP30" s="630" t="s">
        <v>257</v>
      </c>
      <c r="AQ30" s="631"/>
      <c r="AR30" s="631"/>
      <c r="AS30" s="631"/>
      <c r="AT30" s="631"/>
      <c r="AU30" s="631"/>
      <c r="AV30" s="631"/>
      <c r="AW30" s="631"/>
      <c r="AX30" s="631"/>
      <c r="AY30" s="631"/>
      <c r="AZ30" s="631"/>
      <c r="BA30" s="631"/>
      <c r="BB30" s="631"/>
      <c r="BC30" s="632"/>
      <c r="BD30" s="575">
        <v>22457</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258</v>
      </c>
      <c r="BZ30" s="573"/>
      <c r="CA30" s="573"/>
      <c r="CB30" s="573"/>
      <c r="CC30" s="573"/>
      <c r="CD30" s="573"/>
      <c r="CE30" s="573"/>
      <c r="CF30" s="573"/>
      <c r="CG30" s="573"/>
      <c r="CH30" s="573"/>
      <c r="CI30" s="573"/>
      <c r="CJ30" s="573"/>
      <c r="CK30" s="573"/>
      <c r="CL30" s="574"/>
      <c r="CM30" s="575">
        <v>723217632</v>
      </c>
      <c r="CN30" s="576"/>
      <c r="CO30" s="576"/>
      <c r="CP30" s="576"/>
      <c r="CQ30" s="576"/>
      <c r="CR30" s="576"/>
      <c r="CS30" s="576"/>
      <c r="CT30" s="577"/>
      <c r="CU30" s="626">
        <v>100</v>
      </c>
      <c r="CV30" s="626"/>
      <c r="CW30" s="626"/>
      <c r="CX30" s="626"/>
      <c r="CY30" s="563">
        <v>75793378</v>
      </c>
      <c r="CZ30" s="576"/>
      <c r="DA30" s="576"/>
      <c r="DB30" s="576"/>
      <c r="DC30" s="576"/>
      <c r="DD30" s="576"/>
      <c r="DE30" s="576"/>
      <c r="DF30" s="576"/>
      <c r="DG30" s="576"/>
      <c r="DH30" s="576"/>
      <c r="DI30" s="576"/>
      <c r="DJ30" s="576"/>
      <c r="DK30" s="577"/>
      <c r="DL30" s="563">
        <v>506766294</v>
      </c>
      <c r="DM30" s="576"/>
      <c r="DN30" s="576"/>
      <c r="DO30" s="576"/>
      <c r="DP30" s="576"/>
      <c r="DQ30" s="576"/>
      <c r="DR30" s="576"/>
      <c r="DS30" s="576"/>
      <c r="DT30" s="576"/>
      <c r="DU30" s="576"/>
      <c r="DV30" s="576"/>
      <c r="DW30" s="576"/>
      <c r="DX30" s="633"/>
    </row>
    <row r="31" spans="2:128" ht="11.25" customHeight="1" x14ac:dyDescent="0.15">
      <c r="B31" s="572" t="s">
        <v>259</v>
      </c>
      <c r="C31" s="573"/>
      <c r="D31" s="573"/>
      <c r="E31" s="573"/>
      <c r="F31" s="573"/>
      <c r="G31" s="573"/>
      <c r="H31" s="573"/>
      <c r="I31" s="573"/>
      <c r="J31" s="573"/>
      <c r="K31" s="573"/>
      <c r="L31" s="573"/>
      <c r="M31" s="573"/>
      <c r="N31" s="573"/>
      <c r="O31" s="573"/>
      <c r="P31" s="573"/>
      <c r="Q31" s="574"/>
      <c r="R31" s="575">
        <v>88994549</v>
      </c>
      <c r="S31" s="576"/>
      <c r="T31" s="576"/>
      <c r="U31" s="576"/>
      <c r="V31" s="576"/>
      <c r="W31" s="576"/>
      <c r="X31" s="576"/>
      <c r="Y31" s="577"/>
      <c r="Z31" s="624">
        <v>12.2</v>
      </c>
      <c r="AA31" s="589"/>
      <c r="AB31" s="589"/>
      <c r="AC31" s="625"/>
      <c r="AD31" s="563" t="s">
        <v>99</v>
      </c>
      <c r="AE31" s="576"/>
      <c r="AF31" s="576"/>
      <c r="AG31" s="576"/>
      <c r="AH31" s="576"/>
      <c r="AI31" s="576"/>
      <c r="AJ31" s="576"/>
      <c r="AK31" s="577"/>
      <c r="AL31" s="624" t="s">
        <v>99</v>
      </c>
      <c r="AM31" s="589"/>
      <c r="AN31" s="589"/>
      <c r="AO31" s="604"/>
      <c r="AP31" s="630" t="s">
        <v>260</v>
      </c>
      <c r="AQ31" s="631"/>
      <c r="AR31" s="631"/>
      <c r="AS31" s="631"/>
      <c r="AT31" s="631"/>
      <c r="AU31" s="631"/>
      <c r="AV31" s="631"/>
      <c r="AW31" s="631"/>
      <c r="AX31" s="631"/>
      <c r="AY31" s="631"/>
      <c r="AZ31" s="631"/>
      <c r="BA31" s="631"/>
      <c r="BB31" s="631"/>
      <c r="BC31" s="632"/>
      <c r="BD31" s="575">
        <v>434647</v>
      </c>
      <c r="BE31" s="576"/>
      <c r="BF31" s="576"/>
      <c r="BG31" s="576"/>
      <c r="BH31" s="576"/>
      <c r="BI31" s="576"/>
      <c r="BJ31" s="576"/>
      <c r="BK31" s="577"/>
      <c r="BL31" s="626">
        <v>0.2</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261</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262</v>
      </c>
      <c r="AQ32" s="631"/>
      <c r="AR32" s="631"/>
      <c r="AS32" s="631"/>
      <c r="AT32" s="631"/>
      <c r="AU32" s="631"/>
      <c r="AV32" s="631"/>
      <c r="AW32" s="631"/>
      <c r="AX32" s="631"/>
      <c r="AY32" s="631"/>
      <c r="AZ32" s="631"/>
      <c r="BA32" s="631"/>
      <c r="BB32" s="631"/>
      <c r="BC32" s="632"/>
      <c r="BD32" s="575" t="s">
        <v>99</v>
      </c>
      <c r="BE32" s="576"/>
      <c r="BF32" s="576"/>
      <c r="BG32" s="576"/>
      <c r="BH32" s="576"/>
      <c r="BI32" s="576"/>
      <c r="BJ32" s="576"/>
      <c r="BK32" s="577"/>
      <c r="BL32" s="626" t="s">
        <v>99</v>
      </c>
      <c r="BM32" s="626"/>
      <c r="BN32" s="626"/>
      <c r="BO32" s="626"/>
      <c r="BP32" s="627" t="s">
        <v>99</v>
      </c>
      <c r="BQ32" s="627"/>
      <c r="BR32" s="627"/>
      <c r="BS32" s="627"/>
      <c r="BT32" s="627"/>
      <c r="BU32" s="627"/>
      <c r="BV32" s="627"/>
      <c r="BW32" s="628"/>
      <c r="BY32" s="608" t="s">
        <v>263</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264</v>
      </c>
      <c r="C33" s="573"/>
      <c r="D33" s="573"/>
      <c r="E33" s="573"/>
      <c r="F33" s="573"/>
      <c r="G33" s="573"/>
      <c r="H33" s="573"/>
      <c r="I33" s="573"/>
      <c r="J33" s="573"/>
      <c r="K33" s="573"/>
      <c r="L33" s="573"/>
      <c r="M33" s="573"/>
      <c r="N33" s="573"/>
      <c r="O33" s="573"/>
      <c r="P33" s="573"/>
      <c r="Q33" s="574"/>
      <c r="R33" s="575">
        <v>46682500</v>
      </c>
      <c r="S33" s="576"/>
      <c r="T33" s="576"/>
      <c r="U33" s="576"/>
      <c r="V33" s="576"/>
      <c r="W33" s="576"/>
      <c r="X33" s="576"/>
      <c r="Y33" s="577"/>
      <c r="Z33" s="624">
        <v>6.4</v>
      </c>
      <c r="AA33" s="589"/>
      <c r="AB33" s="589"/>
      <c r="AC33" s="625"/>
      <c r="AD33" s="563" t="s">
        <v>99</v>
      </c>
      <c r="AE33" s="576"/>
      <c r="AF33" s="576"/>
      <c r="AG33" s="576"/>
      <c r="AH33" s="576"/>
      <c r="AI33" s="576"/>
      <c r="AJ33" s="576"/>
      <c r="AK33" s="577"/>
      <c r="AL33" s="624" t="s">
        <v>99</v>
      </c>
      <c r="AM33" s="589"/>
      <c r="AN33" s="589"/>
      <c r="AO33" s="604"/>
      <c r="AP33" s="572" t="s">
        <v>136</v>
      </c>
      <c r="AQ33" s="573"/>
      <c r="AR33" s="573"/>
      <c r="AS33" s="573"/>
      <c r="AT33" s="573"/>
      <c r="AU33" s="573"/>
      <c r="AV33" s="573"/>
      <c r="AW33" s="573"/>
      <c r="AX33" s="573"/>
      <c r="AY33" s="573"/>
      <c r="AZ33" s="573"/>
      <c r="BA33" s="573"/>
      <c r="BB33" s="573"/>
      <c r="BC33" s="574"/>
      <c r="BD33" s="575">
        <v>243358052</v>
      </c>
      <c r="BE33" s="576"/>
      <c r="BF33" s="576"/>
      <c r="BG33" s="576"/>
      <c r="BH33" s="576"/>
      <c r="BI33" s="576"/>
      <c r="BJ33" s="576"/>
      <c r="BK33" s="577"/>
      <c r="BL33" s="626">
        <v>100</v>
      </c>
      <c r="BM33" s="626"/>
      <c r="BN33" s="626"/>
      <c r="BO33" s="626"/>
      <c r="BP33" s="627">
        <v>1581145</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265</v>
      </c>
      <c r="CN33" s="609"/>
      <c r="CO33" s="609"/>
      <c r="CP33" s="609"/>
      <c r="CQ33" s="609"/>
      <c r="CR33" s="609"/>
      <c r="CS33" s="609"/>
      <c r="CT33" s="610"/>
      <c r="CU33" s="608" t="s">
        <v>266</v>
      </c>
      <c r="CV33" s="609"/>
      <c r="CW33" s="609"/>
      <c r="CX33" s="610"/>
      <c r="CY33" s="608" t="s">
        <v>267</v>
      </c>
      <c r="CZ33" s="609"/>
      <c r="DA33" s="609"/>
      <c r="DB33" s="609"/>
      <c r="DC33" s="609"/>
      <c r="DD33" s="609"/>
      <c r="DE33" s="609"/>
      <c r="DF33" s="610"/>
      <c r="DG33" s="618" t="s">
        <v>268</v>
      </c>
      <c r="DH33" s="619"/>
      <c r="DI33" s="619"/>
      <c r="DJ33" s="619"/>
      <c r="DK33" s="619"/>
      <c r="DL33" s="619"/>
      <c r="DM33" s="619"/>
      <c r="DN33" s="619"/>
      <c r="DO33" s="619"/>
      <c r="DP33" s="619"/>
      <c r="DQ33" s="620"/>
      <c r="DR33" s="608" t="s">
        <v>269</v>
      </c>
      <c r="DS33" s="609"/>
      <c r="DT33" s="609"/>
      <c r="DU33" s="609"/>
      <c r="DV33" s="609"/>
      <c r="DW33" s="609"/>
      <c r="DX33" s="610"/>
    </row>
    <row r="34" spans="2:128" ht="11.25" customHeight="1" x14ac:dyDescent="0.15">
      <c r="B34" s="545" t="s">
        <v>270</v>
      </c>
      <c r="C34" s="546"/>
      <c r="D34" s="546"/>
      <c r="E34" s="546"/>
      <c r="F34" s="546"/>
      <c r="G34" s="546"/>
      <c r="H34" s="546"/>
      <c r="I34" s="546"/>
      <c r="J34" s="546"/>
      <c r="K34" s="546"/>
      <c r="L34" s="546"/>
      <c r="M34" s="546"/>
      <c r="N34" s="546"/>
      <c r="O34" s="546"/>
      <c r="P34" s="546"/>
      <c r="Q34" s="547"/>
      <c r="R34" s="575">
        <v>732411009</v>
      </c>
      <c r="S34" s="576"/>
      <c r="T34" s="576"/>
      <c r="U34" s="576"/>
      <c r="V34" s="576"/>
      <c r="W34" s="576"/>
      <c r="X34" s="576"/>
      <c r="Y34" s="577"/>
      <c r="Z34" s="626">
        <v>100</v>
      </c>
      <c r="AA34" s="626"/>
      <c r="AB34" s="626"/>
      <c r="AC34" s="626"/>
      <c r="AD34" s="627">
        <v>394185732</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271</v>
      </c>
      <c r="BZ34" s="601"/>
      <c r="CA34" s="601"/>
      <c r="CB34" s="601"/>
      <c r="CC34" s="601"/>
      <c r="CD34" s="601"/>
      <c r="CE34" s="601"/>
      <c r="CF34" s="601"/>
      <c r="CG34" s="601"/>
      <c r="CH34" s="601"/>
      <c r="CI34" s="601"/>
      <c r="CJ34" s="601"/>
      <c r="CK34" s="601"/>
      <c r="CL34" s="602"/>
      <c r="CM34" s="629">
        <v>333789271</v>
      </c>
      <c r="CN34" s="612"/>
      <c r="CO34" s="612"/>
      <c r="CP34" s="612"/>
      <c r="CQ34" s="612"/>
      <c r="CR34" s="612"/>
      <c r="CS34" s="612"/>
      <c r="CT34" s="613"/>
      <c r="CU34" s="614">
        <v>46.2</v>
      </c>
      <c r="CV34" s="615"/>
      <c r="CW34" s="615"/>
      <c r="CX34" s="617"/>
      <c r="CY34" s="611">
        <v>288379030</v>
      </c>
      <c r="CZ34" s="612"/>
      <c r="DA34" s="612"/>
      <c r="DB34" s="612"/>
      <c r="DC34" s="612"/>
      <c r="DD34" s="612"/>
      <c r="DE34" s="612"/>
      <c r="DF34" s="613"/>
      <c r="DG34" s="611">
        <v>284993271</v>
      </c>
      <c r="DH34" s="612"/>
      <c r="DI34" s="612"/>
      <c r="DJ34" s="612"/>
      <c r="DK34" s="612"/>
      <c r="DL34" s="612"/>
      <c r="DM34" s="612"/>
      <c r="DN34" s="612"/>
      <c r="DO34" s="612"/>
      <c r="DP34" s="612"/>
      <c r="DQ34" s="613"/>
      <c r="DR34" s="614">
        <v>64.599999999999994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219643938</v>
      </c>
      <c r="CN35" s="564"/>
      <c r="CO35" s="564"/>
      <c r="CP35" s="564"/>
      <c r="CQ35" s="564"/>
      <c r="CR35" s="564"/>
      <c r="CS35" s="564"/>
      <c r="CT35" s="565"/>
      <c r="CU35" s="578">
        <v>30.4</v>
      </c>
      <c r="CV35" s="579"/>
      <c r="CW35" s="579"/>
      <c r="CX35" s="580"/>
      <c r="CY35" s="563">
        <v>182679796</v>
      </c>
      <c r="CZ35" s="564"/>
      <c r="DA35" s="564"/>
      <c r="DB35" s="564"/>
      <c r="DC35" s="564"/>
      <c r="DD35" s="564"/>
      <c r="DE35" s="564"/>
      <c r="DF35" s="565"/>
      <c r="DG35" s="563">
        <v>179339652</v>
      </c>
      <c r="DH35" s="564"/>
      <c r="DI35" s="564"/>
      <c r="DJ35" s="564"/>
      <c r="DK35" s="564"/>
      <c r="DL35" s="564"/>
      <c r="DM35" s="564"/>
      <c r="DN35" s="564"/>
      <c r="DO35" s="564"/>
      <c r="DP35" s="564"/>
      <c r="DQ35" s="565"/>
      <c r="DR35" s="578">
        <v>40.700000000000003</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160860428</v>
      </c>
      <c r="CN36" s="576"/>
      <c r="CO36" s="576"/>
      <c r="CP36" s="576"/>
      <c r="CQ36" s="576"/>
      <c r="CR36" s="576"/>
      <c r="CS36" s="576"/>
      <c r="CT36" s="577"/>
      <c r="CU36" s="578">
        <v>22.2</v>
      </c>
      <c r="CV36" s="579"/>
      <c r="CW36" s="579"/>
      <c r="CX36" s="580"/>
      <c r="CY36" s="563">
        <v>130333231</v>
      </c>
      <c r="CZ36" s="564"/>
      <c r="DA36" s="564"/>
      <c r="DB36" s="564"/>
      <c r="DC36" s="564"/>
      <c r="DD36" s="564"/>
      <c r="DE36" s="564"/>
      <c r="DF36" s="565"/>
      <c r="DG36" s="563">
        <v>130028741</v>
      </c>
      <c r="DH36" s="564"/>
      <c r="DI36" s="564"/>
      <c r="DJ36" s="564"/>
      <c r="DK36" s="564"/>
      <c r="DL36" s="564"/>
      <c r="DM36" s="564"/>
      <c r="DN36" s="564"/>
      <c r="DO36" s="564"/>
      <c r="DP36" s="564"/>
      <c r="DQ36" s="565"/>
      <c r="DR36" s="578">
        <v>29.5</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274</v>
      </c>
      <c r="AQ37" s="609"/>
      <c r="AR37" s="609"/>
      <c r="AS37" s="609"/>
      <c r="AT37" s="609"/>
      <c r="AU37" s="609"/>
      <c r="AV37" s="609"/>
      <c r="AW37" s="609"/>
      <c r="AX37" s="609"/>
      <c r="AY37" s="609"/>
      <c r="AZ37" s="609"/>
      <c r="BA37" s="609"/>
      <c r="BB37" s="609"/>
      <c r="BC37" s="610"/>
      <c r="BD37" s="608" t="s">
        <v>275</v>
      </c>
      <c r="BE37" s="609"/>
      <c r="BF37" s="609"/>
      <c r="BG37" s="609"/>
      <c r="BH37" s="609"/>
      <c r="BI37" s="609"/>
      <c r="BJ37" s="609"/>
      <c r="BK37" s="609"/>
      <c r="BL37" s="609"/>
      <c r="BM37" s="610"/>
      <c r="BN37" s="608" t="s">
        <v>276</v>
      </c>
      <c r="BO37" s="609"/>
      <c r="BP37" s="609"/>
      <c r="BQ37" s="609"/>
      <c r="BR37" s="609"/>
      <c r="BS37" s="609"/>
      <c r="BT37" s="609"/>
      <c r="BU37" s="609"/>
      <c r="BV37" s="609"/>
      <c r="BW37" s="610"/>
      <c r="BY37" s="572" t="s">
        <v>277</v>
      </c>
      <c r="BZ37" s="573"/>
      <c r="CA37" s="573"/>
      <c r="CB37" s="573"/>
      <c r="CC37" s="573"/>
      <c r="CD37" s="573"/>
      <c r="CE37" s="573"/>
      <c r="CF37" s="573"/>
      <c r="CG37" s="573"/>
      <c r="CH37" s="573"/>
      <c r="CI37" s="573"/>
      <c r="CJ37" s="573"/>
      <c r="CK37" s="573"/>
      <c r="CL37" s="574"/>
      <c r="CM37" s="575">
        <v>11961487</v>
      </c>
      <c r="CN37" s="564"/>
      <c r="CO37" s="564"/>
      <c r="CP37" s="564"/>
      <c r="CQ37" s="564"/>
      <c r="CR37" s="564"/>
      <c r="CS37" s="564"/>
      <c r="CT37" s="565"/>
      <c r="CU37" s="578">
        <v>1.7</v>
      </c>
      <c r="CV37" s="579"/>
      <c r="CW37" s="579"/>
      <c r="CX37" s="580"/>
      <c r="CY37" s="563">
        <v>5878321</v>
      </c>
      <c r="CZ37" s="564"/>
      <c r="DA37" s="564"/>
      <c r="DB37" s="564"/>
      <c r="DC37" s="564"/>
      <c r="DD37" s="564"/>
      <c r="DE37" s="564"/>
      <c r="DF37" s="565"/>
      <c r="DG37" s="563">
        <v>5876909</v>
      </c>
      <c r="DH37" s="564"/>
      <c r="DI37" s="564"/>
      <c r="DJ37" s="564"/>
      <c r="DK37" s="564"/>
      <c r="DL37" s="564"/>
      <c r="DM37" s="564"/>
      <c r="DN37" s="564"/>
      <c r="DO37" s="564"/>
      <c r="DP37" s="564"/>
      <c r="DQ37" s="565"/>
      <c r="DR37" s="578">
        <v>1.3</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278</v>
      </c>
      <c r="AQ38" s="592"/>
      <c r="AR38" s="592"/>
      <c r="AS38" s="592"/>
      <c r="AT38" s="597" t="s">
        <v>279</v>
      </c>
      <c r="AU38" s="178"/>
      <c r="AV38" s="178"/>
      <c r="AW38" s="178"/>
      <c r="AX38" s="600" t="s">
        <v>136</v>
      </c>
      <c r="AY38" s="601"/>
      <c r="AZ38" s="601"/>
      <c r="BA38" s="601"/>
      <c r="BB38" s="601"/>
      <c r="BC38" s="602"/>
      <c r="BD38" s="621">
        <v>99.1</v>
      </c>
      <c r="BE38" s="622"/>
      <c r="BF38" s="622"/>
      <c r="BG38" s="622"/>
      <c r="BH38" s="622"/>
      <c r="BI38" s="622">
        <v>98.1</v>
      </c>
      <c r="BJ38" s="622"/>
      <c r="BK38" s="622"/>
      <c r="BL38" s="622"/>
      <c r="BM38" s="623"/>
      <c r="BN38" s="621">
        <v>99.1</v>
      </c>
      <c r="BO38" s="622"/>
      <c r="BP38" s="622"/>
      <c r="BQ38" s="622"/>
      <c r="BR38" s="622"/>
      <c r="BS38" s="622">
        <v>97.7</v>
      </c>
      <c r="BT38" s="622"/>
      <c r="BU38" s="622"/>
      <c r="BV38" s="622"/>
      <c r="BW38" s="623"/>
      <c r="BY38" s="572" t="s">
        <v>280</v>
      </c>
      <c r="BZ38" s="573"/>
      <c r="CA38" s="573"/>
      <c r="CB38" s="573"/>
      <c r="CC38" s="573"/>
      <c r="CD38" s="573"/>
      <c r="CE38" s="573"/>
      <c r="CF38" s="573"/>
      <c r="CG38" s="573"/>
      <c r="CH38" s="573"/>
      <c r="CI38" s="573"/>
      <c r="CJ38" s="573"/>
      <c r="CK38" s="573"/>
      <c r="CL38" s="574"/>
      <c r="CM38" s="575">
        <v>102183846</v>
      </c>
      <c r="CN38" s="576"/>
      <c r="CO38" s="576"/>
      <c r="CP38" s="576"/>
      <c r="CQ38" s="576"/>
      <c r="CR38" s="576"/>
      <c r="CS38" s="576"/>
      <c r="CT38" s="577"/>
      <c r="CU38" s="578">
        <v>14.1</v>
      </c>
      <c r="CV38" s="579"/>
      <c r="CW38" s="579"/>
      <c r="CX38" s="580"/>
      <c r="CY38" s="563">
        <v>99820913</v>
      </c>
      <c r="CZ38" s="564"/>
      <c r="DA38" s="564"/>
      <c r="DB38" s="564"/>
      <c r="DC38" s="564"/>
      <c r="DD38" s="564"/>
      <c r="DE38" s="564"/>
      <c r="DF38" s="565"/>
      <c r="DG38" s="563">
        <v>99776710</v>
      </c>
      <c r="DH38" s="564"/>
      <c r="DI38" s="564"/>
      <c r="DJ38" s="564"/>
      <c r="DK38" s="564"/>
      <c r="DL38" s="564"/>
      <c r="DM38" s="564"/>
      <c r="DN38" s="564"/>
      <c r="DO38" s="564"/>
      <c r="DP38" s="564"/>
      <c r="DQ38" s="565"/>
      <c r="DR38" s="578">
        <v>22.6</v>
      </c>
      <c r="DS38" s="579"/>
      <c r="DT38" s="579"/>
      <c r="DU38" s="579"/>
      <c r="DV38" s="579"/>
      <c r="DW38" s="579"/>
      <c r="DX38" s="588"/>
    </row>
    <row r="39" spans="2:128" ht="11.25" customHeight="1" x14ac:dyDescent="0.15">
      <c r="AP39" s="593"/>
      <c r="AQ39" s="594"/>
      <c r="AR39" s="594"/>
      <c r="AS39" s="594"/>
      <c r="AT39" s="598"/>
      <c r="AU39" s="167" t="s">
        <v>281</v>
      </c>
      <c r="AV39" s="167"/>
      <c r="AW39" s="167"/>
      <c r="AX39" s="572" t="s">
        <v>282</v>
      </c>
      <c r="AY39" s="573"/>
      <c r="AZ39" s="573"/>
      <c r="BA39" s="573"/>
      <c r="BB39" s="573"/>
      <c r="BC39" s="574"/>
      <c r="BD39" s="603">
        <v>98.8</v>
      </c>
      <c r="BE39" s="589"/>
      <c r="BF39" s="589"/>
      <c r="BG39" s="589"/>
      <c r="BH39" s="589"/>
      <c r="BI39" s="589">
        <v>95.5</v>
      </c>
      <c r="BJ39" s="589"/>
      <c r="BK39" s="589"/>
      <c r="BL39" s="589"/>
      <c r="BM39" s="604"/>
      <c r="BN39" s="603">
        <v>98.8</v>
      </c>
      <c r="BO39" s="589"/>
      <c r="BP39" s="589"/>
      <c r="BQ39" s="589"/>
      <c r="BR39" s="589"/>
      <c r="BS39" s="589">
        <v>95.1</v>
      </c>
      <c r="BT39" s="589"/>
      <c r="BU39" s="589"/>
      <c r="BV39" s="589"/>
      <c r="BW39" s="604"/>
      <c r="BY39" s="581" t="s">
        <v>283</v>
      </c>
      <c r="BZ39" s="582"/>
      <c r="CA39" s="572" t="s">
        <v>53</v>
      </c>
      <c r="CB39" s="573"/>
      <c r="CC39" s="573"/>
      <c r="CD39" s="573"/>
      <c r="CE39" s="573"/>
      <c r="CF39" s="573"/>
      <c r="CG39" s="573"/>
      <c r="CH39" s="573"/>
      <c r="CI39" s="573"/>
      <c r="CJ39" s="573"/>
      <c r="CK39" s="573"/>
      <c r="CL39" s="574"/>
      <c r="CM39" s="575">
        <v>102044449</v>
      </c>
      <c r="CN39" s="564"/>
      <c r="CO39" s="564"/>
      <c r="CP39" s="564"/>
      <c r="CQ39" s="564"/>
      <c r="CR39" s="564"/>
      <c r="CS39" s="564"/>
      <c r="CT39" s="565"/>
      <c r="CU39" s="578">
        <v>14.1</v>
      </c>
      <c r="CV39" s="579"/>
      <c r="CW39" s="579"/>
      <c r="CX39" s="580"/>
      <c r="CY39" s="563">
        <v>99681516</v>
      </c>
      <c r="CZ39" s="564"/>
      <c r="DA39" s="564"/>
      <c r="DB39" s="564"/>
      <c r="DC39" s="564"/>
      <c r="DD39" s="564"/>
      <c r="DE39" s="564"/>
      <c r="DF39" s="565"/>
      <c r="DG39" s="563">
        <v>99637313</v>
      </c>
      <c r="DH39" s="564"/>
      <c r="DI39" s="564"/>
      <c r="DJ39" s="564"/>
      <c r="DK39" s="564"/>
      <c r="DL39" s="564"/>
      <c r="DM39" s="564"/>
      <c r="DN39" s="564"/>
      <c r="DO39" s="564"/>
      <c r="DP39" s="564"/>
      <c r="DQ39" s="565"/>
      <c r="DR39" s="578">
        <v>22.6</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99.6</v>
      </c>
      <c r="BE40" s="606"/>
      <c r="BF40" s="606"/>
      <c r="BG40" s="606"/>
      <c r="BH40" s="606"/>
      <c r="BI40" s="606">
        <v>99.3</v>
      </c>
      <c r="BJ40" s="606"/>
      <c r="BK40" s="606"/>
      <c r="BL40" s="606"/>
      <c r="BM40" s="607"/>
      <c r="BN40" s="605">
        <v>99.9</v>
      </c>
      <c r="BO40" s="606"/>
      <c r="BP40" s="606"/>
      <c r="BQ40" s="606"/>
      <c r="BR40" s="606"/>
      <c r="BS40" s="606">
        <v>99.4</v>
      </c>
      <c r="BT40" s="606"/>
      <c r="BU40" s="606"/>
      <c r="BV40" s="606"/>
      <c r="BW40" s="607"/>
      <c r="BY40" s="583"/>
      <c r="BZ40" s="584"/>
      <c r="CA40" s="572" t="s">
        <v>285</v>
      </c>
      <c r="CB40" s="573"/>
      <c r="CC40" s="573"/>
      <c r="CD40" s="573"/>
      <c r="CE40" s="573"/>
      <c r="CF40" s="573"/>
      <c r="CG40" s="573"/>
      <c r="CH40" s="573"/>
      <c r="CI40" s="573"/>
      <c r="CJ40" s="573"/>
      <c r="CK40" s="573"/>
      <c r="CL40" s="574"/>
      <c r="CM40" s="575">
        <v>88519026</v>
      </c>
      <c r="CN40" s="576"/>
      <c r="CO40" s="576"/>
      <c r="CP40" s="576"/>
      <c r="CQ40" s="576"/>
      <c r="CR40" s="576"/>
      <c r="CS40" s="576"/>
      <c r="CT40" s="577"/>
      <c r="CU40" s="578">
        <v>12.2</v>
      </c>
      <c r="CV40" s="579"/>
      <c r="CW40" s="579"/>
      <c r="CX40" s="580"/>
      <c r="CY40" s="563">
        <v>86282871</v>
      </c>
      <c r="CZ40" s="564"/>
      <c r="DA40" s="564"/>
      <c r="DB40" s="564"/>
      <c r="DC40" s="564"/>
      <c r="DD40" s="564"/>
      <c r="DE40" s="564"/>
      <c r="DF40" s="565"/>
      <c r="DG40" s="563">
        <v>86238671</v>
      </c>
      <c r="DH40" s="564"/>
      <c r="DI40" s="564"/>
      <c r="DJ40" s="564"/>
      <c r="DK40" s="564"/>
      <c r="DL40" s="564"/>
      <c r="DM40" s="564"/>
      <c r="DN40" s="564"/>
      <c r="DO40" s="564"/>
      <c r="DP40" s="564"/>
      <c r="DQ40" s="565"/>
      <c r="DR40" s="578">
        <v>19.600000000000001</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13525423</v>
      </c>
      <c r="CN41" s="564"/>
      <c r="CO41" s="564"/>
      <c r="CP41" s="564"/>
      <c r="CQ41" s="564"/>
      <c r="CR41" s="564"/>
      <c r="CS41" s="564"/>
      <c r="CT41" s="565"/>
      <c r="CU41" s="578">
        <v>1.9</v>
      </c>
      <c r="CV41" s="579"/>
      <c r="CW41" s="579"/>
      <c r="CX41" s="580"/>
      <c r="CY41" s="563">
        <v>13398645</v>
      </c>
      <c r="CZ41" s="564"/>
      <c r="DA41" s="564"/>
      <c r="DB41" s="564"/>
      <c r="DC41" s="564"/>
      <c r="DD41" s="564"/>
      <c r="DE41" s="564"/>
      <c r="DF41" s="565"/>
      <c r="DG41" s="563">
        <v>13398642</v>
      </c>
      <c r="DH41" s="564"/>
      <c r="DI41" s="564"/>
      <c r="DJ41" s="564"/>
      <c r="DK41" s="564"/>
      <c r="DL41" s="564"/>
      <c r="DM41" s="564"/>
      <c r="DN41" s="564"/>
      <c r="DO41" s="564"/>
      <c r="DP41" s="564"/>
      <c r="DQ41" s="565"/>
      <c r="DR41" s="578">
        <v>3</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139397</v>
      </c>
      <c r="CN42" s="576"/>
      <c r="CO42" s="576"/>
      <c r="CP42" s="576"/>
      <c r="CQ42" s="576"/>
      <c r="CR42" s="576"/>
      <c r="CS42" s="576"/>
      <c r="CT42" s="577"/>
      <c r="CU42" s="578">
        <v>0</v>
      </c>
      <c r="CV42" s="579"/>
      <c r="CW42" s="579"/>
      <c r="CX42" s="580"/>
      <c r="CY42" s="563">
        <v>139397</v>
      </c>
      <c r="CZ42" s="564"/>
      <c r="DA42" s="564"/>
      <c r="DB42" s="564"/>
      <c r="DC42" s="564"/>
      <c r="DD42" s="564"/>
      <c r="DE42" s="564"/>
      <c r="DF42" s="565"/>
      <c r="DG42" s="563">
        <v>139397</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313264850</v>
      </c>
      <c r="CN43" s="564"/>
      <c r="CO43" s="564"/>
      <c r="CP43" s="564"/>
      <c r="CQ43" s="564"/>
      <c r="CR43" s="564"/>
      <c r="CS43" s="564"/>
      <c r="CT43" s="565"/>
      <c r="CU43" s="578">
        <v>43.3</v>
      </c>
      <c r="CV43" s="579"/>
      <c r="CW43" s="579"/>
      <c r="CX43" s="580"/>
      <c r="CY43" s="563">
        <v>208301436</v>
      </c>
      <c r="CZ43" s="564"/>
      <c r="DA43" s="564"/>
      <c r="DB43" s="564"/>
      <c r="DC43" s="564"/>
      <c r="DD43" s="564"/>
      <c r="DE43" s="564"/>
      <c r="DF43" s="565"/>
      <c r="DG43" s="563">
        <v>126105899</v>
      </c>
      <c r="DH43" s="564"/>
      <c r="DI43" s="564"/>
      <c r="DJ43" s="564"/>
      <c r="DK43" s="564"/>
      <c r="DL43" s="564"/>
      <c r="DM43" s="564"/>
      <c r="DN43" s="564"/>
      <c r="DO43" s="564"/>
      <c r="DP43" s="564"/>
      <c r="DQ43" s="565"/>
      <c r="DR43" s="578">
        <v>28.6</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26635825</v>
      </c>
      <c r="CN44" s="576"/>
      <c r="CO44" s="576"/>
      <c r="CP44" s="576"/>
      <c r="CQ44" s="576"/>
      <c r="CR44" s="576"/>
      <c r="CS44" s="576"/>
      <c r="CT44" s="577"/>
      <c r="CU44" s="578">
        <v>3.7</v>
      </c>
      <c r="CV44" s="579"/>
      <c r="CW44" s="579"/>
      <c r="CX44" s="580"/>
      <c r="CY44" s="563">
        <v>19808010</v>
      </c>
      <c r="CZ44" s="564"/>
      <c r="DA44" s="564"/>
      <c r="DB44" s="564"/>
      <c r="DC44" s="564"/>
      <c r="DD44" s="564"/>
      <c r="DE44" s="564"/>
      <c r="DF44" s="565"/>
      <c r="DG44" s="563">
        <v>16570912</v>
      </c>
      <c r="DH44" s="564"/>
      <c r="DI44" s="564"/>
      <c r="DJ44" s="564"/>
      <c r="DK44" s="564"/>
      <c r="DL44" s="564"/>
      <c r="DM44" s="564"/>
      <c r="DN44" s="564"/>
      <c r="DO44" s="564"/>
      <c r="DP44" s="564"/>
      <c r="DQ44" s="565"/>
      <c r="DR44" s="578">
        <v>3.8</v>
      </c>
      <c r="DS44" s="579"/>
      <c r="DT44" s="579"/>
      <c r="DU44" s="579"/>
      <c r="DV44" s="579"/>
      <c r="DW44" s="579"/>
      <c r="DX44" s="588"/>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9163503</v>
      </c>
      <c r="CN45" s="564"/>
      <c r="CO45" s="564"/>
      <c r="CP45" s="564"/>
      <c r="CQ45" s="564"/>
      <c r="CR45" s="564"/>
      <c r="CS45" s="564"/>
      <c r="CT45" s="565"/>
      <c r="CU45" s="578">
        <v>1.3</v>
      </c>
      <c r="CV45" s="579"/>
      <c r="CW45" s="579"/>
      <c r="CX45" s="580"/>
      <c r="CY45" s="563">
        <v>7457834</v>
      </c>
      <c r="CZ45" s="564"/>
      <c r="DA45" s="564"/>
      <c r="DB45" s="564"/>
      <c r="DC45" s="564"/>
      <c r="DD45" s="564"/>
      <c r="DE45" s="564"/>
      <c r="DF45" s="565"/>
      <c r="DG45" s="563">
        <v>7261911</v>
      </c>
      <c r="DH45" s="564"/>
      <c r="DI45" s="564"/>
      <c r="DJ45" s="564"/>
      <c r="DK45" s="564"/>
      <c r="DL45" s="564"/>
      <c r="DM45" s="564"/>
      <c r="DN45" s="564"/>
      <c r="DO45" s="564"/>
      <c r="DP45" s="564"/>
      <c r="DQ45" s="565"/>
      <c r="DR45" s="578">
        <v>1.6</v>
      </c>
      <c r="DS45" s="579"/>
      <c r="DT45" s="579"/>
      <c r="DU45" s="579"/>
      <c r="DV45" s="579"/>
      <c r="DW45" s="579"/>
      <c r="DX45" s="588"/>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177449391</v>
      </c>
      <c r="CN46" s="576"/>
      <c r="CO46" s="576"/>
      <c r="CP46" s="576"/>
      <c r="CQ46" s="576"/>
      <c r="CR46" s="576"/>
      <c r="CS46" s="576"/>
      <c r="CT46" s="577"/>
      <c r="CU46" s="578">
        <v>24.5</v>
      </c>
      <c r="CV46" s="579"/>
      <c r="CW46" s="579"/>
      <c r="CX46" s="580"/>
      <c r="CY46" s="563">
        <v>161189918</v>
      </c>
      <c r="CZ46" s="564"/>
      <c r="DA46" s="564"/>
      <c r="DB46" s="564"/>
      <c r="DC46" s="564"/>
      <c r="DD46" s="564"/>
      <c r="DE46" s="564"/>
      <c r="DF46" s="565"/>
      <c r="DG46" s="563">
        <v>101520461</v>
      </c>
      <c r="DH46" s="564"/>
      <c r="DI46" s="564"/>
      <c r="DJ46" s="564"/>
      <c r="DK46" s="564"/>
      <c r="DL46" s="564"/>
      <c r="DM46" s="564"/>
      <c r="DN46" s="564"/>
      <c r="DO46" s="564"/>
      <c r="DP46" s="564"/>
      <c r="DQ46" s="565"/>
      <c r="DR46" s="578">
        <v>23</v>
      </c>
      <c r="DS46" s="579"/>
      <c r="DT46" s="579"/>
      <c r="DU46" s="579"/>
      <c r="DV46" s="579"/>
      <c r="DW46" s="579"/>
      <c r="DX46" s="588"/>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5319093</v>
      </c>
      <c r="CN47" s="564"/>
      <c r="CO47" s="564"/>
      <c r="CP47" s="564"/>
      <c r="CQ47" s="564"/>
      <c r="CR47" s="564"/>
      <c r="CS47" s="564"/>
      <c r="CT47" s="565"/>
      <c r="CU47" s="578">
        <v>0.7</v>
      </c>
      <c r="CV47" s="579"/>
      <c r="CW47" s="579"/>
      <c r="CX47" s="580"/>
      <c r="CY47" s="563">
        <v>5311854</v>
      </c>
      <c r="CZ47" s="564"/>
      <c r="DA47" s="564"/>
      <c r="DB47" s="564"/>
      <c r="DC47" s="564"/>
      <c r="DD47" s="564"/>
      <c r="DE47" s="564"/>
      <c r="DF47" s="565"/>
      <c r="DG47" s="563">
        <v>706464</v>
      </c>
      <c r="DH47" s="564"/>
      <c r="DI47" s="564"/>
      <c r="DJ47" s="564"/>
      <c r="DK47" s="564"/>
      <c r="DL47" s="564"/>
      <c r="DM47" s="564"/>
      <c r="DN47" s="564"/>
      <c r="DO47" s="564"/>
      <c r="DP47" s="564"/>
      <c r="DQ47" s="565"/>
      <c r="DR47" s="578">
        <v>0.2</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17783948</v>
      </c>
      <c r="CN48" s="576"/>
      <c r="CO48" s="576"/>
      <c r="CP48" s="576"/>
      <c r="CQ48" s="576"/>
      <c r="CR48" s="576"/>
      <c r="CS48" s="576"/>
      <c r="CT48" s="577"/>
      <c r="CU48" s="578">
        <v>2.5</v>
      </c>
      <c r="CV48" s="579"/>
      <c r="CW48" s="579"/>
      <c r="CX48" s="580"/>
      <c r="CY48" s="563">
        <v>13435478</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313921</v>
      </c>
      <c r="CN49" s="564"/>
      <c r="CO49" s="564"/>
      <c r="CP49" s="564"/>
      <c r="CQ49" s="564"/>
      <c r="CR49" s="564"/>
      <c r="CS49" s="564"/>
      <c r="CT49" s="565"/>
      <c r="CU49" s="578">
        <v>0</v>
      </c>
      <c r="CV49" s="579"/>
      <c r="CW49" s="579"/>
      <c r="CX49" s="580"/>
      <c r="CY49" s="563">
        <v>313921</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76599169</v>
      </c>
      <c r="CN50" s="576"/>
      <c r="CO50" s="576"/>
      <c r="CP50" s="576"/>
      <c r="CQ50" s="576"/>
      <c r="CR50" s="576"/>
      <c r="CS50" s="576"/>
      <c r="CT50" s="577"/>
      <c r="CU50" s="578">
        <v>10.6</v>
      </c>
      <c r="CV50" s="579"/>
      <c r="CW50" s="579"/>
      <c r="CX50" s="580"/>
      <c r="CY50" s="563">
        <v>784421</v>
      </c>
      <c r="CZ50" s="564"/>
      <c r="DA50" s="564"/>
      <c r="DB50" s="564"/>
      <c r="DC50" s="564"/>
      <c r="DD50" s="564"/>
      <c r="DE50" s="564"/>
      <c r="DF50" s="565"/>
      <c r="DG50" s="563">
        <v>46151</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76163511</v>
      </c>
      <c r="CN52" s="576"/>
      <c r="CO52" s="576"/>
      <c r="CP52" s="576"/>
      <c r="CQ52" s="576"/>
      <c r="CR52" s="576"/>
      <c r="CS52" s="576"/>
      <c r="CT52" s="577"/>
      <c r="CU52" s="578">
        <v>10.5</v>
      </c>
      <c r="CV52" s="579"/>
      <c r="CW52" s="579"/>
      <c r="CX52" s="580"/>
      <c r="CY52" s="563">
        <v>10085828</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1416919</v>
      </c>
      <c r="CN53" s="576"/>
      <c r="CO53" s="576"/>
      <c r="CP53" s="576"/>
      <c r="CQ53" s="576"/>
      <c r="CR53" s="576"/>
      <c r="CS53" s="576"/>
      <c r="CT53" s="577"/>
      <c r="CU53" s="578">
        <v>0.2</v>
      </c>
      <c r="CV53" s="579"/>
      <c r="CW53" s="579"/>
      <c r="CX53" s="580"/>
      <c r="CY53" s="563">
        <v>772732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283</v>
      </c>
      <c r="BZ54" s="582"/>
      <c r="CA54" s="572" t="s">
        <v>302</v>
      </c>
      <c r="CB54" s="573"/>
      <c r="CC54" s="573"/>
      <c r="CD54" s="573"/>
      <c r="CE54" s="573"/>
      <c r="CF54" s="573"/>
      <c r="CG54" s="573"/>
      <c r="CH54" s="573"/>
      <c r="CI54" s="573"/>
      <c r="CJ54" s="573"/>
      <c r="CK54" s="573"/>
      <c r="CL54" s="574"/>
      <c r="CM54" s="575">
        <v>75793378</v>
      </c>
      <c r="CN54" s="576"/>
      <c r="CO54" s="576"/>
      <c r="CP54" s="576"/>
      <c r="CQ54" s="576"/>
      <c r="CR54" s="576"/>
      <c r="CS54" s="576"/>
      <c r="CT54" s="577"/>
      <c r="CU54" s="578">
        <v>10.5</v>
      </c>
      <c r="CV54" s="579"/>
      <c r="CW54" s="579"/>
      <c r="CX54" s="580"/>
      <c r="CY54" s="563">
        <v>10061268</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39526244</v>
      </c>
      <c r="CN55" s="576"/>
      <c r="CO55" s="576"/>
      <c r="CP55" s="576"/>
      <c r="CQ55" s="576"/>
      <c r="CR55" s="576"/>
      <c r="CS55" s="576"/>
      <c r="CT55" s="577"/>
      <c r="CU55" s="578">
        <v>5.5</v>
      </c>
      <c r="CV55" s="579"/>
      <c r="CW55" s="579"/>
      <c r="CX55" s="580"/>
      <c r="CY55" s="563">
        <v>2532902</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30062124</v>
      </c>
      <c r="CN56" s="576"/>
      <c r="CO56" s="576"/>
      <c r="CP56" s="576"/>
      <c r="CQ56" s="576"/>
      <c r="CR56" s="576"/>
      <c r="CS56" s="576"/>
      <c r="CT56" s="577"/>
      <c r="CU56" s="578">
        <v>4.2</v>
      </c>
      <c r="CV56" s="579"/>
      <c r="CW56" s="579"/>
      <c r="CX56" s="580"/>
      <c r="CY56" s="563">
        <v>6527987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370133</v>
      </c>
      <c r="CN57" s="576"/>
      <c r="CO57" s="576"/>
      <c r="CP57" s="576"/>
      <c r="CQ57" s="576"/>
      <c r="CR57" s="576"/>
      <c r="CS57" s="576"/>
      <c r="CT57" s="577"/>
      <c r="CU57" s="578">
        <v>0.1</v>
      </c>
      <c r="CV57" s="579"/>
      <c r="CW57" s="579"/>
      <c r="CX57" s="580"/>
      <c r="CY57" s="563">
        <v>24560</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723217632</v>
      </c>
      <c r="CN59" s="549"/>
      <c r="CO59" s="549"/>
      <c r="CP59" s="549"/>
      <c r="CQ59" s="549"/>
      <c r="CR59" s="549"/>
      <c r="CS59" s="549"/>
      <c r="CT59" s="550"/>
      <c r="CU59" s="551">
        <v>100</v>
      </c>
      <c r="CV59" s="552"/>
      <c r="CW59" s="552"/>
      <c r="CX59" s="553"/>
      <c r="CY59" s="554">
        <v>506766294</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330</v>
      </c>
      <c r="C7" s="992"/>
      <c r="D7" s="992"/>
      <c r="E7" s="992"/>
      <c r="F7" s="992"/>
      <c r="G7" s="992"/>
      <c r="H7" s="992"/>
      <c r="I7" s="992"/>
      <c r="J7" s="992"/>
      <c r="K7" s="992"/>
      <c r="L7" s="992"/>
      <c r="M7" s="992"/>
      <c r="N7" s="992"/>
      <c r="O7" s="992"/>
      <c r="P7" s="993"/>
      <c r="Q7" s="1054">
        <v>737558</v>
      </c>
      <c r="R7" s="1055"/>
      <c r="S7" s="1055"/>
      <c r="T7" s="1055"/>
      <c r="U7" s="1055"/>
      <c r="V7" s="1055">
        <v>732121</v>
      </c>
      <c r="W7" s="1055"/>
      <c r="X7" s="1055"/>
      <c r="Y7" s="1055"/>
      <c r="Z7" s="1055"/>
      <c r="AA7" s="1055">
        <v>5437</v>
      </c>
      <c r="AB7" s="1055"/>
      <c r="AC7" s="1055"/>
      <c r="AD7" s="1055"/>
      <c r="AE7" s="1056"/>
      <c r="AF7" s="1057">
        <v>715</v>
      </c>
      <c r="AG7" s="1058"/>
      <c r="AH7" s="1058"/>
      <c r="AI7" s="1058"/>
      <c r="AJ7" s="1059"/>
      <c r="AK7" s="1041">
        <v>34994</v>
      </c>
      <c r="AL7" s="1042"/>
      <c r="AM7" s="1042"/>
      <c r="AN7" s="1042"/>
      <c r="AO7" s="1042"/>
      <c r="AP7" s="1042">
        <v>1418933</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507</v>
      </c>
      <c r="BT7" s="1046"/>
      <c r="BU7" s="1046"/>
      <c r="BV7" s="1046"/>
      <c r="BW7" s="1046"/>
      <c r="BX7" s="1046"/>
      <c r="BY7" s="1046"/>
      <c r="BZ7" s="1046"/>
      <c r="CA7" s="1046"/>
      <c r="CB7" s="1046"/>
      <c r="CC7" s="1046"/>
      <c r="CD7" s="1046"/>
      <c r="CE7" s="1046"/>
      <c r="CF7" s="1046"/>
      <c r="CG7" s="1047"/>
      <c r="CH7" s="1038">
        <v>0</v>
      </c>
      <c r="CI7" s="1039"/>
      <c r="CJ7" s="1039"/>
      <c r="CK7" s="1039"/>
      <c r="CL7" s="1040"/>
      <c r="CM7" s="1038">
        <v>2516</v>
      </c>
      <c r="CN7" s="1039"/>
      <c r="CO7" s="1039"/>
      <c r="CP7" s="1039"/>
      <c r="CQ7" s="1040"/>
      <c r="CR7" s="1038">
        <v>528</v>
      </c>
      <c r="CS7" s="1039"/>
      <c r="CT7" s="1039"/>
      <c r="CU7" s="1039"/>
      <c r="CV7" s="1040"/>
      <c r="CW7" s="1038">
        <v>120</v>
      </c>
      <c r="CX7" s="1039"/>
      <c r="CY7" s="1039"/>
      <c r="CZ7" s="1039"/>
      <c r="DA7" s="1040"/>
      <c r="DB7" s="1038" t="s">
        <v>449</v>
      </c>
      <c r="DC7" s="1039"/>
      <c r="DD7" s="1039"/>
      <c r="DE7" s="1039"/>
      <c r="DF7" s="1040"/>
      <c r="DG7" s="1038" t="s">
        <v>449</v>
      </c>
      <c r="DH7" s="1039"/>
      <c r="DI7" s="1039"/>
      <c r="DJ7" s="1039"/>
      <c r="DK7" s="1040"/>
      <c r="DL7" s="1038" t="s">
        <v>449</v>
      </c>
      <c r="DM7" s="1039"/>
      <c r="DN7" s="1039"/>
      <c r="DO7" s="1039"/>
      <c r="DP7" s="1040"/>
      <c r="DQ7" s="1038" t="s">
        <v>449</v>
      </c>
      <c r="DR7" s="1039"/>
      <c r="DS7" s="1039"/>
      <c r="DT7" s="1039"/>
      <c r="DU7" s="1040"/>
      <c r="DV7" s="1065"/>
      <c r="DW7" s="1066"/>
      <c r="DX7" s="1066"/>
      <c r="DY7" s="1066"/>
      <c r="DZ7" s="1067"/>
      <c r="EA7" s="197"/>
    </row>
    <row r="8" spans="1:131" s="198" customFormat="1" ht="26.25" customHeight="1" x14ac:dyDescent="0.15">
      <c r="A8" s="204">
        <v>2</v>
      </c>
      <c r="B8" s="978" t="s">
        <v>331</v>
      </c>
      <c r="C8" s="979"/>
      <c r="D8" s="979"/>
      <c r="E8" s="979"/>
      <c r="F8" s="979"/>
      <c r="G8" s="979"/>
      <c r="H8" s="979"/>
      <c r="I8" s="979"/>
      <c r="J8" s="979"/>
      <c r="K8" s="979"/>
      <c r="L8" s="979"/>
      <c r="M8" s="979"/>
      <c r="N8" s="979"/>
      <c r="O8" s="979"/>
      <c r="P8" s="980"/>
      <c r="Q8" s="985">
        <v>161</v>
      </c>
      <c r="R8" s="982"/>
      <c r="S8" s="982"/>
      <c r="T8" s="982"/>
      <c r="U8" s="982"/>
      <c r="V8" s="982">
        <v>64</v>
      </c>
      <c r="W8" s="982"/>
      <c r="X8" s="982"/>
      <c r="Y8" s="982"/>
      <c r="Z8" s="982"/>
      <c r="AA8" s="982">
        <v>97</v>
      </c>
      <c r="AB8" s="982"/>
      <c r="AC8" s="982"/>
      <c r="AD8" s="982"/>
      <c r="AE8" s="986"/>
      <c r="AF8" s="1033" t="s">
        <v>99</v>
      </c>
      <c r="AG8" s="1034"/>
      <c r="AH8" s="1034"/>
      <c r="AI8" s="1034"/>
      <c r="AJ8" s="1035"/>
      <c r="AK8" s="1036">
        <v>4</v>
      </c>
      <c r="AL8" s="1037"/>
      <c r="AM8" s="1037"/>
      <c r="AN8" s="1037"/>
      <c r="AO8" s="1037"/>
      <c r="AP8" s="1037">
        <v>225</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508</v>
      </c>
      <c r="BT8" s="950"/>
      <c r="BU8" s="950"/>
      <c r="BV8" s="950"/>
      <c r="BW8" s="950"/>
      <c r="BX8" s="950"/>
      <c r="BY8" s="950"/>
      <c r="BZ8" s="950"/>
      <c r="CA8" s="950"/>
      <c r="CB8" s="950"/>
      <c r="CC8" s="950"/>
      <c r="CD8" s="950"/>
      <c r="CE8" s="950"/>
      <c r="CF8" s="950"/>
      <c r="CG8" s="951"/>
      <c r="CH8" s="924">
        <v>-149</v>
      </c>
      <c r="CI8" s="925"/>
      <c r="CJ8" s="925"/>
      <c r="CK8" s="925"/>
      <c r="CL8" s="926"/>
      <c r="CM8" s="924">
        <v>582</v>
      </c>
      <c r="CN8" s="925"/>
      <c r="CO8" s="925"/>
      <c r="CP8" s="925"/>
      <c r="CQ8" s="926"/>
      <c r="CR8" s="924">
        <v>203</v>
      </c>
      <c r="CS8" s="925"/>
      <c r="CT8" s="925"/>
      <c r="CU8" s="925"/>
      <c r="CV8" s="926"/>
      <c r="CW8" s="924">
        <v>82</v>
      </c>
      <c r="CX8" s="925"/>
      <c r="CY8" s="925"/>
      <c r="CZ8" s="925"/>
      <c r="DA8" s="926"/>
      <c r="DB8" s="924" t="s">
        <v>449</v>
      </c>
      <c r="DC8" s="925"/>
      <c r="DD8" s="925"/>
      <c r="DE8" s="925"/>
      <c r="DF8" s="926"/>
      <c r="DG8" s="924" t="s">
        <v>449</v>
      </c>
      <c r="DH8" s="925"/>
      <c r="DI8" s="925"/>
      <c r="DJ8" s="925"/>
      <c r="DK8" s="926"/>
      <c r="DL8" s="924" t="s">
        <v>449</v>
      </c>
      <c r="DM8" s="925"/>
      <c r="DN8" s="925"/>
      <c r="DO8" s="925"/>
      <c r="DP8" s="926"/>
      <c r="DQ8" s="924" t="s">
        <v>449</v>
      </c>
      <c r="DR8" s="925"/>
      <c r="DS8" s="925"/>
      <c r="DT8" s="925"/>
      <c r="DU8" s="926"/>
      <c r="DV8" s="927"/>
      <c r="DW8" s="928"/>
      <c r="DX8" s="928"/>
      <c r="DY8" s="928"/>
      <c r="DZ8" s="929"/>
      <c r="EA8" s="197"/>
    </row>
    <row r="9" spans="1:131" s="198" customFormat="1" ht="26.25" customHeight="1" x14ac:dyDescent="0.15">
      <c r="A9" s="204">
        <v>3</v>
      </c>
      <c r="B9" s="978" t="s">
        <v>332</v>
      </c>
      <c r="C9" s="979"/>
      <c r="D9" s="979"/>
      <c r="E9" s="979"/>
      <c r="F9" s="979"/>
      <c r="G9" s="979"/>
      <c r="H9" s="979"/>
      <c r="I9" s="979"/>
      <c r="J9" s="979"/>
      <c r="K9" s="979"/>
      <c r="L9" s="979"/>
      <c r="M9" s="979"/>
      <c r="N9" s="979"/>
      <c r="O9" s="979"/>
      <c r="P9" s="980"/>
      <c r="Q9" s="985">
        <v>74377</v>
      </c>
      <c r="R9" s="982"/>
      <c r="S9" s="982"/>
      <c r="T9" s="982"/>
      <c r="U9" s="982"/>
      <c r="V9" s="982">
        <v>74364</v>
      </c>
      <c r="W9" s="982"/>
      <c r="X9" s="982"/>
      <c r="Y9" s="982"/>
      <c r="Z9" s="982"/>
      <c r="AA9" s="982">
        <v>13</v>
      </c>
      <c r="AB9" s="982"/>
      <c r="AC9" s="982"/>
      <c r="AD9" s="982"/>
      <c r="AE9" s="986"/>
      <c r="AF9" s="1033">
        <v>13</v>
      </c>
      <c r="AG9" s="1034"/>
      <c r="AH9" s="1034"/>
      <c r="AI9" s="1034"/>
      <c r="AJ9" s="1035"/>
      <c r="AK9" s="1036">
        <v>16819</v>
      </c>
      <c r="AL9" s="1037"/>
      <c r="AM9" s="1037"/>
      <c r="AN9" s="1037"/>
      <c r="AO9" s="1037"/>
      <c r="AP9" s="1037">
        <v>1932</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509</v>
      </c>
      <c r="BT9" s="950"/>
      <c r="BU9" s="950"/>
      <c r="BV9" s="950"/>
      <c r="BW9" s="950"/>
      <c r="BX9" s="950"/>
      <c r="BY9" s="950"/>
      <c r="BZ9" s="950"/>
      <c r="CA9" s="950"/>
      <c r="CB9" s="950"/>
      <c r="CC9" s="950"/>
      <c r="CD9" s="950"/>
      <c r="CE9" s="950"/>
      <c r="CF9" s="950"/>
      <c r="CG9" s="951"/>
      <c r="CH9" s="924">
        <v>3</v>
      </c>
      <c r="CI9" s="925"/>
      <c r="CJ9" s="925"/>
      <c r="CK9" s="925"/>
      <c r="CL9" s="926"/>
      <c r="CM9" s="924">
        <v>166</v>
      </c>
      <c r="CN9" s="925"/>
      <c r="CO9" s="925"/>
      <c r="CP9" s="925"/>
      <c r="CQ9" s="926"/>
      <c r="CR9" s="924">
        <v>50</v>
      </c>
      <c r="CS9" s="925"/>
      <c r="CT9" s="925"/>
      <c r="CU9" s="925"/>
      <c r="CV9" s="926"/>
      <c r="CW9" s="924" t="s">
        <v>449</v>
      </c>
      <c r="CX9" s="925"/>
      <c r="CY9" s="925"/>
      <c r="CZ9" s="925"/>
      <c r="DA9" s="926"/>
      <c r="DB9" s="924" t="s">
        <v>449</v>
      </c>
      <c r="DC9" s="925"/>
      <c r="DD9" s="925"/>
      <c r="DE9" s="925"/>
      <c r="DF9" s="926"/>
      <c r="DG9" s="924" t="s">
        <v>449</v>
      </c>
      <c r="DH9" s="925"/>
      <c r="DI9" s="925"/>
      <c r="DJ9" s="925"/>
      <c r="DK9" s="926"/>
      <c r="DL9" s="924" t="s">
        <v>449</v>
      </c>
      <c r="DM9" s="925"/>
      <c r="DN9" s="925"/>
      <c r="DO9" s="925"/>
      <c r="DP9" s="926"/>
      <c r="DQ9" s="924" t="s">
        <v>449</v>
      </c>
      <c r="DR9" s="925"/>
      <c r="DS9" s="925"/>
      <c r="DT9" s="925"/>
      <c r="DU9" s="926"/>
      <c r="DV9" s="927"/>
      <c r="DW9" s="928"/>
      <c r="DX9" s="928"/>
      <c r="DY9" s="928"/>
      <c r="DZ9" s="929"/>
      <c r="EA9" s="197"/>
    </row>
    <row r="10" spans="1:131" s="198" customFormat="1" ht="26.25" customHeight="1" x14ac:dyDescent="0.15">
      <c r="A10" s="204">
        <v>4</v>
      </c>
      <c r="B10" s="978" t="s">
        <v>333</v>
      </c>
      <c r="C10" s="979"/>
      <c r="D10" s="979"/>
      <c r="E10" s="979"/>
      <c r="F10" s="979"/>
      <c r="G10" s="979"/>
      <c r="H10" s="979"/>
      <c r="I10" s="979"/>
      <c r="J10" s="979"/>
      <c r="K10" s="979"/>
      <c r="L10" s="979"/>
      <c r="M10" s="979"/>
      <c r="N10" s="979"/>
      <c r="O10" s="979"/>
      <c r="P10" s="980"/>
      <c r="Q10" s="985">
        <v>976</v>
      </c>
      <c r="R10" s="982"/>
      <c r="S10" s="982"/>
      <c r="T10" s="982"/>
      <c r="U10" s="982"/>
      <c r="V10" s="982">
        <v>741</v>
      </c>
      <c r="W10" s="982"/>
      <c r="X10" s="982"/>
      <c r="Y10" s="982"/>
      <c r="Z10" s="982"/>
      <c r="AA10" s="982">
        <v>235</v>
      </c>
      <c r="AB10" s="982"/>
      <c r="AC10" s="982"/>
      <c r="AD10" s="982"/>
      <c r="AE10" s="986"/>
      <c r="AF10" s="1033" t="s">
        <v>99</v>
      </c>
      <c r="AG10" s="1034"/>
      <c r="AH10" s="1034"/>
      <c r="AI10" s="1034"/>
      <c r="AJ10" s="1035"/>
      <c r="AK10" s="1036" t="s">
        <v>449</v>
      </c>
      <c r="AL10" s="1037"/>
      <c r="AM10" s="1037"/>
      <c r="AN10" s="1037"/>
      <c r="AO10" s="1037"/>
      <c r="AP10" s="1037">
        <v>244</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t="s">
        <v>506</v>
      </c>
      <c r="BS10" s="949" t="s">
        <v>510</v>
      </c>
      <c r="BT10" s="950"/>
      <c r="BU10" s="950"/>
      <c r="BV10" s="950"/>
      <c r="BW10" s="950"/>
      <c r="BX10" s="950"/>
      <c r="BY10" s="950"/>
      <c r="BZ10" s="950"/>
      <c r="CA10" s="950"/>
      <c r="CB10" s="950"/>
      <c r="CC10" s="950"/>
      <c r="CD10" s="950"/>
      <c r="CE10" s="950"/>
      <c r="CF10" s="950"/>
      <c r="CG10" s="951"/>
      <c r="CH10" s="924">
        <v>114</v>
      </c>
      <c r="CI10" s="925"/>
      <c r="CJ10" s="925"/>
      <c r="CK10" s="925"/>
      <c r="CL10" s="926"/>
      <c r="CM10" s="924">
        <v>2096</v>
      </c>
      <c r="CN10" s="925"/>
      <c r="CO10" s="925"/>
      <c r="CP10" s="925"/>
      <c r="CQ10" s="926"/>
      <c r="CR10" s="924">
        <v>260</v>
      </c>
      <c r="CS10" s="925"/>
      <c r="CT10" s="925"/>
      <c r="CU10" s="925"/>
      <c r="CV10" s="926"/>
      <c r="CW10" s="924">
        <v>4</v>
      </c>
      <c r="CX10" s="925"/>
      <c r="CY10" s="925"/>
      <c r="CZ10" s="925"/>
      <c r="DA10" s="926"/>
      <c r="DB10" s="924">
        <v>7</v>
      </c>
      <c r="DC10" s="925"/>
      <c r="DD10" s="925"/>
      <c r="DE10" s="925"/>
      <c r="DF10" s="926"/>
      <c r="DG10" s="924" t="s">
        <v>449</v>
      </c>
      <c r="DH10" s="925"/>
      <c r="DI10" s="925"/>
      <c r="DJ10" s="925"/>
      <c r="DK10" s="926"/>
      <c r="DL10" s="924">
        <v>280</v>
      </c>
      <c r="DM10" s="925"/>
      <c r="DN10" s="925"/>
      <c r="DO10" s="925"/>
      <c r="DP10" s="926"/>
      <c r="DQ10" s="924">
        <v>28</v>
      </c>
      <c r="DR10" s="925"/>
      <c r="DS10" s="925"/>
      <c r="DT10" s="925"/>
      <c r="DU10" s="926"/>
      <c r="DV10" s="927"/>
      <c r="DW10" s="928"/>
      <c r="DX10" s="928"/>
      <c r="DY10" s="928"/>
      <c r="DZ10" s="929"/>
      <c r="EA10" s="197"/>
    </row>
    <row r="11" spans="1:131" s="198" customFormat="1" ht="26.25" customHeight="1" x14ac:dyDescent="0.15">
      <c r="A11" s="204">
        <v>5</v>
      </c>
      <c r="B11" s="978" t="s">
        <v>334</v>
      </c>
      <c r="C11" s="979"/>
      <c r="D11" s="979"/>
      <c r="E11" s="979"/>
      <c r="F11" s="979"/>
      <c r="G11" s="979"/>
      <c r="H11" s="979"/>
      <c r="I11" s="979"/>
      <c r="J11" s="979"/>
      <c r="K11" s="979"/>
      <c r="L11" s="979"/>
      <c r="M11" s="979"/>
      <c r="N11" s="979"/>
      <c r="O11" s="979"/>
      <c r="P11" s="980"/>
      <c r="Q11" s="985">
        <v>233</v>
      </c>
      <c r="R11" s="982"/>
      <c r="S11" s="982"/>
      <c r="T11" s="982"/>
      <c r="U11" s="982"/>
      <c r="V11" s="982">
        <v>36</v>
      </c>
      <c r="W11" s="982"/>
      <c r="X11" s="982"/>
      <c r="Y11" s="982"/>
      <c r="Z11" s="982"/>
      <c r="AA11" s="982">
        <v>197</v>
      </c>
      <c r="AB11" s="982"/>
      <c r="AC11" s="982"/>
      <c r="AD11" s="982"/>
      <c r="AE11" s="986"/>
      <c r="AF11" s="1033" t="s">
        <v>99</v>
      </c>
      <c r="AG11" s="1034"/>
      <c r="AH11" s="1034"/>
      <c r="AI11" s="1034"/>
      <c r="AJ11" s="1035"/>
      <c r="AK11" s="1036">
        <v>1</v>
      </c>
      <c r="AL11" s="1037"/>
      <c r="AM11" s="1037"/>
      <c r="AN11" s="1037"/>
      <c r="AO11" s="1037"/>
      <c r="AP11" s="1037" t="s">
        <v>449</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511</v>
      </c>
      <c r="BT11" s="950"/>
      <c r="BU11" s="950"/>
      <c r="BV11" s="950"/>
      <c r="BW11" s="950"/>
      <c r="BX11" s="950"/>
      <c r="BY11" s="950"/>
      <c r="BZ11" s="950"/>
      <c r="CA11" s="950"/>
      <c r="CB11" s="950"/>
      <c r="CC11" s="950"/>
      <c r="CD11" s="950"/>
      <c r="CE11" s="950"/>
      <c r="CF11" s="950"/>
      <c r="CG11" s="951"/>
      <c r="CH11" s="924">
        <v>10</v>
      </c>
      <c r="CI11" s="925"/>
      <c r="CJ11" s="925"/>
      <c r="CK11" s="925"/>
      <c r="CL11" s="926"/>
      <c r="CM11" s="924">
        <v>1206</v>
      </c>
      <c r="CN11" s="925"/>
      <c r="CO11" s="925"/>
      <c r="CP11" s="925"/>
      <c r="CQ11" s="926"/>
      <c r="CR11" s="924">
        <v>600</v>
      </c>
      <c r="CS11" s="925"/>
      <c r="CT11" s="925"/>
      <c r="CU11" s="925"/>
      <c r="CV11" s="926"/>
      <c r="CW11" s="924" t="s">
        <v>449</v>
      </c>
      <c r="CX11" s="925"/>
      <c r="CY11" s="925"/>
      <c r="CZ11" s="925"/>
      <c r="DA11" s="926"/>
      <c r="DB11" s="924" t="s">
        <v>449</v>
      </c>
      <c r="DC11" s="925"/>
      <c r="DD11" s="925"/>
      <c r="DE11" s="925"/>
      <c r="DF11" s="926"/>
      <c r="DG11" s="924" t="s">
        <v>449</v>
      </c>
      <c r="DH11" s="925"/>
      <c r="DI11" s="925"/>
      <c r="DJ11" s="925"/>
      <c r="DK11" s="926"/>
      <c r="DL11" s="924" t="s">
        <v>449</v>
      </c>
      <c r="DM11" s="925"/>
      <c r="DN11" s="925"/>
      <c r="DO11" s="925"/>
      <c r="DP11" s="926"/>
      <c r="DQ11" s="924" t="s">
        <v>449</v>
      </c>
      <c r="DR11" s="925"/>
      <c r="DS11" s="925"/>
      <c r="DT11" s="925"/>
      <c r="DU11" s="926"/>
      <c r="DV11" s="927"/>
      <c r="DW11" s="928"/>
      <c r="DX11" s="928"/>
      <c r="DY11" s="928"/>
      <c r="DZ11" s="929"/>
      <c r="EA11" s="197"/>
    </row>
    <row r="12" spans="1:131" s="198" customFormat="1" ht="26.25" customHeight="1" x14ac:dyDescent="0.15">
      <c r="A12" s="204">
        <v>6</v>
      </c>
      <c r="B12" s="978" t="s">
        <v>335</v>
      </c>
      <c r="C12" s="979"/>
      <c r="D12" s="979"/>
      <c r="E12" s="979"/>
      <c r="F12" s="979"/>
      <c r="G12" s="979"/>
      <c r="H12" s="979"/>
      <c r="I12" s="979"/>
      <c r="J12" s="979"/>
      <c r="K12" s="979"/>
      <c r="L12" s="979"/>
      <c r="M12" s="979"/>
      <c r="N12" s="979"/>
      <c r="O12" s="979"/>
      <c r="P12" s="980"/>
      <c r="Q12" s="985">
        <v>4549</v>
      </c>
      <c r="R12" s="982"/>
      <c r="S12" s="982"/>
      <c r="T12" s="982"/>
      <c r="U12" s="982"/>
      <c r="V12" s="982">
        <v>2257</v>
      </c>
      <c r="W12" s="982"/>
      <c r="X12" s="982"/>
      <c r="Y12" s="982"/>
      <c r="Z12" s="982"/>
      <c r="AA12" s="982">
        <v>2292</v>
      </c>
      <c r="AB12" s="982"/>
      <c r="AC12" s="982"/>
      <c r="AD12" s="982"/>
      <c r="AE12" s="986"/>
      <c r="AF12" s="1033" t="s">
        <v>99</v>
      </c>
      <c r="AG12" s="1034"/>
      <c r="AH12" s="1034"/>
      <c r="AI12" s="1034"/>
      <c r="AJ12" s="1035"/>
      <c r="AK12" s="1036" t="s">
        <v>449</v>
      </c>
      <c r="AL12" s="1037"/>
      <c r="AM12" s="1037"/>
      <c r="AN12" s="1037"/>
      <c r="AO12" s="1037"/>
      <c r="AP12" s="1037">
        <v>2996</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t="s">
        <v>506</v>
      </c>
      <c r="BS12" s="949" t="s">
        <v>512</v>
      </c>
      <c r="BT12" s="950"/>
      <c r="BU12" s="950"/>
      <c r="BV12" s="950"/>
      <c r="BW12" s="950"/>
      <c r="BX12" s="950"/>
      <c r="BY12" s="950"/>
      <c r="BZ12" s="950"/>
      <c r="CA12" s="950"/>
      <c r="CB12" s="950"/>
      <c r="CC12" s="950"/>
      <c r="CD12" s="950"/>
      <c r="CE12" s="950"/>
      <c r="CF12" s="950"/>
      <c r="CG12" s="951"/>
      <c r="CH12" s="924">
        <v>268</v>
      </c>
      <c r="CI12" s="925"/>
      <c r="CJ12" s="925"/>
      <c r="CK12" s="925"/>
      <c r="CL12" s="926"/>
      <c r="CM12" s="924">
        <v>10980</v>
      </c>
      <c r="CN12" s="925"/>
      <c r="CO12" s="925"/>
      <c r="CP12" s="925"/>
      <c r="CQ12" s="926"/>
      <c r="CR12" s="924">
        <v>100</v>
      </c>
      <c r="CS12" s="925"/>
      <c r="CT12" s="925"/>
      <c r="CU12" s="925"/>
      <c r="CV12" s="926"/>
      <c r="CW12" s="924">
        <v>2</v>
      </c>
      <c r="CX12" s="925"/>
      <c r="CY12" s="925"/>
      <c r="CZ12" s="925"/>
      <c r="DA12" s="926"/>
      <c r="DB12" s="924" t="s">
        <v>449</v>
      </c>
      <c r="DC12" s="925"/>
      <c r="DD12" s="925"/>
      <c r="DE12" s="925"/>
      <c r="DF12" s="926"/>
      <c r="DG12" s="924" t="s">
        <v>449</v>
      </c>
      <c r="DH12" s="925"/>
      <c r="DI12" s="925"/>
      <c r="DJ12" s="925"/>
      <c r="DK12" s="926"/>
      <c r="DL12" s="924">
        <v>2915</v>
      </c>
      <c r="DM12" s="925"/>
      <c r="DN12" s="925"/>
      <c r="DO12" s="925"/>
      <c r="DP12" s="926"/>
      <c r="DQ12" s="924">
        <v>292</v>
      </c>
      <c r="DR12" s="925"/>
      <c r="DS12" s="925"/>
      <c r="DT12" s="925"/>
      <c r="DU12" s="926"/>
      <c r="DV12" s="927"/>
      <c r="DW12" s="928"/>
      <c r="DX12" s="928"/>
      <c r="DY12" s="928"/>
      <c r="DZ12" s="929"/>
      <c r="EA12" s="197"/>
    </row>
    <row r="13" spans="1:131" s="198" customFormat="1" ht="26.25" customHeight="1" x14ac:dyDescent="0.15">
      <c r="A13" s="204">
        <v>7</v>
      </c>
      <c r="B13" s="978" t="s">
        <v>336</v>
      </c>
      <c r="C13" s="979"/>
      <c r="D13" s="979"/>
      <c r="E13" s="979"/>
      <c r="F13" s="979"/>
      <c r="G13" s="979"/>
      <c r="H13" s="979"/>
      <c r="I13" s="979"/>
      <c r="J13" s="979"/>
      <c r="K13" s="979"/>
      <c r="L13" s="979"/>
      <c r="M13" s="979"/>
      <c r="N13" s="979"/>
      <c r="O13" s="979"/>
      <c r="P13" s="980"/>
      <c r="Q13" s="985">
        <v>1718</v>
      </c>
      <c r="R13" s="982"/>
      <c r="S13" s="982"/>
      <c r="T13" s="982"/>
      <c r="U13" s="982"/>
      <c r="V13" s="982">
        <v>1008</v>
      </c>
      <c r="W13" s="982"/>
      <c r="X13" s="982"/>
      <c r="Y13" s="982"/>
      <c r="Z13" s="982"/>
      <c r="AA13" s="982">
        <v>710</v>
      </c>
      <c r="AB13" s="982"/>
      <c r="AC13" s="982"/>
      <c r="AD13" s="982"/>
      <c r="AE13" s="986"/>
      <c r="AF13" s="1033">
        <v>678</v>
      </c>
      <c r="AG13" s="1034"/>
      <c r="AH13" s="1034"/>
      <c r="AI13" s="1034"/>
      <c r="AJ13" s="1035"/>
      <c r="AK13" s="1036">
        <v>929</v>
      </c>
      <c r="AL13" s="1037"/>
      <c r="AM13" s="1037"/>
      <c r="AN13" s="1037"/>
      <c r="AO13" s="1037"/>
      <c r="AP13" s="1037">
        <v>743</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513</v>
      </c>
      <c r="BT13" s="950"/>
      <c r="BU13" s="950"/>
      <c r="BV13" s="950"/>
      <c r="BW13" s="950"/>
      <c r="BX13" s="950"/>
      <c r="BY13" s="950"/>
      <c r="BZ13" s="950"/>
      <c r="CA13" s="950"/>
      <c r="CB13" s="950"/>
      <c r="CC13" s="950"/>
      <c r="CD13" s="950"/>
      <c r="CE13" s="950"/>
      <c r="CF13" s="950"/>
      <c r="CG13" s="951"/>
      <c r="CH13" s="924">
        <v>33</v>
      </c>
      <c r="CI13" s="925"/>
      <c r="CJ13" s="925"/>
      <c r="CK13" s="925"/>
      <c r="CL13" s="926"/>
      <c r="CM13" s="924">
        <v>1194</v>
      </c>
      <c r="CN13" s="925"/>
      <c r="CO13" s="925"/>
      <c r="CP13" s="925"/>
      <c r="CQ13" s="926"/>
      <c r="CR13" s="924">
        <v>490</v>
      </c>
      <c r="CS13" s="925"/>
      <c r="CT13" s="925"/>
      <c r="CU13" s="925"/>
      <c r="CV13" s="926"/>
      <c r="CW13" s="924">
        <v>5</v>
      </c>
      <c r="CX13" s="925"/>
      <c r="CY13" s="925"/>
      <c r="CZ13" s="925"/>
      <c r="DA13" s="926"/>
      <c r="DB13" s="924" t="s">
        <v>449</v>
      </c>
      <c r="DC13" s="925"/>
      <c r="DD13" s="925"/>
      <c r="DE13" s="925"/>
      <c r="DF13" s="926"/>
      <c r="DG13" s="924" t="s">
        <v>449</v>
      </c>
      <c r="DH13" s="925"/>
      <c r="DI13" s="925"/>
      <c r="DJ13" s="925"/>
      <c r="DK13" s="926"/>
      <c r="DL13" s="924" t="s">
        <v>449</v>
      </c>
      <c r="DM13" s="925"/>
      <c r="DN13" s="925"/>
      <c r="DO13" s="925"/>
      <c r="DP13" s="926"/>
      <c r="DQ13" s="924" t="s">
        <v>449</v>
      </c>
      <c r="DR13" s="925"/>
      <c r="DS13" s="925"/>
      <c r="DT13" s="925"/>
      <c r="DU13" s="926"/>
      <c r="DV13" s="927"/>
      <c r="DW13" s="928"/>
      <c r="DX13" s="928"/>
      <c r="DY13" s="928"/>
      <c r="DZ13" s="929"/>
      <c r="EA13" s="197"/>
    </row>
    <row r="14" spans="1:131" s="198" customFormat="1" ht="26.25" customHeight="1" x14ac:dyDescent="0.15">
      <c r="A14" s="204">
        <v>8</v>
      </c>
      <c r="B14" s="978" t="s">
        <v>337</v>
      </c>
      <c r="C14" s="979"/>
      <c r="D14" s="979"/>
      <c r="E14" s="979"/>
      <c r="F14" s="979"/>
      <c r="G14" s="979"/>
      <c r="H14" s="979"/>
      <c r="I14" s="979"/>
      <c r="J14" s="979"/>
      <c r="K14" s="979"/>
      <c r="L14" s="979"/>
      <c r="M14" s="979"/>
      <c r="N14" s="979"/>
      <c r="O14" s="979"/>
      <c r="P14" s="980"/>
      <c r="Q14" s="985">
        <v>282</v>
      </c>
      <c r="R14" s="982"/>
      <c r="S14" s="982"/>
      <c r="T14" s="982"/>
      <c r="U14" s="982"/>
      <c r="V14" s="982">
        <v>246</v>
      </c>
      <c r="W14" s="982"/>
      <c r="X14" s="982"/>
      <c r="Y14" s="982"/>
      <c r="Z14" s="982"/>
      <c r="AA14" s="982">
        <v>36</v>
      </c>
      <c r="AB14" s="982"/>
      <c r="AC14" s="982"/>
      <c r="AD14" s="982"/>
      <c r="AE14" s="986"/>
      <c r="AF14" s="1033">
        <v>36</v>
      </c>
      <c r="AG14" s="1034"/>
      <c r="AH14" s="1034"/>
      <c r="AI14" s="1034"/>
      <c r="AJ14" s="1035"/>
      <c r="AK14" s="1036" t="s">
        <v>449</v>
      </c>
      <c r="AL14" s="1037"/>
      <c r="AM14" s="1037"/>
      <c r="AN14" s="1037"/>
      <c r="AO14" s="1037"/>
      <c r="AP14" s="1037" t="s">
        <v>449</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514</v>
      </c>
      <c r="BT14" s="950"/>
      <c r="BU14" s="950"/>
      <c r="BV14" s="950"/>
      <c r="BW14" s="950"/>
      <c r="BX14" s="950"/>
      <c r="BY14" s="950"/>
      <c r="BZ14" s="950"/>
      <c r="CA14" s="950"/>
      <c r="CB14" s="950"/>
      <c r="CC14" s="950"/>
      <c r="CD14" s="950"/>
      <c r="CE14" s="950"/>
      <c r="CF14" s="950"/>
      <c r="CG14" s="951"/>
      <c r="CH14" s="924">
        <v>7</v>
      </c>
      <c r="CI14" s="925"/>
      <c r="CJ14" s="925"/>
      <c r="CK14" s="925"/>
      <c r="CL14" s="926"/>
      <c r="CM14" s="924">
        <v>181</v>
      </c>
      <c r="CN14" s="925"/>
      <c r="CO14" s="925"/>
      <c r="CP14" s="925"/>
      <c r="CQ14" s="926"/>
      <c r="CR14" s="924">
        <v>35</v>
      </c>
      <c r="CS14" s="925"/>
      <c r="CT14" s="925"/>
      <c r="CU14" s="925"/>
      <c r="CV14" s="926"/>
      <c r="CW14" s="924" t="s">
        <v>449</v>
      </c>
      <c r="CX14" s="925"/>
      <c r="CY14" s="925"/>
      <c r="CZ14" s="925"/>
      <c r="DA14" s="926"/>
      <c r="DB14" s="924" t="s">
        <v>449</v>
      </c>
      <c r="DC14" s="925"/>
      <c r="DD14" s="925"/>
      <c r="DE14" s="925"/>
      <c r="DF14" s="926"/>
      <c r="DG14" s="924" t="s">
        <v>449</v>
      </c>
      <c r="DH14" s="925"/>
      <c r="DI14" s="925"/>
      <c r="DJ14" s="925"/>
      <c r="DK14" s="926"/>
      <c r="DL14" s="924" t="s">
        <v>449</v>
      </c>
      <c r="DM14" s="925"/>
      <c r="DN14" s="925"/>
      <c r="DO14" s="925"/>
      <c r="DP14" s="926"/>
      <c r="DQ14" s="924" t="s">
        <v>449</v>
      </c>
      <c r="DR14" s="925"/>
      <c r="DS14" s="925"/>
      <c r="DT14" s="925"/>
      <c r="DU14" s="926"/>
      <c r="DV14" s="927"/>
      <c r="DW14" s="928"/>
      <c r="DX14" s="928"/>
      <c r="DY14" s="928"/>
      <c r="DZ14" s="929"/>
      <c r="EA14" s="197"/>
    </row>
    <row r="15" spans="1:131" s="198" customFormat="1" ht="26.25" customHeight="1" x14ac:dyDescent="0.15">
      <c r="A15" s="204">
        <v>9</v>
      </c>
      <c r="B15" s="978" t="s">
        <v>338</v>
      </c>
      <c r="C15" s="979"/>
      <c r="D15" s="979"/>
      <c r="E15" s="979"/>
      <c r="F15" s="979"/>
      <c r="G15" s="979"/>
      <c r="H15" s="979"/>
      <c r="I15" s="979"/>
      <c r="J15" s="979"/>
      <c r="K15" s="979"/>
      <c r="L15" s="979"/>
      <c r="M15" s="979"/>
      <c r="N15" s="979"/>
      <c r="O15" s="979"/>
      <c r="P15" s="980"/>
      <c r="Q15" s="985">
        <v>6234</v>
      </c>
      <c r="R15" s="982"/>
      <c r="S15" s="982"/>
      <c r="T15" s="982"/>
      <c r="U15" s="982"/>
      <c r="V15" s="982">
        <v>6056</v>
      </c>
      <c r="W15" s="982"/>
      <c r="X15" s="982"/>
      <c r="Y15" s="982"/>
      <c r="Z15" s="982"/>
      <c r="AA15" s="982">
        <v>178</v>
      </c>
      <c r="AB15" s="982"/>
      <c r="AC15" s="982"/>
      <c r="AD15" s="982"/>
      <c r="AE15" s="986"/>
      <c r="AF15" s="1033">
        <v>178</v>
      </c>
      <c r="AG15" s="1034"/>
      <c r="AH15" s="1034"/>
      <c r="AI15" s="1034"/>
      <c r="AJ15" s="1035"/>
      <c r="AK15" s="1036">
        <v>91</v>
      </c>
      <c r="AL15" s="1037"/>
      <c r="AM15" s="1037"/>
      <c r="AN15" s="1037"/>
      <c r="AO15" s="1037"/>
      <c r="AP15" s="1037" t="s">
        <v>449</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515</v>
      </c>
      <c r="BT15" s="950"/>
      <c r="BU15" s="950"/>
      <c r="BV15" s="950"/>
      <c r="BW15" s="950"/>
      <c r="BX15" s="950"/>
      <c r="BY15" s="950"/>
      <c r="BZ15" s="950"/>
      <c r="CA15" s="950"/>
      <c r="CB15" s="950"/>
      <c r="CC15" s="950"/>
      <c r="CD15" s="950"/>
      <c r="CE15" s="950"/>
      <c r="CF15" s="950"/>
      <c r="CG15" s="951"/>
      <c r="CH15" s="924">
        <v>-2</v>
      </c>
      <c r="CI15" s="925"/>
      <c r="CJ15" s="925"/>
      <c r="CK15" s="925"/>
      <c r="CL15" s="926"/>
      <c r="CM15" s="924">
        <v>1147</v>
      </c>
      <c r="CN15" s="925"/>
      <c r="CO15" s="925"/>
      <c r="CP15" s="925"/>
      <c r="CQ15" s="926"/>
      <c r="CR15" s="924">
        <v>886</v>
      </c>
      <c r="CS15" s="925"/>
      <c r="CT15" s="925"/>
      <c r="CU15" s="925"/>
      <c r="CV15" s="926"/>
      <c r="CW15" s="924">
        <v>139</v>
      </c>
      <c r="CX15" s="925"/>
      <c r="CY15" s="925"/>
      <c r="CZ15" s="925"/>
      <c r="DA15" s="926"/>
      <c r="DB15" s="924" t="s">
        <v>449</v>
      </c>
      <c r="DC15" s="925"/>
      <c r="DD15" s="925"/>
      <c r="DE15" s="925"/>
      <c r="DF15" s="926"/>
      <c r="DG15" s="924" t="s">
        <v>449</v>
      </c>
      <c r="DH15" s="925"/>
      <c r="DI15" s="925"/>
      <c r="DJ15" s="925"/>
      <c r="DK15" s="926"/>
      <c r="DL15" s="924" t="s">
        <v>449</v>
      </c>
      <c r="DM15" s="925"/>
      <c r="DN15" s="925"/>
      <c r="DO15" s="925"/>
      <c r="DP15" s="926"/>
      <c r="DQ15" s="924" t="s">
        <v>449</v>
      </c>
      <c r="DR15" s="925"/>
      <c r="DS15" s="925"/>
      <c r="DT15" s="925"/>
      <c r="DU15" s="926"/>
      <c r="DV15" s="927"/>
      <c r="DW15" s="928"/>
      <c r="DX15" s="928"/>
      <c r="DY15" s="928"/>
      <c r="DZ15" s="929"/>
      <c r="EA15" s="197"/>
    </row>
    <row r="16" spans="1:131" s="198" customFormat="1" ht="26.25" customHeight="1" x14ac:dyDescent="0.15">
      <c r="A16" s="204">
        <v>10</v>
      </c>
      <c r="B16" s="978" t="s">
        <v>339</v>
      </c>
      <c r="C16" s="979"/>
      <c r="D16" s="979"/>
      <c r="E16" s="979"/>
      <c r="F16" s="979"/>
      <c r="G16" s="979"/>
      <c r="H16" s="979"/>
      <c r="I16" s="979"/>
      <c r="J16" s="979"/>
      <c r="K16" s="979"/>
      <c r="L16" s="979"/>
      <c r="M16" s="979"/>
      <c r="N16" s="979"/>
      <c r="O16" s="979"/>
      <c r="P16" s="980"/>
      <c r="Q16" s="985">
        <v>195</v>
      </c>
      <c r="R16" s="982"/>
      <c r="S16" s="982"/>
      <c r="T16" s="982"/>
      <c r="U16" s="982"/>
      <c r="V16" s="982">
        <v>180</v>
      </c>
      <c r="W16" s="982"/>
      <c r="X16" s="982"/>
      <c r="Y16" s="982"/>
      <c r="Z16" s="982"/>
      <c r="AA16" s="982">
        <v>15</v>
      </c>
      <c r="AB16" s="982"/>
      <c r="AC16" s="982"/>
      <c r="AD16" s="982"/>
      <c r="AE16" s="986"/>
      <c r="AF16" s="1033">
        <v>15</v>
      </c>
      <c r="AG16" s="1034"/>
      <c r="AH16" s="1034"/>
      <c r="AI16" s="1034"/>
      <c r="AJ16" s="1035"/>
      <c r="AK16" s="1036" t="s">
        <v>449</v>
      </c>
      <c r="AL16" s="1037"/>
      <c r="AM16" s="1037"/>
      <c r="AN16" s="1037"/>
      <c r="AO16" s="1037"/>
      <c r="AP16" s="1037" t="s">
        <v>449</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516</v>
      </c>
      <c r="BT16" s="950"/>
      <c r="BU16" s="950"/>
      <c r="BV16" s="950"/>
      <c r="BW16" s="950"/>
      <c r="BX16" s="950"/>
      <c r="BY16" s="950"/>
      <c r="BZ16" s="950"/>
      <c r="CA16" s="950"/>
      <c r="CB16" s="950"/>
      <c r="CC16" s="950"/>
      <c r="CD16" s="950"/>
      <c r="CE16" s="950"/>
      <c r="CF16" s="950"/>
      <c r="CG16" s="951"/>
      <c r="CH16" s="924">
        <v>0</v>
      </c>
      <c r="CI16" s="925"/>
      <c r="CJ16" s="925"/>
      <c r="CK16" s="925"/>
      <c r="CL16" s="926"/>
      <c r="CM16" s="924">
        <v>243</v>
      </c>
      <c r="CN16" s="925"/>
      <c r="CO16" s="925"/>
      <c r="CP16" s="925"/>
      <c r="CQ16" s="926"/>
      <c r="CR16" s="924">
        <v>100</v>
      </c>
      <c r="CS16" s="925"/>
      <c r="CT16" s="925"/>
      <c r="CU16" s="925"/>
      <c r="CV16" s="926"/>
      <c r="CW16" s="924" t="s">
        <v>449</v>
      </c>
      <c r="CX16" s="925"/>
      <c r="CY16" s="925"/>
      <c r="CZ16" s="925"/>
      <c r="DA16" s="926"/>
      <c r="DB16" s="924" t="s">
        <v>449</v>
      </c>
      <c r="DC16" s="925"/>
      <c r="DD16" s="925"/>
      <c r="DE16" s="925"/>
      <c r="DF16" s="926"/>
      <c r="DG16" s="924" t="s">
        <v>449</v>
      </c>
      <c r="DH16" s="925"/>
      <c r="DI16" s="925"/>
      <c r="DJ16" s="925"/>
      <c r="DK16" s="926"/>
      <c r="DL16" s="924" t="s">
        <v>449</v>
      </c>
      <c r="DM16" s="925"/>
      <c r="DN16" s="925"/>
      <c r="DO16" s="925"/>
      <c r="DP16" s="926"/>
      <c r="DQ16" s="924" t="s">
        <v>449</v>
      </c>
      <c r="DR16" s="925"/>
      <c r="DS16" s="925"/>
      <c r="DT16" s="925"/>
      <c r="DU16" s="926"/>
      <c r="DV16" s="927"/>
      <c r="DW16" s="928"/>
      <c r="DX16" s="928"/>
      <c r="DY16" s="928"/>
      <c r="DZ16" s="929"/>
      <c r="EA16" s="197"/>
    </row>
    <row r="17" spans="1:131" s="198" customFormat="1" ht="26.25" customHeight="1" x14ac:dyDescent="0.15">
      <c r="A17" s="204">
        <v>11</v>
      </c>
      <c r="B17" s="978" t="s">
        <v>340</v>
      </c>
      <c r="C17" s="979"/>
      <c r="D17" s="979"/>
      <c r="E17" s="979"/>
      <c r="F17" s="979"/>
      <c r="G17" s="979"/>
      <c r="H17" s="979"/>
      <c r="I17" s="979"/>
      <c r="J17" s="979"/>
      <c r="K17" s="979"/>
      <c r="L17" s="979"/>
      <c r="M17" s="979"/>
      <c r="N17" s="979"/>
      <c r="O17" s="979"/>
      <c r="P17" s="980"/>
      <c r="Q17" s="985">
        <v>185564</v>
      </c>
      <c r="R17" s="982"/>
      <c r="S17" s="982"/>
      <c r="T17" s="982"/>
      <c r="U17" s="982"/>
      <c r="V17" s="982">
        <v>185564</v>
      </c>
      <c r="W17" s="982"/>
      <c r="X17" s="982"/>
      <c r="Y17" s="982"/>
      <c r="Z17" s="982"/>
      <c r="AA17" s="982" t="s">
        <v>449</v>
      </c>
      <c r="AB17" s="982"/>
      <c r="AC17" s="982"/>
      <c r="AD17" s="982"/>
      <c r="AE17" s="986"/>
      <c r="AF17" s="1033" t="s">
        <v>99</v>
      </c>
      <c r="AG17" s="1034"/>
      <c r="AH17" s="1034"/>
      <c r="AI17" s="1034"/>
      <c r="AJ17" s="1035"/>
      <c r="AK17" s="1036">
        <v>108678</v>
      </c>
      <c r="AL17" s="1037"/>
      <c r="AM17" s="1037"/>
      <c r="AN17" s="1037"/>
      <c r="AO17" s="1037"/>
      <c r="AP17" s="1037" t="s">
        <v>449</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t="s">
        <v>506</v>
      </c>
      <c r="BS17" s="949" t="s">
        <v>517</v>
      </c>
      <c r="BT17" s="950"/>
      <c r="BU17" s="950"/>
      <c r="BV17" s="950"/>
      <c r="BW17" s="950"/>
      <c r="BX17" s="950"/>
      <c r="BY17" s="950"/>
      <c r="BZ17" s="950"/>
      <c r="CA17" s="950"/>
      <c r="CB17" s="950"/>
      <c r="CC17" s="950"/>
      <c r="CD17" s="950"/>
      <c r="CE17" s="950"/>
      <c r="CF17" s="950"/>
      <c r="CG17" s="951"/>
      <c r="CH17" s="924">
        <v>-6</v>
      </c>
      <c r="CI17" s="925"/>
      <c r="CJ17" s="925"/>
      <c r="CK17" s="925"/>
      <c r="CL17" s="926"/>
      <c r="CM17" s="924">
        <v>453</v>
      </c>
      <c r="CN17" s="925"/>
      <c r="CO17" s="925"/>
      <c r="CP17" s="925"/>
      <c r="CQ17" s="926"/>
      <c r="CR17" s="924">
        <v>3</v>
      </c>
      <c r="CS17" s="925"/>
      <c r="CT17" s="925"/>
      <c r="CU17" s="925"/>
      <c r="CV17" s="926"/>
      <c r="CW17" s="924">
        <v>9</v>
      </c>
      <c r="CX17" s="925"/>
      <c r="CY17" s="925"/>
      <c r="CZ17" s="925"/>
      <c r="DA17" s="926"/>
      <c r="DB17" s="924">
        <v>327</v>
      </c>
      <c r="DC17" s="925"/>
      <c r="DD17" s="925"/>
      <c r="DE17" s="925"/>
      <c r="DF17" s="926"/>
      <c r="DG17" s="924" t="s">
        <v>449</v>
      </c>
      <c r="DH17" s="925"/>
      <c r="DI17" s="925"/>
      <c r="DJ17" s="925"/>
      <c r="DK17" s="926"/>
      <c r="DL17" s="924">
        <v>104</v>
      </c>
      <c r="DM17" s="925"/>
      <c r="DN17" s="925"/>
      <c r="DO17" s="925"/>
      <c r="DP17" s="926"/>
      <c r="DQ17" s="924">
        <v>10</v>
      </c>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518</v>
      </c>
      <c r="BT18" s="950"/>
      <c r="BU18" s="950"/>
      <c r="BV18" s="950"/>
      <c r="BW18" s="950"/>
      <c r="BX18" s="950"/>
      <c r="BY18" s="950"/>
      <c r="BZ18" s="950"/>
      <c r="CA18" s="950"/>
      <c r="CB18" s="950"/>
      <c r="CC18" s="950"/>
      <c r="CD18" s="950"/>
      <c r="CE18" s="950"/>
      <c r="CF18" s="950"/>
      <c r="CG18" s="951"/>
      <c r="CH18" s="924">
        <v>102</v>
      </c>
      <c r="CI18" s="925"/>
      <c r="CJ18" s="925"/>
      <c r="CK18" s="925"/>
      <c r="CL18" s="926"/>
      <c r="CM18" s="924">
        <v>2261</v>
      </c>
      <c r="CN18" s="925"/>
      <c r="CO18" s="925"/>
      <c r="CP18" s="925"/>
      <c r="CQ18" s="926"/>
      <c r="CR18" s="924">
        <v>30</v>
      </c>
      <c r="CS18" s="925"/>
      <c r="CT18" s="925"/>
      <c r="CU18" s="925"/>
      <c r="CV18" s="926"/>
      <c r="CW18" s="924">
        <v>15</v>
      </c>
      <c r="CX18" s="925"/>
      <c r="CY18" s="925"/>
      <c r="CZ18" s="925"/>
      <c r="DA18" s="926"/>
      <c r="DB18" s="924" t="s">
        <v>449</v>
      </c>
      <c r="DC18" s="925"/>
      <c r="DD18" s="925"/>
      <c r="DE18" s="925"/>
      <c r="DF18" s="926"/>
      <c r="DG18" s="924" t="s">
        <v>449</v>
      </c>
      <c r="DH18" s="925"/>
      <c r="DI18" s="925"/>
      <c r="DJ18" s="925"/>
      <c r="DK18" s="926"/>
      <c r="DL18" s="924" t="s">
        <v>449</v>
      </c>
      <c r="DM18" s="925"/>
      <c r="DN18" s="925"/>
      <c r="DO18" s="925"/>
      <c r="DP18" s="926"/>
      <c r="DQ18" s="924" t="s">
        <v>449</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519</v>
      </c>
      <c r="BT19" s="950"/>
      <c r="BU19" s="950"/>
      <c r="BV19" s="950"/>
      <c r="BW19" s="950"/>
      <c r="BX19" s="950"/>
      <c r="BY19" s="950"/>
      <c r="BZ19" s="950"/>
      <c r="CA19" s="950"/>
      <c r="CB19" s="950"/>
      <c r="CC19" s="950"/>
      <c r="CD19" s="950"/>
      <c r="CE19" s="950"/>
      <c r="CF19" s="950"/>
      <c r="CG19" s="951"/>
      <c r="CH19" s="924">
        <v>0</v>
      </c>
      <c r="CI19" s="925"/>
      <c r="CJ19" s="925"/>
      <c r="CK19" s="925"/>
      <c r="CL19" s="926"/>
      <c r="CM19" s="924">
        <v>10</v>
      </c>
      <c r="CN19" s="925"/>
      <c r="CO19" s="925"/>
      <c r="CP19" s="925"/>
      <c r="CQ19" s="926"/>
      <c r="CR19" s="924">
        <v>2</v>
      </c>
      <c r="CS19" s="925"/>
      <c r="CT19" s="925"/>
      <c r="CU19" s="925"/>
      <c r="CV19" s="926"/>
      <c r="CW19" s="924">
        <v>22</v>
      </c>
      <c r="CX19" s="925"/>
      <c r="CY19" s="925"/>
      <c r="CZ19" s="925"/>
      <c r="DA19" s="926"/>
      <c r="DB19" s="924" t="s">
        <v>449</v>
      </c>
      <c r="DC19" s="925"/>
      <c r="DD19" s="925"/>
      <c r="DE19" s="925"/>
      <c r="DF19" s="926"/>
      <c r="DG19" s="924" t="s">
        <v>449</v>
      </c>
      <c r="DH19" s="925"/>
      <c r="DI19" s="925"/>
      <c r="DJ19" s="925"/>
      <c r="DK19" s="926"/>
      <c r="DL19" s="924" t="s">
        <v>449</v>
      </c>
      <c r="DM19" s="925"/>
      <c r="DN19" s="925"/>
      <c r="DO19" s="925"/>
      <c r="DP19" s="926"/>
      <c r="DQ19" s="924" t="s">
        <v>449</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520</v>
      </c>
      <c r="BT20" s="950"/>
      <c r="BU20" s="950"/>
      <c r="BV20" s="950"/>
      <c r="BW20" s="950"/>
      <c r="BX20" s="950"/>
      <c r="BY20" s="950"/>
      <c r="BZ20" s="950"/>
      <c r="CA20" s="950"/>
      <c r="CB20" s="950"/>
      <c r="CC20" s="950"/>
      <c r="CD20" s="950"/>
      <c r="CE20" s="950"/>
      <c r="CF20" s="950"/>
      <c r="CG20" s="951"/>
      <c r="CH20" s="924">
        <v>-1</v>
      </c>
      <c r="CI20" s="925"/>
      <c r="CJ20" s="925"/>
      <c r="CK20" s="925"/>
      <c r="CL20" s="926"/>
      <c r="CM20" s="924">
        <v>111</v>
      </c>
      <c r="CN20" s="925"/>
      <c r="CO20" s="925"/>
      <c r="CP20" s="925"/>
      <c r="CQ20" s="926"/>
      <c r="CR20" s="924">
        <v>55</v>
      </c>
      <c r="CS20" s="925"/>
      <c r="CT20" s="925"/>
      <c r="CU20" s="925"/>
      <c r="CV20" s="926"/>
      <c r="CW20" s="924" t="s">
        <v>449</v>
      </c>
      <c r="CX20" s="925"/>
      <c r="CY20" s="925"/>
      <c r="CZ20" s="925"/>
      <c r="DA20" s="926"/>
      <c r="DB20" s="924" t="s">
        <v>449</v>
      </c>
      <c r="DC20" s="925"/>
      <c r="DD20" s="925"/>
      <c r="DE20" s="925"/>
      <c r="DF20" s="926"/>
      <c r="DG20" s="924" t="s">
        <v>449</v>
      </c>
      <c r="DH20" s="925"/>
      <c r="DI20" s="925"/>
      <c r="DJ20" s="925"/>
      <c r="DK20" s="926"/>
      <c r="DL20" s="924" t="s">
        <v>449</v>
      </c>
      <c r="DM20" s="925"/>
      <c r="DN20" s="925"/>
      <c r="DO20" s="925"/>
      <c r="DP20" s="926"/>
      <c r="DQ20" s="924" t="s">
        <v>449</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521</v>
      </c>
      <c r="BT21" s="950"/>
      <c r="BU21" s="950"/>
      <c r="BV21" s="950"/>
      <c r="BW21" s="950"/>
      <c r="BX21" s="950"/>
      <c r="BY21" s="950"/>
      <c r="BZ21" s="950"/>
      <c r="CA21" s="950"/>
      <c r="CB21" s="950"/>
      <c r="CC21" s="950"/>
      <c r="CD21" s="950"/>
      <c r="CE21" s="950"/>
      <c r="CF21" s="950"/>
      <c r="CG21" s="951"/>
      <c r="CH21" s="924">
        <v>15</v>
      </c>
      <c r="CI21" s="925"/>
      <c r="CJ21" s="925"/>
      <c r="CK21" s="925"/>
      <c r="CL21" s="926"/>
      <c r="CM21" s="924">
        <v>268</v>
      </c>
      <c r="CN21" s="925"/>
      <c r="CO21" s="925"/>
      <c r="CP21" s="925"/>
      <c r="CQ21" s="926"/>
      <c r="CR21" s="924">
        <v>21</v>
      </c>
      <c r="CS21" s="925"/>
      <c r="CT21" s="925"/>
      <c r="CU21" s="925"/>
      <c r="CV21" s="926"/>
      <c r="CW21" s="924" t="s">
        <v>449</v>
      </c>
      <c r="CX21" s="925"/>
      <c r="CY21" s="925"/>
      <c r="CZ21" s="925"/>
      <c r="DA21" s="926"/>
      <c r="DB21" s="924" t="s">
        <v>449</v>
      </c>
      <c r="DC21" s="925"/>
      <c r="DD21" s="925"/>
      <c r="DE21" s="925"/>
      <c r="DF21" s="926"/>
      <c r="DG21" s="924" t="s">
        <v>449</v>
      </c>
      <c r="DH21" s="925"/>
      <c r="DI21" s="925"/>
      <c r="DJ21" s="925"/>
      <c r="DK21" s="926"/>
      <c r="DL21" s="924" t="s">
        <v>449</v>
      </c>
      <c r="DM21" s="925"/>
      <c r="DN21" s="925"/>
      <c r="DO21" s="925"/>
      <c r="DP21" s="926"/>
      <c r="DQ21" s="924" t="s">
        <v>449</v>
      </c>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341</v>
      </c>
      <c r="BA22" s="969"/>
      <c r="BB22" s="969"/>
      <c r="BC22" s="969"/>
      <c r="BD22" s="970"/>
      <c r="BE22" s="196"/>
      <c r="BF22" s="196"/>
      <c r="BG22" s="196"/>
      <c r="BH22" s="196"/>
      <c r="BI22" s="196"/>
      <c r="BJ22" s="196"/>
      <c r="BK22" s="196"/>
      <c r="BL22" s="196"/>
      <c r="BM22" s="196"/>
      <c r="BN22" s="196"/>
      <c r="BO22" s="196"/>
      <c r="BP22" s="196"/>
      <c r="BQ22" s="205">
        <v>16</v>
      </c>
      <c r="BR22" s="206" t="s">
        <v>506</v>
      </c>
      <c r="BS22" s="949" t="s">
        <v>522</v>
      </c>
      <c r="BT22" s="950"/>
      <c r="BU22" s="950"/>
      <c r="BV22" s="950"/>
      <c r="BW22" s="950"/>
      <c r="BX22" s="950"/>
      <c r="BY22" s="950"/>
      <c r="BZ22" s="950"/>
      <c r="CA22" s="950"/>
      <c r="CB22" s="950"/>
      <c r="CC22" s="950"/>
      <c r="CD22" s="950"/>
      <c r="CE22" s="950"/>
      <c r="CF22" s="950"/>
      <c r="CG22" s="951"/>
      <c r="CH22" s="924">
        <v>29</v>
      </c>
      <c r="CI22" s="925"/>
      <c r="CJ22" s="925"/>
      <c r="CK22" s="925"/>
      <c r="CL22" s="926"/>
      <c r="CM22" s="924">
        <v>1132</v>
      </c>
      <c r="CN22" s="925"/>
      <c r="CO22" s="925"/>
      <c r="CP22" s="925"/>
      <c r="CQ22" s="926"/>
      <c r="CR22" s="924">
        <v>300</v>
      </c>
      <c r="CS22" s="925"/>
      <c r="CT22" s="925"/>
      <c r="CU22" s="925"/>
      <c r="CV22" s="926"/>
      <c r="CW22" s="924" t="s">
        <v>449</v>
      </c>
      <c r="CX22" s="925"/>
      <c r="CY22" s="925"/>
      <c r="CZ22" s="925"/>
      <c r="DA22" s="926"/>
      <c r="DB22" s="924" t="s">
        <v>449</v>
      </c>
      <c r="DC22" s="925"/>
      <c r="DD22" s="925"/>
      <c r="DE22" s="925"/>
      <c r="DF22" s="926"/>
      <c r="DG22" s="924" t="s">
        <v>449</v>
      </c>
      <c r="DH22" s="925"/>
      <c r="DI22" s="925"/>
      <c r="DJ22" s="925"/>
      <c r="DK22" s="926"/>
      <c r="DL22" s="924">
        <v>7</v>
      </c>
      <c r="DM22" s="925"/>
      <c r="DN22" s="925"/>
      <c r="DO22" s="925"/>
      <c r="DP22" s="926"/>
      <c r="DQ22" s="924">
        <v>1</v>
      </c>
      <c r="DR22" s="925"/>
      <c r="DS22" s="925"/>
      <c r="DT22" s="925"/>
      <c r="DU22" s="926"/>
      <c r="DV22" s="927"/>
      <c r="DW22" s="928"/>
      <c r="DX22" s="928"/>
      <c r="DY22" s="928"/>
      <c r="DZ22" s="929"/>
      <c r="EA22" s="197"/>
    </row>
    <row r="23" spans="1:131" s="198" customFormat="1" ht="26.25" customHeight="1" thickBot="1" x14ac:dyDescent="0.2">
      <c r="A23" s="207" t="s">
        <v>342</v>
      </c>
      <c r="B23" s="879" t="s">
        <v>343</v>
      </c>
      <c r="C23" s="880"/>
      <c r="D23" s="880"/>
      <c r="E23" s="880"/>
      <c r="F23" s="880"/>
      <c r="G23" s="880"/>
      <c r="H23" s="880"/>
      <c r="I23" s="880"/>
      <c r="J23" s="880"/>
      <c r="K23" s="880"/>
      <c r="L23" s="880"/>
      <c r="M23" s="880"/>
      <c r="N23" s="880"/>
      <c r="O23" s="880"/>
      <c r="P23" s="881"/>
      <c r="Q23" s="1009">
        <v>878653</v>
      </c>
      <c r="R23" s="1010"/>
      <c r="S23" s="1010"/>
      <c r="T23" s="1010"/>
      <c r="U23" s="1010"/>
      <c r="V23" s="1010">
        <v>869443</v>
      </c>
      <c r="W23" s="1010"/>
      <c r="X23" s="1010"/>
      <c r="Y23" s="1010"/>
      <c r="Z23" s="1010"/>
      <c r="AA23" s="1010">
        <v>9210</v>
      </c>
      <c r="AB23" s="1010"/>
      <c r="AC23" s="1010"/>
      <c r="AD23" s="1010"/>
      <c r="AE23" s="1011"/>
      <c r="AF23" s="1012">
        <v>1635</v>
      </c>
      <c r="AG23" s="1010"/>
      <c r="AH23" s="1010"/>
      <c r="AI23" s="1010"/>
      <c r="AJ23" s="1013"/>
      <c r="AK23" s="1014"/>
      <c r="AL23" s="1015"/>
      <c r="AM23" s="1015"/>
      <c r="AN23" s="1015"/>
      <c r="AO23" s="1015"/>
      <c r="AP23" s="1010">
        <v>1425073</v>
      </c>
      <c r="AQ23" s="1010"/>
      <c r="AR23" s="1010"/>
      <c r="AS23" s="1010"/>
      <c r="AT23" s="1010"/>
      <c r="AU23" s="1016"/>
      <c r="AV23" s="1016"/>
      <c r="AW23" s="1016"/>
      <c r="AX23" s="1016"/>
      <c r="AY23" s="1017"/>
      <c r="AZ23" s="1006" t="s">
        <v>449</v>
      </c>
      <c r="BA23" s="1007"/>
      <c r="BB23" s="1007"/>
      <c r="BC23" s="1007"/>
      <c r="BD23" s="1008"/>
      <c r="BE23" s="196"/>
      <c r="BF23" s="196"/>
      <c r="BG23" s="196"/>
      <c r="BH23" s="196"/>
      <c r="BI23" s="196"/>
      <c r="BJ23" s="196"/>
      <c r="BK23" s="196"/>
      <c r="BL23" s="196"/>
      <c r="BM23" s="196"/>
      <c r="BN23" s="196"/>
      <c r="BO23" s="196"/>
      <c r="BP23" s="196"/>
      <c r="BQ23" s="205">
        <v>17</v>
      </c>
      <c r="BR23" s="206"/>
      <c r="BS23" s="949" t="s">
        <v>523</v>
      </c>
      <c r="BT23" s="950"/>
      <c r="BU23" s="950"/>
      <c r="BV23" s="950"/>
      <c r="BW23" s="950"/>
      <c r="BX23" s="950"/>
      <c r="BY23" s="950"/>
      <c r="BZ23" s="950"/>
      <c r="CA23" s="950"/>
      <c r="CB23" s="950"/>
      <c r="CC23" s="950"/>
      <c r="CD23" s="950"/>
      <c r="CE23" s="950"/>
      <c r="CF23" s="950"/>
      <c r="CG23" s="951"/>
      <c r="CH23" s="924">
        <v>-11</v>
      </c>
      <c r="CI23" s="925"/>
      <c r="CJ23" s="925"/>
      <c r="CK23" s="925"/>
      <c r="CL23" s="926"/>
      <c r="CM23" s="924">
        <v>623</v>
      </c>
      <c r="CN23" s="925"/>
      <c r="CO23" s="925"/>
      <c r="CP23" s="925"/>
      <c r="CQ23" s="926"/>
      <c r="CR23" s="924">
        <v>150</v>
      </c>
      <c r="CS23" s="925"/>
      <c r="CT23" s="925"/>
      <c r="CU23" s="925"/>
      <c r="CV23" s="926"/>
      <c r="CW23" s="924" t="s">
        <v>449</v>
      </c>
      <c r="CX23" s="925"/>
      <c r="CY23" s="925"/>
      <c r="CZ23" s="925"/>
      <c r="DA23" s="926"/>
      <c r="DB23" s="924" t="s">
        <v>449</v>
      </c>
      <c r="DC23" s="925"/>
      <c r="DD23" s="925"/>
      <c r="DE23" s="925"/>
      <c r="DF23" s="926"/>
      <c r="DG23" s="924" t="s">
        <v>449</v>
      </c>
      <c r="DH23" s="925"/>
      <c r="DI23" s="925"/>
      <c r="DJ23" s="925"/>
      <c r="DK23" s="926"/>
      <c r="DL23" s="924" t="s">
        <v>449</v>
      </c>
      <c r="DM23" s="925"/>
      <c r="DN23" s="925"/>
      <c r="DO23" s="925"/>
      <c r="DP23" s="926"/>
      <c r="DQ23" s="924" t="s">
        <v>449</v>
      </c>
      <c r="DR23" s="925"/>
      <c r="DS23" s="925"/>
      <c r="DT23" s="925"/>
      <c r="DU23" s="926"/>
      <c r="DV23" s="927"/>
      <c r="DW23" s="928"/>
      <c r="DX23" s="928"/>
      <c r="DY23" s="928"/>
      <c r="DZ23" s="929"/>
      <c r="EA23" s="197"/>
    </row>
    <row r="24" spans="1:131" s="198" customFormat="1" ht="26.25" customHeight="1" x14ac:dyDescent="0.15">
      <c r="A24" s="1005" t="s">
        <v>344</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524</v>
      </c>
      <c r="BT24" s="950"/>
      <c r="BU24" s="950"/>
      <c r="BV24" s="950"/>
      <c r="BW24" s="950"/>
      <c r="BX24" s="950"/>
      <c r="BY24" s="950"/>
      <c r="BZ24" s="950"/>
      <c r="CA24" s="950"/>
      <c r="CB24" s="950"/>
      <c r="CC24" s="950"/>
      <c r="CD24" s="950"/>
      <c r="CE24" s="950"/>
      <c r="CF24" s="950"/>
      <c r="CG24" s="951"/>
      <c r="CH24" s="924">
        <v>165</v>
      </c>
      <c r="CI24" s="925"/>
      <c r="CJ24" s="925"/>
      <c r="CK24" s="925"/>
      <c r="CL24" s="926"/>
      <c r="CM24" s="924">
        <v>1332</v>
      </c>
      <c r="CN24" s="925"/>
      <c r="CO24" s="925"/>
      <c r="CP24" s="925"/>
      <c r="CQ24" s="926"/>
      <c r="CR24" s="924">
        <v>158</v>
      </c>
      <c r="CS24" s="925"/>
      <c r="CT24" s="925"/>
      <c r="CU24" s="925"/>
      <c r="CV24" s="926"/>
      <c r="CW24" s="924" t="s">
        <v>449</v>
      </c>
      <c r="CX24" s="925"/>
      <c r="CY24" s="925"/>
      <c r="CZ24" s="925"/>
      <c r="DA24" s="926"/>
      <c r="DB24" s="924" t="s">
        <v>449</v>
      </c>
      <c r="DC24" s="925"/>
      <c r="DD24" s="925"/>
      <c r="DE24" s="925"/>
      <c r="DF24" s="926"/>
      <c r="DG24" s="924" t="s">
        <v>449</v>
      </c>
      <c r="DH24" s="925"/>
      <c r="DI24" s="925"/>
      <c r="DJ24" s="925"/>
      <c r="DK24" s="926"/>
      <c r="DL24" s="924" t="s">
        <v>449</v>
      </c>
      <c r="DM24" s="925"/>
      <c r="DN24" s="925"/>
      <c r="DO24" s="925"/>
      <c r="DP24" s="926"/>
      <c r="DQ24" s="924" t="s">
        <v>449</v>
      </c>
      <c r="DR24" s="925"/>
      <c r="DS24" s="925"/>
      <c r="DT24" s="925"/>
      <c r="DU24" s="926"/>
      <c r="DV24" s="927"/>
      <c r="DW24" s="928"/>
      <c r="DX24" s="928"/>
      <c r="DY24" s="928"/>
      <c r="DZ24" s="929"/>
      <c r="EA24" s="197"/>
    </row>
    <row r="25" spans="1:131" s="190" customFormat="1" ht="26.25" customHeight="1" thickBot="1" x14ac:dyDescent="0.2">
      <c r="A25" s="1004" t="s">
        <v>345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t="s">
        <v>506</v>
      </c>
      <c r="BS25" s="949" t="s">
        <v>525</v>
      </c>
      <c r="BT25" s="950"/>
      <c r="BU25" s="950"/>
      <c r="BV25" s="950"/>
      <c r="BW25" s="950"/>
      <c r="BX25" s="950"/>
      <c r="BY25" s="950"/>
      <c r="BZ25" s="950"/>
      <c r="CA25" s="950"/>
      <c r="CB25" s="950"/>
      <c r="CC25" s="950"/>
      <c r="CD25" s="950"/>
      <c r="CE25" s="950"/>
      <c r="CF25" s="950"/>
      <c r="CG25" s="951"/>
      <c r="CH25" s="924">
        <v>1793</v>
      </c>
      <c r="CI25" s="925"/>
      <c r="CJ25" s="925"/>
      <c r="CK25" s="925"/>
      <c r="CL25" s="926"/>
      <c r="CM25" s="924">
        <v>45677</v>
      </c>
      <c r="CN25" s="925"/>
      <c r="CO25" s="925"/>
      <c r="CP25" s="925"/>
      <c r="CQ25" s="926"/>
      <c r="CR25" s="924">
        <v>1243</v>
      </c>
      <c r="CS25" s="925"/>
      <c r="CT25" s="925"/>
      <c r="CU25" s="925"/>
      <c r="CV25" s="926"/>
      <c r="CW25" s="924">
        <v>45</v>
      </c>
      <c r="CX25" s="925"/>
      <c r="CY25" s="925"/>
      <c r="CZ25" s="925"/>
      <c r="DA25" s="926"/>
      <c r="DB25" s="924" t="s">
        <v>449</v>
      </c>
      <c r="DC25" s="925"/>
      <c r="DD25" s="925"/>
      <c r="DE25" s="925"/>
      <c r="DF25" s="926"/>
      <c r="DG25" s="924" t="s">
        <v>449</v>
      </c>
      <c r="DH25" s="925"/>
      <c r="DI25" s="925"/>
      <c r="DJ25" s="925"/>
      <c r="DK25" s="926"/>
      <c r="DL25" s="924">
        <v>5082</v>
      </c>
      <c r="DM25" s="925"/>
      <c r="DN25" s="925"/>
      <c r="DO25" s="925"/>
      <c r="DP25" s="926"/>
      <c r="DQ25" s="924">
        <v>576</v>
      </c>
      <c r="DR25" s="925"/>
      <c r="DS25" s="925"/>
      <c r="DT25" s="925"/>
      <c r="DU25" s="926"/>
      <c r="DV25" s="927"/>
      <c r="DW25" s="928"/>
      <c r="DX25" s="928"/>
      <c r="DY25" s="928"/>
      <c r="DZ25" s="929"/>
      <c r="EA25" s="189"/>
    </row>
    <row r="26" spans="1:131" s="190" customFormat="1" ht="26.25" customHeight="1" x14ac:dyDescent="0.15">
      <c r="A26" s="930" t="s">
        <v>313</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0" t="s">
        <v>349</v>
      </c>
      <c r="AG26" s="943"/>
      <c r="AH26" s="943"/>
      <c r="AI26" s="943"/>
      <c r="AJ26" s="1001"/>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320</v>
      </c>
      <c r="BF26" s="937"/>
      <c r="BG26" s="937"/>
      <c r="BH26" s="937"/>
      <c r="BI26" s="952"/>
      <c r="BJ26" s="195"/>
      <c r="BK26" s="195"/>
      <c r="BL26" s="195"/>
      <c r="BM26" s="195"/>
      <c r="BN26" s="195"/>
      <c r="BO26" s="208"/>
      <c r="BP26" s="208"/>
      <c r="BQ26" s="205">
        <v>20</v>
      </c>
      <c r="BR26" s="206" t="s">
        <v>506</v>
      </c>
      <c r="BS26" s="949" t="s">
        <v>526</v>
      </c>
      <c r="BT26" s="950"/>
      <c r="BU26" s="950"/>
      <c r="BV26" s="950"/>
      <c r="BW26" s="950"/>
      <c r="BX26" s="950"/>
      <c r="BY26" s="950"/>
      <c r="BZ26" s="950"/>
      <c r="CA26" s="950"/>
      <c r="CB26" s="950"/>
      <c r="CC26" s="950"/>
      <c r="CD26" s="950"/>
      <c r="CE26" s="950"/>
      <c r="CF26" s="950"/>
      <c r="CG26" s="951"/>
      <c r="CH26" s="924">
        <v>119</v>
      </c>
      <c r="CI26" s="925"/>
      <c r="CJ26" s="925"/>
      <c r="CK26" s="925"/>
      <c r="CL26" s="926"/>
      <c r="CM26" s="924">
        <v>3007</v>
      </c>
      <c r="CN26" s="925"/>
      <c r="CO26" s="925"/>
      <c r="CP26" s="925"/>
      <c r="CQ26" s="926"/>
      <c r="CR26" s="924">
        <v>6</v>
      </c>
      <c r="CS26" s="925"/>
      <c r="CT26" s="925"/>
      <c r="CU26" s="925"/>
      <c r="CV26" s="926"/>
      <c r="CW26" s="924">
        <v>134</v>
      </c>
      <c r="CX26" s="925"/>
      <c r="CY26" s="925"/>
      <c r="CZ26" s="925"/>
      <c r="DA26" s="926"/>
      <c r="DB26" s="924">
        <v>7713</v>
      </c>
      <c r="DC26" s="925"/>
      <c r="DD26" s="925"/>
      <c r="DE26" s="925"/>
      <c r="DF26" s="926"/>
      <c r="DG26" s="924" t="s">
        <v>449</v>
      </c>
      <c r="DH26" s="925"/>
      <c r="DI26" s="925"/>
      <c r="DJ26" s="925"/>
      <c r="DK26" s="926"/>
      <c r="DL26" s="924">
        <v>1648</v>
      </c>
      <c r="DM26" s="925"/>
      <c r="DN26" s="925"/>
      <c r="DO26" s="925"/>
      <c r="DP26" s="926"/>
      <c r="DQ26" s="924" t="s">
        <v>449</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527</v>
      </c>
      <c r="BT27" s="950"/>
      <c r="BU27" s="950"/>
      <c r="BV27" s="950"/>
      <c r="BW27" s="950"/>
      <c r="BX27" s="950"/>
      <c r="BY27" s="950"/>
      <c r="BZ27" s="950"/>
      <c r="CA27" s="950"/>
      <c r="CB27" s="950"/>
      <c r="CC27" s="950"/>
      <c r="CD27" s="950"/>
      <c r="CE27" s="950"/>
      <c r="CF27" s="950"/>
      <c r="CG27" s="951"/>
      <c r="CH27" s="924">
        <v>2</v>
      </c>
      <c r="CI27" s="925"/>
      <c r="CJ27" s="925"/>
      <c r="CK27" s="925"/>
      <c r="CL27" s="926"/>
      <c r="CM27" s="924">
        <v>23</v>
      </c>
      <c r="CN27" s="925"/>
      <c r="CO27" s="925"/>
      <c r="CP27" s="925"/>
      <c r="CQ27" s="926"/>
      <c r="CR27" s="924" t="s">
        <v>449</v>
      </c>
      <c r="CS27" s="925"/>
      <c r="CT27" s="925"/>
      <c r="CU27" s="925"/>
      <c r="CV27" s="926"/>
      <c r="CW27" s="924">
        <v>4</v>
      </c>
      <c r="CX27" s="925"/>
      <c r="CY27" s="925"/>
      <c r="CZ27" s="925"/>
      <c r="DA27" s="926"/>
      <c r="DB27" s="924" t="s">
        <v>449</v>
      </c>
      <c r="DC27" s="925"/>
      <c r="DD27" s="925"/>
      <c r="DE27" s="925"/>
      <c r="DF27" s="926"/>
      <c r="DG27" s="924" t="s">
        <v>449</v>
      </c>
      <c r="DH27" s="925"/>
      <c r="DI27" s="925"/>
      <c r="DJ27" s="925"/>
      <c r="DK27" s="926"/>
      <c r="DL27" s="924" t="s">
        <v>449</v>
      </c>
      <c r="DM27" s="925"/>
      <c r="DN27" s="925"/>
      <c r="DO27" s="925"/>
      <c r="DP27" s="926"/>
      <c r="DQ27" s="924" t="s">
        <v>449</v>
      </c>
      <c r="DR27" s="925"/>
      <c r="DS27" s="925"/>
      <c r="DT27" s="925"/>
      <c r="DU27" s="926"/>
      <c r="DV27" s="927"/>
      <c r="DW27" s="928"/>
      <c r="DX27" s="928"/>
      <c r="DY27" s="928"/>
      <c r="DZ27" s="929"/>
      <c r="EA27" s="189"/>
    </row>
    <row r="28" spans="1:131" s="190" customFormat="1" ht="26.25" customHeight="1" thickTop="1" x14ac:dyDescent="0.15">
      <c r="A28" s="209">
        <v>1</v>
      </c>
      <c r="B28" s="991" t="s">
        <v>354</v>
      </c>
      <c r="C28" s="992"/>
      <c r="D28" s="992"/>
      <c r="E28" s="992"/>
      <c r="F28" s="992"/>
      <c r="G28" s="992"/>
      <c r="H28" s="992"/>
      <c r="I28" s="992"/>
      <c r="J28" s="992"/>
      <c r="K28" s="992"/>
      <c r="L28" s="992"/>
      <c r="M28" s="992"/>
      <c r="N28" s="992"/>
      <c r="O28" s="992"/>
      <c r="P28" s="993"/>
      <c r="Q28" s="994">
        <v>3237</v>
      </c>
      <c r="R28" s="995"/>
      <c r="S28" s="995"/>
      <c r="T28" s="995"/>
      <c r="U28" s="995"/>
      <c r="V28" s="995">
        <v>2211</v>
      </c>
      <c r="W28" s="995"/>
      <c r="X28" s="995"/>
      <c r="Y28" s="995"/>
      <c r="Z28" s="995"/>
      <c r="AA28" s="995">
        <v>1026</v>
      </c>
      <c r="AB28" s="995"/>
      <c r="AC28" s="995"/>
      <c r="AD28" s="995"/>
      <c r="AE28" s="996"/>
      <c r="AF28" s="997">
        <v>4405</v>
      </c>
      <c r="AG28" s="995"/>
      <c r="AH28" s="995"/>
      <c r="AI28" s="995"/>
      <c r="AJ28" s="998"/>
      <c r="AK28" s="999" t="s">
        <v>449</v>
      </c>
      <c r="AL28" s="987"/>
      <c r="AM28" s="987"/>
      <c r="AN28" s="987"/>
      <c r="AO28" s="987"/>
      <c r="AP28" s="987">
        <v>4869</v>
      </c>
      <c r="AQ28" s="987"/>
      <c r="AR28" s="987"/>
      <c r="AS28" s="987"/>
      <c r="AT28" s="987"/>
      <c r="AU28" s="987">
        <v>24</v>
      </c>
      <c r="AV28" s="987"/>
      <c r="AW28" s="987"/>
      <c r="AX28" s="987"/>
      <c r="AY28" s="987"/>
      <c r="AZ28" s="988" t="s">
        <v>449</v>
      </c>
      <c r="BA28" s="988"/>
      <c r="BB28" s="988"/>
      <c r="BC28" s="988"/>
      <c r="BD28" s="988"/>
      <c r="BE28" s="989" t="s">
        <v>355</v>
      </c>
      <c r="BF28" s="989"/>
      <c r="BG28" s="989"/>
      <c r="BH28" s="989"/>
      <c r="BI28" s="990"/>
      <c r="BJ28" s="195"/>
      <c r="BK28" s="195"/>
      <c r="BL28" s="195"/>
      <c r="BM28" s="195"/>
      <c r="BN28" s="195"/>
      <c r="BO28" s="208"/>
      <c r="BP28" s="208"/>
      <c r="BQ28" s="205">
        <v>22</v>
      </c>
      <c r="BR28" s="206"/>
      <c r="BS28" s="949" t="s">
        <v>528</v>
      </c>
      <c r="BT28" s="950"/>
      <c r="BU28" s="950"/>
      <c r="BV28" s="950"/>
      <c r="BW28" s="950"/>
      <c r="BX28" s="950"/>
      <c r="BY28" s="950"/>
      <c r="BZ28" s="950"/>
      <c r="CA28" s="950"/>
      <c r="CB28" s="950"/>
      <c r="CC28" s="950"/>
      <c r="CD28" s="950"/>
      <c r="CE28" s="950"/>
      <c r="CF28" s="950"/>
      <c r="CG28" s="951"/>
      <c r="CH28" s="924">
        <v>-1</v>
      </c>
      <c r="CI28" s="925"/>
      <c r="CJ28" s="925"/>
      <c r="CK28" s="925"/>
      <c r="CL28" s="926"/>
      <c r="CM28" s="924">
        <v>773</v>
      </c>
      <c r="CN28" s="925"/>
      <c r="CO28" s="925"/>
      <c r="CP28" s="925"/>
      <c r="CQ28" s="926"/>
      <c r="CR28" s="924">
        <v>375</v>
      </c>
      <c r="CS28" s="925"/>
      <c r="CT28" s="925"/>
      <c r="CU28" s="925"/>
      <c r="CV28" s="926"/>
      <c r="CW28" s="924">
        <v>145</v>
      </c>
      <c r="CX28" s="925"/>
      <c r="CY28" s="925"/>
      <c r="CZ28" s="925"/>
      <c r="DA28" s="926"/>
      <c r="DB28" s="924">
        <v>28</v>
      </c>
      <c r="DC28" s="925"/>
      <c r="DD28" s="925"/>
      <c r="DE28" s="925"/>
      <c r="DF28" s="926"/>
      <c r="DG28" s="924" t="s">
        <v>449</v>
      </c>
      <c r="DH28" s="925"/>
      <c r="DI28" s="925"/>
      <c r="DJ28" s="925"/>
      <c r="DK28" s="926"/>
      <c r="DL28" s="924" t="s">
        <v>449</v>
      </c>
      <c r="DM28" s="925"/>
      <c r="DN28" s="925"/>
      <c r="DO28" s="925"/>
      <c r="DP28" s="926"/>
      <c r="DQ28" s="924" t="s">
        <v>449</v>
      </c>
      <c r="DR28" s="925"/>
      <c r="DS28" s="925"/>
      <c r="DT28" s="925"/>
      <c r="DU28" s="926"/>
      <c r="DV28" s="927"/>
      <c r="DW28" s="928"/>
      <c r="DX28" s="928"/>
      <c r="DY28" s="928"/>
      <c r="DZ28" s="929"/>
      <c r="EA28" s="189"/>
    </row>
    <row r="29" spans="1:131" s="190" customFormat="1" ht="26.25" customHeight="1" x14ac:dyDescent="0.15">
      <c r="A29" s="209">
        <v>2</v>
      </c>
      <c r="B29" s="978" t="s">
        <v>356</v>
      </c>
      <c r="C29" s="979"/>
      <c r="D29" s="979"/>
      <c r="E29" s="979"/>
      <c r="F29" s="979"/>
      <c r="G29" s="979"/>
      <c r="H29" s="979"/>
      <c r="I29" s="979"/>
      <c r="J29" s="979"/>
      <c r="K29" s="979"/>
      <c r="L29" s="979"/>
      <c r="M29" s="979"/>
      <c r="N29" s="979"/>
      <c r="O29" s="979"/>
      <c r="P29" s="980"/>
      <c r="Q29" s="985">
        <v>3692</v>
      </c>
      <c r="R29" s="982"/>
      <c r="S29" s="982"/>
      <c r="T29" s="982"/>
      <c r="U29" s="982"/>
      <c r="V29" s="982">
        <v>2900</v>
      </c>
      <c r="W29" s="982"/>
      <c r="X29" s="982"/>
      <c r="Y29" s="982"/>
      <c r="Z29" s="982"/>
      <c r="AA29" s="982">
        <v>792</v>
      </c>
      <c r="AB29" s="982"/>
      <c r="AC29" s="982"/>
      <c r="AD29" s="982"/>
      <c r="AE29" s="986"/>
      <c r="AF29" s="981">
        <v>8501</v>
      </c>
      <c r="AG29" s="982"/>
      <c r="AH29" s="982"/>
      <c r="AI29" s="982"/>
      <c r="AJ29" s="983"/>
      <c r="AK29" s="915" t="s">
        <v>449</v>
      </c>
      <c r="AL29" s="906"/>
      <c r="AM29" s="906"/>
      <c r="AN29" s="906"/>
      <c r="AO29" s="906"/>
      <c r="AP29" s="906">
        <v>5203</v>
      </c>
      <c r="AQ29" s="906"/>
      <c r="AR29" s="906"/>
      <c r="AS29" s="906"/>
      <c r="AT29" s="906"/>
      <c r="AU29" s="906">
        <v>37</v>
      </c>
      <c r="AV29" s="906"/>
      <c r="AW29" s="906"/>
      <c r="AX29" s="906"/>
      <c r="AY29" s="906"/>
      <c r="AZ29" s="984" t="s">
        <v>449</v>
      </c>
      <c r="BA29" s="984"/>
      <c r="BB29" s="984"/>
      <c r="BC29" s="984"/>
      <c r="BD29" s="984"/>
      <c r="BE29" s="976" t="s">
        <v>355</v>
      </c>
      <c r="BF29" s="976"/>
      <c r="BG29" s="976"/>
      <c r="BH29" s="976"/>
      <c r="BI29" s="977"/>
      <c r="BJ29" s="195"/>
      <c r="BK29" s="195"/>
      <c r="BL29" s="195"/>
      <c r="BM29" s="195"/>
      <c r="BN29" s="195"/>
      <c r="BO29" s="208"/>
      <c r="BP29" s="208"/>
      <c r="BQ29" s="205">
        <v>23</v>
      </c>
      <c r="BR29" s="206"/>
      <c r="BS29" s="949" t="s">
        <v>529</v>
      </c>
      <c r="BT29" s="950"/>
      <c r="BU29" s="950"/>
      <c r="BV29" s="950"/>
      <c r="BW29" s="950"/>
      <c r="BX29" s="950"/>
      <c r="BY29" s="950"/>
      <c r="BZ29" s="950"/>
      <c r="CA29" s="950"/>
      <c r="CB29" s="950"/>
      <c r="CC29" s="950"/>
      <c r="CD29" s="950"/>
      <c r="CE29" s="950"/>
      <c r="CF29" s="950"/>
      <c r="CG29" s="951"/>
      <c r="CH29" s="924">
        <v>9</v>
      </c>
      <c r="CI29" s="925"/>
      <c r="CJ29" s="925"/>
      <c r="CK29" s="925"/>
      <c r="CL29" s="926"/>
      <c r="CM29" s="924">
        <v>281</v>
      </c>
      <c r="CN29" s="925"/>
      <c r="CO29" s="925"/>
      <c r="CP29" s="925"/>
      <c r="CQ29" s="926"/>
      <c r="CR29" s="924">
        <v>52</v>
      </c>
      <c r="CS29" s="925"/>
      <c r="CT29" s="925"/>
      <c r="CU29" s="925"/>
      <c r="CV29" s="926"/>
      <c r="CW29" s="924">
        <v>25</v>
      </c>
      <c r="CX29" s="925"/>
      <c r="CY29" s="925"/>
      <c r="CZ29" s="925"/>
      <c r="DA29" s="926"/>
      <c r="DB29" s="924" t="s">
        <v>449</v>
      </c>
      <c r="DC29" s="925"/>
      <c r="DD29" s="925"/>
      <c r="DE29" s="925"/>
      <c r="DF29" s="926"/>
      <c r="DG29" s="924" t="s">
        <v>449</v>
      </c>
      <c r="DH29" s="925"/>
      <c r="DI29" s="925"/>
      <c r="DJ29" s="925"/>
      <c r="DK29" s="926"/>
      <c r="DL29" s="924" t="s">
        <v>449</v>
      </c>
      <c r="DM29" s="925"/>
      <c r="DN29" s="925"/>
      <c r="DO29" s="925"/>
      <c r="DP29" s="926"/>
      <c r="DQ29" s="924" t="s">
        <v>449</v>
      </c>
      <c r="DR29" s="925"/>
      <c r="DS29" s="925"/>
      <c r="DT29" s="925"/>
      <c r="DU29" s="926"/>
      <c r="DV29" s="927"/>
      <c r="DW29" s="928"/>
      <c r="DX29" s="928"/>
      <c r="DY29" s="928"/>
      <c r="DZ29" s="929"/>
      <c r="EA29" s="189"/>
    </row>
    <row r="30" spans="1:131" s="190" customFormat="1" ht="26.25" customHeight="1" x14ac:dyDescent="0.15">
      <c r="A30" s="209">
        <v>3</v>
      </c>
      <c r="B30" s="978" t="s">
        <v>357</v>
      </c>
      <c r="C30" s="979"/>
      <c r="D30" s="979"/>
      <c r="E30" s="979"/>
      <c r="F30" s="979"/>
      <c r="G30" s="979"/>
      <c r="H30" s="979"/>
      <c r="I30" s="979"/>
      <c r="J30" s="979"/>
      <c r="K30" s="979"/>
      <c r="L30" s="979"/>
      <c r="M30" s="979"/>
      <c r="N30" s="979"/>
      <c r="O30" s="979"/>
      <c r="P30" s="980"/>
      <c r="Q30" s="985">
        <v>1354</v>
      </c>
      <c r="R30" s="982"/>
      <c r="S30" s="982"/>
      <c r="T30" s="982"/>
      <c r="U30" s="982"/>
      <c r="V30" s="982">
        <v>1351</v>
      </c>
      <c r="W30" s="982"/>
      <c r="X30" s="982"/>
      <c r="Y30" s="982"/>
      <c r="Z30" s="982"/>
      <c r="AA30" s="982">
        <v>3</v>
      </c>
      <c r="AB30" s="982"/>
      <c r="AC30" s="982"/>
      <c r="AD30" s="982"/>
      <c r="AE30" s="986"/>
      <c r="AF30" s="981">
        <v>3</v>
      </c>
      <c r="AG30" s="982"/>
      <c r="AH30" s="982"/>
      <c r="AI30" s="982"/>
      <c r="AJ30" s="983"/>
      <c r="AK30" s="915">
        <v>1261</v>
      </c>
      <c r="AL30" s="906"/>
      <c r="AM30" s="906"/>
      <c r="AN30" s="906"/>
      <c r="AO30" s="906"/>
      <c r="AP30" s="906">
        <v>4484</v>
      </c>
      <c r="AQ30" s="906"/>
      <c r="AR30" s="906"/>
      <c r="AS30" s="906"/>
      <c r="AT30" s="906"/>
      <c r="AU30" s="906">
        <v>4206</v>
      </c>
      <c r="AV30" s="906"/>
      <c r="AW30" s="906"/>
      <c r="AX30" s="906"/>
      <c r="AY30" s="906"/>
      <c r="AZ30" s="984" t="s">
        <v>449</v>
      </c>
      <c r="BA30" s="984"/>
      <c r="BB30" s="984"/>
      <c r="BC30" s="984"/>
      <c r="BD30" s="984"/>
      <c r="BE30" s="976" t="s">
        <v>358</v>
      </c>
      <c r="BF30" s="976"/>
      <c r="BG30" s="976"/>
      <c r="BH30" s="976"/>
      <c r="BI30" s="977"/>
      <c r="BJ30" s="195"/>
      <c r="BK30" s="195"/>
      <c r="BL30" s="195"/>
      <c r="BM30" s="195"/>
      <c r="BN30" s="195"/>
      <c r="BO30" s="208"/>
      <c r="BP30" s="208"/>
      <c r="BQ30" s="205">
        <v>24</v>
      </c>
      <c r="BR30" s="206"/>
      <c r="BS30" s="949" t="s">
        <v>530</v>
      </c>
      <c r="BT30" s="950"/>
      <c r="BU30" s="950"/>
      <c r="BV30" s="950"/>
      <c r="BW30" s="950"/>
      <c r="BX30" s="950"/>
      <c r="BY30" s="950"/>
      <c r="BZ30" s="950"/>
      <c r="CA30" s="950"/>
      <c r="CB30" s="950"/>
      <c r="CC30" s="950"/>
      <c r="CD30" s="950"/>
      <c r="CE30" s="950"/>
      <c r="CF30" s="950"/>
      <c r="CG30" s="951"/>
      <c r="CH30" s="924">
        <v>1</v>
      </c>
      <c r="CI30" s="925"/>
      <c r="CJ30" s="925"/>
      <c r="CK30" s="925"/>
      <c r="CL30" s="926"/>
      <c r="CM30" s="924">
        <v>49</v>
      </c>
      <c r="CN30" s="925"/>
      <c r="CO30" s="925"/>
      <c r="CP30" s="925"/>
      <c r="CQ30" s="926"/>
      <c r="CR30" s="924">
        <v>14</v>
      </c>
      <c r="CS30" s="925"/>
      <c r="CT30" s="925"/>
      <c r="CU30" s="925"/>
      <c r="CV30" s="926"/>
      <c r="CW30" s="924" t="s">
        <v>449</v>
      </c>
      <c r="CX30" s="925"/>
      <c r="CY30" s="925"/>
      <c r="CZ30" s="925"/>
      <c r="DA30" s="926"/>
      <c r="DB30" s="924" t="s">
        <v>449</v>
      </c>
      <c r="DC30" s="925"/>
      <c r="DD30" s="925"/>
      <c r="DE30" s="925"/>
      <c r="DF30" s="926"/>
      <c r="DG30" s="924" t="s">
        <v>449</v>
      </c>
      <c r="DH30" s="925"/>
      <c r="DI30" s="925"/>
      <c r="DJ30" s="925"/>
      <c r="DK30" s="926"/>
      <c r="DL30" s="924" t="s">
        <v>449</v>
      </c>
      <c r="DM30" s="925"/>
      <c r="DN30" s="925"/>
      <c r="DO30" s="925"/>
      <c r="DP30" s="926"/>
      <c r="DQ30" s="924" t="s">
        <v>449</v>
      </c>
      <c r="DR30" s="925"/>
      <c r="DS30" s="925"/>
      <c r="DT30" s="925"/>
      <c r="DU30" s="926"/>
      <c r="DV30" s="927"/>
      <c r="DW30" s="928"/>
      <c r="DX30" s="928"/>
      <c r="DY30" s="928"/>
      <c r="DZ30" s="929"/>
      <c r="EA30" s="189"/>
    </row>
    <row r="31" spans="1:131" s="190" customFormat="1" ht="26.25" customHeight="1" x14ac:dyDescent="0.15">
      <c r="A31" s="209">
        <v>4</v>
      </c>
      <c r="B31" s="978" t="s">
        <v>359</v>
      </c>
      <c r="C31" s="979"/>
      <c r="D31" s="979"/>
      <c r="E31" s="979"/>
      <c r="F31" s="979"/>
      <c r="G31" s="979"/>
      <c r="H31" s="979"/>
      <c r="I31" s="979"/>
      <c r="J31" s="979"/>
      <c r="K31" s="979"/>
      <c r="L31" s="979"/>
      <c r="M31" s="979"/>
      <c r="N31" s="979"/>
      <c r="O31" s="979"/>
      <c r="P31" s="980"/>
      <c r="Q31" s="985">
        <v>9371</v>
      </c>
      <c r="R31" s="982"/>
      <c r="S31" s="982"/>
      <c r="T31" s="982"/>
      <c r="U31" s="982"/>
      <c r="V31" s="982">
        <v>4241</v>
      </c>
      <c r="W31" s="982"/>
      <c r="X31" s="982"/>
      <c r="Y31" s="982"/>
      <c r="Z31" s="982"/>
      <c r="AA31" s="982">
        <v>5130</v>
      </c>
      <c r="AB31" s="982"/>
      <c r="AC31" s="982"/>
      <c r="AD31" s="982"/>
      <c r="AE31" s="986"/>
      <c r="AF31" s="981">
        <v>5125</v>
      </c>
      <c r="AG31" s="982"/>
      <c r="AH31" s="982"/>
      <c r="AI31" s="982"/>
      <c r="AJ31" s="983"/>
      <c r="AK31" s="915">
        <v>1129</v>
      </c>
      <c r="AL31" s="906"/>
      <c r="AM31" s="906"/>
      <c r="AN31" s="906"/>
      <c r="AO31" s="906"/>
      <c r="AP31" s="906">
        <v>8510</v>
      </c>
      <c r="AQ31" s="906"/>
      <c r="AR31" s="906"/>
      <c r="AS31" s="906"/>
      <c r="AT31" s="906"/>
      <c r="AU31" s="906">
        <v>5506</v>
      </c>
      <c r="AV31" s="906"/>
      <c r="AW31" s="906"/>
      <c r="AX31" s="906"/>
      <c r="AY31" s="906"/>
      <c r="AZ31" s="984" t="s">
        <v>449</v>
      </c>
      <c r="BA31" s="984"/>
      <c r="BB31" s="984"/>
      <c r="BC31" s="984"/>
      <c r="BD31" s="984"/>
      <c r="BE31" s="976" t="s">
        <v>358</v>
      </c>
      <c r="BF31" s="976"/>
      <c r="BG31" s="976"/>
      <c r="BH31" s="976"/>
      <c r="BI31" s="977"/>
      <c r="BJ31" s="195"/>
      <c r="BK31" s="195"/>
      <c r="BL31" s="195"/>
      <c r="BM31" s="195"/>
      <c r="BN31" s="195"/>
      <c r="BO31" s="208"/>
      <c r="BP31" s="208"/>
      <c r="BQ31" s="205">
        <v>25</v>
      </c>
      <c r="BR31" s="206"/>
      <c r="BS31" s="949" t="s">
        <v>531</v>
      </c>
      <c r="BT31" s="950"/>
      <c r="BU31" s="950"/>
      <c r="BV31" s="950"/>
      <c r="BW31" s="950"/>
      <c r="BX31" s="950"/>
      <c r="BY31" s="950"/>
      <c r="BZ31" s="950"/>
      <c r="CA31" s="950"/>
      <c r="CB31" s="950"/>
      <c r="CC31" s="950"/>
      <c r="CD31" s="950"/>
      <c r="CE31" s="950"/>
      <c r="CF31" s="950"/>
      <c r="CG31" s="951"/>
      <c r="CH31" s="924">
        <v>0</v>
      </c>
      <c r="CI31" s="925"/>
      <c r="CJ31" s="925"/>
      <c r="CK31" s="925"/>
      <c r="CL31" s="926"/>
      <c r="CM31" s="924">
        <v>355</v>
      </c>
      <c r="CN31" s="925"/>
      <c r="CO31" s="925"/>
      <c r="CP31" s="925"/>
      <c r="CQ31" s="926"/>
      <c r="CR31" s="924">
        <v>63</v>
      </c>
      <c r="CS31" s="925"/>
      <c r="CT31" s="925"/>
      <c r="CU31" s="925"/>
      <c r="CV31" s="926"/>
      <c r="CW31" s="924" t="s">
        <v>449</v>
      </c>
      <c r="CX31" s="925"/>
      <c r="CY31" s="925"/>
      <c r="CZ31" s="925"/>
      <c r="DA31" s="926"/>
      <c r="DB31" s="924" t="s">
        <v>449</v>
      </c>
      <c r="DC31" s="925"/>
      <c r="DD31" s="925"/>
      <c r="DE31" s="925"/>
      <c r="DF31" s="926"/>
      <c r="DG31" s="924" t="s">
        <v>449</v>
      </c>
      <c r="DH31" s="925"/>
      <c r="DI31" s="925"/>
      <c r="DJ31" s="925"/>
      <c r="DK31" s="926"/>
      <c r="DL31" s="924" t="s">
        <v>449</v>
      </c>
      <c r="DM31" s="925"/>
      <c r="DN31" s="925"/>
      <c r="DO31" s="925"/>
      <c r="DP31" s="926"/>
      <c r="DQ31" s="924" t="s">
        <v>449</v>
      </c>
      <c r="DR31" s="925"/>
      <c r="DS31" s="925"/>
      <c r="DT31" s="925"/>
      <c r="DU31" s="926"/>
      <c r="DV31" s="927"/>
      <c r="DW31" s="928"/>
      <c r="DX31" s="928"/>
      <c r="DY31" s="928"/>
      <c r="DZ31" s="929"/>
      <c r="EA31" s="189"/>
    </row>
    <row r="32" spans="1:131" s="190" customFormat="1" ht="26.25" customHeight="1" x14ac:dyDescent="0.15">
      <c r="A32" s="209">
        <v>5</v>
      </c>
      <c r="B32" s="978" t="s">
        <v>360</v>
      </c>
      <c r="C32" s="979"/>
      <c r="D32" s="979"/>
      <c r="E32" s="979"/>
      <c r="F32" s="979"/>
      <c r="G32" s="979"/>
      <c r="H32" s="979"/>
      <c r="I32" s="979"/>
      <c r="J32" s="979"/>
      <c r="K32" s="979"/>
      <c r="L32" s="979"/>
      <c r="M32" s="979"/>
      <c r="N32" s="979"/>
      <c r="O32" s="979"/>
      <c r="P32" s="980"/>
      <c r="Q32" s="985">
        <v>6564</v>
      </c>
      <c r="R32" s="982"/>
      <c r="S32" s="982"/>
      <c r="T32" s="982"/>
      <c r="U32" s="982"/>
      <c r="V32" s="982">
        <v>4246</v>
      </c>
      <c r="W32" s="982"/>
      <c r="X32" s="982"/>
      <c r="Y32" s="982"/>
      <c r="Z32" s="982"/>
      <c r="AA32" s="982">
        <v>2318</v>
      </c>
      <c r="AB32" s="982"/>
      <c r="AC32" s="982"/>
      <c r="AD32" s="982"/>
      <c r="AE32" s="986"/>
      <c r="AF32" s="981" t="s">
        <v>99</v>
      </c>
      <c r="AG32" s="982"/>
      <c r="AH32" s="982"/>
      <c r="AI32" s="982"/>
      <c r="AJ32" s="983"/>
      <c r="AK32" s="915">
        <v>1930</v>
      </c>
      <c r="AL32" s="906"/>
      <c r="AM32" s="906"/>
      <c r="AN32" s="906"/>
      <c r="AO32" s="906"/>
      <c r="AP32" s="906">
        <v>30317</v>
      </c>
      <c r="AQ32" s="906"/>
      <c r="AR32" s="906"/>
      <c r="AS32" s="906"/>
      <c r="AT32" s="906"/>
      <c r="AU32" s="906">
        <v>3169</v>
      </c>
      <c r="AV32" s="906"/>
      <c r="AW32" s="906"/>
      <c r="AX32" s="906"/>
      <c r="AY32" s="906"/>
      <c r="AZ32" s="984" t="s">
        <v>449</v>
      </c>
      <c r="BA32" s="984"/>
      <c r="BB32" s="984"/>
      <c r="BC32" s="984"/>
      <c r="BD32" s="984"/>
      <c r="BE32" s="976" t="s">
        <v>358</v>
      </c>
      <c r="BF32" s="976"/>
      <c r="BG32" s="976"/>
      <c r="BH32" s="976"/>
      <c r="BI32" s="977"/>
      <c r="BJ32" s="195"/>
      <c r="BK32" s="195"/>
      <c r="BL32" s="195"/>
      <c r="BM32" s="195"/>
      <c r="BN32" s="195"/>
      <c r="BO32" s="208"/>
      <c r="BP32" s="208"/>
      <c r="BQ32" s="205">
        <v>26</v>
      </c>
      <c r="BR32" s="206"/>
      <c r="BS32" s="949" t="s">
        <v>532</v>
      </c>
      <c r="BT32" s="950"/>
      <c r="BU32" s="950"/>
      <c r="BV32" s="950"/>
      <c r="BW32" s="950"/>
      <c r="BX32" s="950"/>
      <c r="BY32" s="950"/>
      <c r="BZ32" s="950"/>
      <c r="CA32" s="950"/>
      <c r="CB32" s="950"/>
      <c r="CC32" s="950"/>
      <c r="CD32" s="950"/>
      <c r="CE32" s="950"/>
      <c r="CF32" s="950"/>
      <c r="CG32" s="951"/>
      <c r="CH32" s="924">
        <v>-2</v>
      </c>
      <c r="CI32" s="925"/>
      <c r="CJ32" s="925"/>
      <c r="CK32" s="925"/>
      <c r="CL32" s="926"/>
      <c r="CM32" s="924">
        <v>727</v>
      </c>
      <c r="CN32" s="925"/>
      <c r="CO32" s="925"/>
      <c r="CP32" s="925"/>
      <c r="CQ32" s="926"/>
      <c r="CR32" s="924">
        <v>510</v>
      </c>
      <c r="CS32" s="925"/>
      <c r="CT32" s="925"/>
      <c r="CU32" s="925"/>
      <c r="CV32" s="926"/>
      <c r="CW32" s="924" t="s">
        <v>449</v>
      </c>
      <c r="CX32" s="925"/>
      <c r="CY32" s="925"/>
      <c r="CZ32" s="925"/>
      <c r="DA32" s="926"/>
      <c r="DB32" s="924" t="s">
        <v>449</v>
      </c>
      <c r="DC32" s="925"/>
      <c r="DD32" s="925"/>
      <c r="DE32" s="925"/>
      <c r="DF32" s="926"/>
      <c r="DG32" s="924" t="s">
        <v>449</v>
      </c>
      <c r="DH32" s="925"/>
      <c r="DI32" s="925"/>
      <c r="DJ32" s="925"/>
      <c r="DK32" s="926"/>
      <c r="DL32" s="924" t="s">
        <v>449</v>
      </c>
      <c r="DM32" s="925"/>
      <c r="DN32" s="925"/>
      <c r="DO32" s="925"/>
      <c r="DP32" s="926"/>
      <c r="DQ32" s="924" t="s">
        <v>449</v>
      </c>
      <c r="DR32" s="925"/>
      <c r="DS32" s="925"/>
      <c r="DT32" s="925"/>
      <c r="DU32" s="926"/>
      <c r="DV32" s="927"/>
      <c r="DW32" s="928"/>
      <c r="DX32" s="928"/>
      <c r="DY32" s="928"/>
      <c r="DZ32" s="929"/>
      <c r="EA32" s="189"/>
    </row>
    <row r="33" spans="1:131" s="190" customFormat="1" ht="26.25" customHeight="1" x14ac:dyDescent="0.15">
      <c r="A33" s="209">
        <v>6</v>
      </c>
      <c r="B33" s="978" t="s">
        <v>361</v>
      </c>
      <c r="C33" s="979"/>
      <c r="D33" s="979"/>
      <c r="E33" s="979"/>
      <c r="F33" s="979"/>
      <c r="G33" s="979"/>
      <c r="H33" s="979"/>
      <c r="I33" s="979"/>
      <c r="J33" s="979"/>
      <c r="K33" s="979"/>
      <c r="L33" s="979"/>
      <c r="M33" s="979"/>
      <c r="N33" s="979"/>
      <c r="O33" s="979"/>
      <c r="P33" s="980"/>
      <c r="Q33" s="985">
        <v>1673</v>
      </c>
      <c r="R33" s="982"/>
      <c r="S33" s="982"/>
      <c r="T33" s="982"/>
      <c r="U33" s="982"/>
      <c r="V33" s="982">
        <v>1671</v>
      </c>
      <c r="W33" s="982"/>
      <c r="X33" s="982"/>
      <c r="Y33" s="982"/>
      <c r="Z33" s="982"/>
      <c r="AA33" s="982">
        <v>2</v>
      </c>
      <c r="AB33" s="982"/>
      <c r="AC33" s="982"/>
      <c r="AD33" s="982"/>
      <c r="AE33" s="986"/>
      <c r="AF33" s="981" t="s">
        <v>99</v>
      </c>
      <c r="AG33" s="982"/>
      <c r="AH33" s="982"/>
      <c r="AI33" s="982"/>
      <c r="AJ33" s="983"/>
      <c r="AK33" s="915">
        <v>968</v>
      </c>
      <c r="AL33" s="906"/>
      <c r="AM33" s="906"/>
      <c r="AN33" s="906"/>
      <c r="AO33" s="906"/>
      <c r="AP33" s="906">
        <v>6977</v>
      </c>
      <c r="AQ33" s="906"/>
      <c r="AR33" s="906"/>
      <c r="AS33" s="906"/>
      <c r="AT33" s="906"/>
      <c r="AU33" s="906">
        <v>4090</v>
      </c>
      <c r="AV33" s="906"/>
      <c r="AW33" s="906"/>
      <c r="AX33" s="906"/>
      <c r="AY33" s="906"/>
      <c r="AZ33" s="984" t="s">
        <v>449</v>
      </c>
      <c r="BA33" s="984"/>
      <c r="BB33" s="984"/>
      <c r="BC33" s="984"/>
      <c r="BD33" s="984"/>
      <c r="BE33" s="976" t="s">
        <v>358</v>
      </c>
      <c r="BF33" s="976"/>
      <c r="BG33" s="976"/>
      <c r="BH33" s="976"/>
      <c r="BI33" s="977"/>
      <c r="BJ33" s="195"/>
      <c r="BK33" s="195"/>
      <c r="BL33" s="195"/>
      <c r="BM33" s="195"/>
      <c r="BN33" s="195"/>
      <c r="BO33" s="208"/>
      <c r="BP33" s="208"/>
      <c r="BQ33" s="205">
        <v>27</v>
      </c>
      <c r="BR33" s="206"/>
      <c r="BS33" s="949" t="s">
        <v>533</v>
      </c>
      <c r="BT33" s="950"/>
      <c r="BU33" s="950"/>
      <c r="BV33" s="950"/>
      <c r="BW33" s="950"/>
      <c r="BX33" s="950"/>
      <c r="BY33" s="950"/>
      <c r="BZ33" s="950"/>
      <c r="CA33" s="950"/>
      <c r="CB33" s="950"/>
      <c r="CC33" s="950"/>
      <c r="CD33" s="950"/>
      <c r="CE33" s="950"/>
      <c r="CF33" s="950"/>
      <c r="CG33" s="951"/>
      <c r="CH33" s="924">
        <v>1092</v>
      </c>
      <c r="CI33" s="925"/>
      <c r="CJ33" s="925"/>
      <c r="CK33" s="925"/>
      <c r="CL33" s="926"/>
      <c r="CM33" s="924">
        <v>9517</v>
      </c>
      <c r="CN33" s="925"/>
      <c r="CO33" s="925"/>
      <c r="CP33" s="925"/>
      <c r="CQ33" s="926"/>
      <c r="CR33" s="924">
        <v>195</v>
      </c>
      <c r="CS33" s="925"/>
      <c r="CT33" s="925"/>
      <c r="CU33" s="925"/>
      <c r="CV33" s="926"/>
      <c r="CW33" s="924">
        <v>1724</v>
      </c>
      <c r="CX33" s="925"/>
      <c r="CY33" s="925"/>
      <c r="CZ33" s="925"/>
      <c r="DA33" s="926"/>
      <c r="DB33" s="924">
        <v>73019</v>
      </c>
      <c r="DC33" s="925"/>
      <c r="DD33" s="925"/>
      <c r="DE33" s="925"/>
      <c r="DF33" s="926"/>
      <c r="DG33" s="924" t="s">
        <v>449</v>
      </c>
      <c r="DH33" s="925"/>
      <c r="DI33" s="925"/>
      <c r="DJ33" s="925"/>
      <c r="DK33" s="926"/>
      <c r="DL33" s="924" t="s">
        <v>449</v>
      </c>
      <c r="DM33" s="925"/>
      <c r="DN33" s="925"/>
      <c r="DO33" s="925"/>
      <c r="DP33" s="926"/>
      <c r="DQ33" s="924" t="s">
        <v>449</v>
      </c>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534</v>
      </c>
      <c r="BT34" s="950"/>
      <c r="BU34" s="950"/>
      <c r="BV34" s="950"/>
      <c r="BW34" s="950"/>
      <c r="BX34" s="950"/>
      <c r="BY34" s="950"/>
      <c r="BZ34" s="950"/>
      <c r="CA34" s="950"/>
      <c r="CB34" s="950"/>
      <c r="CC34" s="950"/>
      <c r="CD34" s="950"/>
      <c r="CE34" s="950"/>
      <c r="CF34" s="950"/>
      <c r="CG34" s="951"/>
      <c r="CH34" s="924">
        <v>6</v>
      </c>
      <c r="CI34" s="925"/>
      <c r="CJ34" s="925"/>
      <c r="CK34" s="925"/>
      <c r="CL34" s="926"/>
      <c r="CM34" s="924">
        <v>1934</v>
      </c>
      <c r="CN34" s="925"/>
      <c r="CO34" s="925"/>
      <c r="CP34" s="925"/>
      <c r="CQ34" s="926"/>
      <c r="CR34" s="924">
        <v>1650</v>
      </c>
      <c r="CS34" s="925"/>
      <c r="CT34" s="925"/>
      <c r="CU34" s="925"/>
      <c r="CV34" s="926"/>
      <c r="CW34" s="924">
        <v>8</v>
      </c>
      <c r="CX34" s="925"/>
      <c r="CY34" s="925"/>
      <c r="CZ34" s="925"/>
      <c r="DA34" s="926"/>
      <c r="DB34" s="924">
        <v>460</v>
      </c>
      <c r="DC34" s="925"/>
      <c r="DD34" s="925"/>
      <c r="DE34" s="925"/>
      <c r="DF34" s="926"/>
      <c r="DG34" s="924" t="s">
        <v>449</v>
      </c>
      <c r="DH34" s="925"/>
      <c r="DI34" s="925"/>
      <c r="DJ34" s="925"/>
      <c r="DK34" s="926"/>
      <c r="DL34" s="924" t="s">
        <v>449</v>
      </c>
      <c r="DM34" s="925"/>
      <c r="DN34" s="925"/>
      <c r="DO34" s="925"/>
      <c r="DP34" s="926"/>
      <c r="DQ34" s="924" t="s">
        <v>449</v>
      </c>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535</v>
      </c>
      <c r="BT35" s="950"/>
      <c r="BU35" s="950"/>
      <c r="BV35" s="950"/>
      <c r="BW35" s="950"/>
      <c r="BX35" s="950"/>
      <c r="BY35" s="950"/>
      <c r="BZ35" s="950"/>
      <c r="CA35" s="950"/>
      <c r="CB35" s="950"/>
      <c r="CC35" s="950"/>
      <c r="CD35" s="950"/>
      <c r="CE35" s="950"/>
      <c r="CF35" s="950"/>
      <c r="CG35" s="951"/>
      <c r="CH35" s="924">
        <v>54</v>
      </c>
      <c r="CI35" s="925"/>
      <c r="CJ35" s="925"/>
      <c r="CK35" s="925"/>
      <c r="CL35" s="926"/>
      <c r="CM35" s="924">
        <v>4558</v>
      </c>
      <c r="CN35" s="925"/>
      <c r="CO35" s="925"/>
      <c r="CP35" s="925"/>
      <c r="CQ35" s="926"/>
      <c r="CR35" s="924">
        <v>100</v>
      </c>
      <c r="CS35" s="925"/>
      <c r="CT35" s="925"/>
      <c r="CU35" s="925"/>
      <c r="CV35" s="926"/>
      <c r="CW35" s="924" t="s">
        <v>449</v>
      </c>
      <c r="CX35" s="925"/>
      <c r="CY35" s="925"/>
      <c r="CZ35" s="925"/>
      <c r="DA35" s="926"/>
      <c r="DB35" s="924" t="s">
        <v>449</v>
      </c>
      <c r="DC35" s="925"/>
      <c r="DD35" s="925"/>
      <c r="DE35" s="925"/>
      <c r="DF35" s="926"/>
      <c r="DG35" s="924">
        <v>7281</v>
      </c>
      <c r="DH35" s="925"/>
      <c r="DI35" s="925"/>
      <c r="DJ35" s="925"/>
      <c r="DK35" s="926"/>
      <c r="DL35" s="924" t="s">
        <v>449</v>
      </c>
      <c r="DM35" s="925"/>
      <c r="DN35" s="925"/>
      <c r="DO35" s="925"/>
      <c r="DP35" s="926"/>
      <c r="DQ35" s="924" t="s">
        <v>449</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536</v>
      </c>
      <c r="BT36" s="950"/>
      <c r="BU36" s="950"/>
      <c r="BV36" s="950"/>
      <c r="BW36" s="950"/>
      <c r="BX36" s="950"/>
      <c r="BY36" s="950"/>
      <c r="BZ36" s="950"/>
      <c r="CA36" s="950"/>
      <c r="CB36" s="950"/>
      <c r="CC36" s="950"/>
      <c r="CD36" s="950"/>
      <c r="CE36" s="950"/>
      <c r="CF36" s="950"/>
      <c r="CG36" s="951"/>
      <c r="CH36" s="924">
        <v>-15</v>
      </c>
      <c r="CI36" s="925"/>
      <c r="CJ36" s="925"/>
      <c r="CK36" s="925"/>
      <c r="CL36" s="926"/>
      <c r="CM36" s="924">
        <v>112</v>
      </c>
      <c r="CN36" s="925"/>
      <c r="CO36" s="925"/>
      <c r="CP36" s="925"/>
      <c r="CQ36" s="926"/>
      <c r="CR36" s="924">
        <v>52</v>
      </c>
      <c r="CS36" s="925"/>
      <c r="CT36" s="925"/>
      <c r="CU36" s="925"/>
      <c r="CV36" s="926"/>
      <c r="CW36" s="924" t="s">
        <v>449</v>
      </c>
      <c r="CX36" s="925"/>
      <c r="CY36" s="925"/>
      <c r="CZ36" s="925"/>
      <c r="DA36" s="926"/>
      <c r="DB36" s="924" t="s">
        <v>449</v>
      </c>
      <c r="DC36" s="925"/>
      <c r="DD36" s="925"/>
      <c r="DE36" s="925"/>
      <c r="DF36" s="926"/>
      <c r="DG36" s="924" t="s">
        <v>449</v>
      </c>
      <c r="DH36" s="925"/>
      <c r="DI36" s="925"/>
      <c r="DJ36" s="925"/>
      <c r="DK36" s="926"/>
      <c r="DL36" s="924" t="s">
        <v>449</v>
      </c>
      <c r="DM36" s="925"/>
      <c r="DN36" s="925"/>
      <c r="DO36" s="925"/>
      <c r="DP36" s="926"/>
      <c r="DQ36" s="924" t="s">
        <v>449</v>
      </c>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537</v>
      </c>
      <c r="BT37" s="950"/>
      <c r="BU37" s="950"/>
      <c r="BV37" s="950"/>
      <c r="BW37" s="950"/>
      <c r="BX37" s="950"/>
      <c r="BY37" s="950"/>
      <c r="BZ37" s="950"/>
      <c r="CA37" s="950"/>
      <c r="CB37" s="950"/>
      <c r="CC37" s="950"/>
      <c r="CD37" s="950"/>
      <c r="CE37" s="950"/>
      <c r="CF37" s="950"/>
      <c r="CG37" s="951"/>
      <c r="CH37" s="924">
        <v>-28</v>
      </c>
      <c r="CI37" s="925"/>
      <c r="CJ37" s="925"/>
      <c r="CK37" s="925"/>
      <c r="CL37" s="926"/>
      <c r="CM37" s="924">
        <v>1511</v>
      </c>
      <c r="CN37" s="925"/>
      <c r="CO37" s="925"/>
      <c r="CP37" s="925"/>
      <c r="CQ37" s="926"/>
      <c r="CR37" s="924">
        <v>650</v>
      </c>
      <c r="CS37" s="925"/>
      <c r="CT37" s="925"/>
      <c r="CU37" s="925"/>
      <c r="CV37" s="926"/>
      <c r="CW37" s="924" t="s">
        <v>449</v>
      </c>
      <c r="CX37" s="925"/>
      <c r="CY37" s="925"/>
      <c r="CZ37" s="925"/>
      <c r="DA37" s="926"/>
      <c r="DB37" s="924" t="s">
        <v>449</v>
      </c>
      <c r="DC37" s="925"/>
      <c r="DD37" s="925"/>
      <c r="DE37" s="925"/>
      <c r="DF37" s="926"/>
      <c r="DG37" s="924" t="s">
        <v>449</v>
      </c>
      <c r="DH37" s="925"/>
      <c r="DI37" s="925"/>
      <c r="DJ37" s="925"/>
      <c r="DK37" s="926"/>
      <c r="DL37" s="924" t="s">
        <v>449</v>
      </c>
      <c r="DM37" s="925"/>
      <c r="DN37" s="925"/>
      <c r="DO37" s="925"/>
      <c r="DP37" s="926"/>
      <c r="DQ37" s="924" t="s">
        <v>449</v>
      </c>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538</v>
      </c>
      <c r="BT38" s="950"/>
      <c r="BU38" s="950"/>
      <c r="BV38" s="950"/>
      <c r="BW38" s="950"/>
      <c r="BX38" s="950"/>
      <c r="BY38" s="950"/>
      <c r="BZ38" s="950"/>
      <c r="CA38" s="950"/>
      <c r="CB38" s="950"/>
      <c r="CC38" s="950"/>
      <c r="CD38" s="950"/>
      <c r="CE38" s="950"/>
      <c r="CF38" s="950"/>
      <c r="CG38" s="951"/>
      <c r="CH38" s="924">
        <v>0</v>
      </c>
      <c r="CI38" s="925"/>
      <c r="CJ38" s="925"/>
      <c r="CK38" s="925"/>
      <c r="CL38" s="926"/>
      <c r="CM38" s="924">
        <v>396</v>
      </c>
      <c r="CN38" s="925"/>
      <c r="CO38" s="925"/>
      <c r="CP38" s="925"/>
      <c r="CQ38" s="926"/>
      <c r="CR38" s="924">
        <v>15</v>
      </c>
      <c r="CS38" s="925"/>
      <c r="CT38" s="925"/>
      <c r="CU38" s="925"/>
      <c r="CV38" s="926"/>
      <c r="CW38" s="924" t="s">
        <v>449</v>
      </c>
      <c r="CX38" s="925"/>
      <c r="CY38" s="925"/>
      <c r="CZ38" s="925"/>
      <c r="DA38" s="926"/>
      <c r="DB38" s="924" t="s">
        <v>449</v>
      </c>
      <c r="DC38" s="925"/>
      <c r="DD38" s="925"/>
      <c r="DE38" s="925"/>
      <c r="DF38" s="926"/>
      <c r="DG38" s="924" t="s">
        <v>449</v>
      </c>
      <c r="DH38" s="925"/>
      <c r="DI38" s="925"/>
      <c r="DJ38" s="925"/>
      <c r="DK38" s="926"/>
      <c r="DL38" s="924" t="s">
        <v>449</v>
      </c>
      <c r="DM38" s="925"/>
      <c r="DN38" s="925"/>
      <c r="DO38" s="925"/>
      <c r="DP38" s="926"/>
      <c r="DQ38" s="924" t="s">
        <v>449</v>
      </c>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539</v>
      </c>
      <c r="BT39" s="950"/>
      <c r="BU39" s="950"/>
      <c r="BV39" s="950"/>
      <c r="BW39" s="950"/>
      <c r="BX39" s="950"/>
      <c r="BY39" s="950"/>
      <c r="BZ39" s="950"/>
      <c r="CA39" s="950"/>
      <c r="CB39" s="950"/>
      <c r="CC39" s="950"/>
      <c r="CD39" s="950"/>
      <c r="CE39" s="950"/>
      <c r="CF39" s="950"/>
      <c r="CG39" s="951"/>
      <c r="CH39" s="924">
        <v>88</v>
      </c>
      <c r="CI39" s="925"/>
      <c r="CJ39" s="925"/>
      <c r="CK39" s="925"/>
      <c r="CL39" s="926"/>
      <c r="CM39" s="924">
        <v>1871</v>
      </c>
      <c r="CN39" s="925"/>
      <c r="CO39" s="925"/>
      <c r="CP39" s="925"/>
      <c r="CQ39" s="926"/>
      <c r="CR39" s="924">
        <v>1226</v>
      </c>
      <c r="CS39" s="925"/>
      <c r="CT39" s="925"/>
      <c r="CU39" s="925"/>
      <c r="CV39" s="926"/>
      <c r="CW39" s="924" t="s">
        <v>449</v>
      </c>
      <c r="CX39" s="925"/>
      <c r="CY39" s="925"/>
      <c r="CZ39" s="925"/>
      <c r="DA39" s="926"/>
      <c r="DB39" s="924" t="s">
        <v>449</v>
      </c>
      <c r="DC39" s="925"/>
      <c r="DD39" s="925"/>
      <c r="DE39" s="925"/>
      <c r="DF39" s="926"/>
      <c r="DG39" s="924" t="s">
        <v>449</v>
      </c>
      <c r="DH39" s="925"/>
      <c r="DI39" s="925"/>
      <c r="DJ39" s="925"/>
      <c r="DK39" s="926"/>
      <c r="DL39" s="924" t="s">
        <v>449</v>
      </c>
      <c r="DM39" s="925"/>
      <c r="DN39" s="925"/>
      <c r="DO39" s="925"/>
      <c r="DP39" s="926"/>
      <c r="DQ39" s="924" t="s">
        <v>449</v>
      </c>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342</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18033</v>
      </c>
      <c r="AG63" s="894"/>
      <c r="AH63" s="894"/>
      <c r="AI63" s="894"/>
      <c r="AJ63" s="964"/>
      <c r="AK63" s="965"/>
      <c r="AL63" s="898"/>
      <c r="AM63" s="898"/>
      <c r="AN63" s="898"/>
      <c r="AO63" s="898"/>
      <c r="AP63" s="894">
        <v>60360</v>
      </c>
      <c r="AQ63" s="894"/>
      <c r="AR63" s="894"/>
      <c r="AS63" s="894"/>
      <c r="AT63" s="894"/>
      <c r="AU63" s="894">
        <v>17032</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365</v>
      </c>
      <c r="B66" s="931"/>
      <c r="C66" s="931"/>
      <c r="D66" s="931"/>
      <c r="E66" s="931"/>
      <c r="F66" s="931"/>
      <c r="G66" s="931"/>
      <c r="H66" s="931"/>
      <c r="I66" s="931"/>
      <c r="J66" s="931"/>
      <c r="K66" s="931"/>
      <c r="L66" s="931"/>
      <c r="M66" s="931"/>
      <c r="N66" s="931"/>
      <c r="O66" s="931"/>
      <c r="P66" s="932"/>
      <c r="Q66" s="936" t="s">
        <v>346</v>
      </c>
      <c r="R66" s="937"/>
      <c r="S66" s="937"/>
      <c r="T66" s="937"/>
      <c r="U66" s="938"/>
      <c r="V66" s="936" t="s">
        <v>347</v>
      </c>
      <c r="W66" s="937"/>
      <c r="X66" s="937"/>
      <c r="Y66" s="937"/>
      <c r="Z66" s="938"/>
      <c r="AA66" s="936" t="s">
        <v>348</v>
      </c>
      <c r="AB66" s="937"/>
      <c r="AC66" s="937"/>
      <c r="AD66" s="937"/>
      <c r="AE66" s="938"/>
      <c r="AF66" s="942" t="s">
        <v>349</v>
      </c>
      <c r="AG66" s="943"/>
      <c r="AH66" s="943"/>
      <c r="AI66" s="943"/>
      <c r="AJ66" s="944"/>
      <c r="AK66" s="936" t="s">
        <v>350</v>
      </c>
      <c r="AL66" s="931"/>
      <c r="AM66" s="931"/>
      <c r="AN66" s="931"/>
      <c r="AO66" s="932"/>
      <c r="AP66" s="936" t="s">
        <v>351</v>
      </c>
      <c r="AQ66" s="937"/>
      <c r="AR66" s="937"/>
      <c r="AS66" s="937"/>
      <c r="AT66" s="938"/>
      <c r="AU66" s="936" t="s">
        <v>366</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505</v>
      </c>
      <c r="C68" s="921"/>
      <c r="D68" s="921"/>
      <c r="E68" s="921"/>
      <c r="F68" s="921"/>
      <c r="G68" s="921"/>
      <c r="H68" s="921"/>
      <c r="I68" s="921"/>
      <c r="J68" s="921"/>
      <c r="K68" s="921"/>
      <c r="L68" s="921"/>
      <c r="M68" s="921"/>
      <c r="N68" s="921"/>
      <c r="O68" s="921"/>
      <c r="P68" s="922"/>
      <c r="Q68" s="923">
        <v>6632</v>
      </c>
      <c r="R68" s="917"/>
      <c r="S68" s="917"/>
      <c r="T68" s="917"/>
      <c r="U68" s="917"/>
      <c r="V68" s="917">
        <v>7332</v>
      </c>
      <c r="W68" s="917"/>
      <c r="X68" s="917"/>
      <c r="Y68" s="917"/>
      <c r="Z68" s="917"/>
      <c r="AA68" s="917">
        <v>-700</v>
      </c>
      <c r="AB68" s="917"/>
      <c r="AC68" s="917"/>
      <c r="AD68" s="917"/>
      <c r="AE68" s="917"/>
      <c r="AF68" s="917">
        <v>3250</v>
      </c>
      <c r="AG68" s="917"/>
      <c r="AH68" s="917"/>
      <c r="AI68" s="917"/>
      <c r="AJ68" s="917"/>
      <c r="AK68" s="917" t="s">
        <v>449</v>
      </c>
      <c r="AL68" s="917"/>
      <c r="AM68" s="917"/>
      <c r="AN68" s="917"/>
      <c r="AO68" s="917"/>
      <c r="AP68" s="917">
        <v>32783</v>
      </c>
      <c r="AQ68" s="917"/>
      <c r="AR68" s="917"/>
      <c r="AS68" s="917"/>
      <c r="AT68" s="917"/>
      <c r="AU68" s="917" t="s">
        <v>449</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342</v>
      </c>
      <c r="B88" s="879" t="s">
        <v>367</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3250</v>
      </c>
      <c r="AG88" s="894"/>
      <c r="AH88" s="894"/>
      <c r="AI88" s="894"/>
      <c r="AJ88" s="894"/>
      <c r="AK88" s="898"/>
      <c r="AL88" s="898"/>
      <c r="AM88" s="898"/>
      <c r="AN88" s="898"/>
      <c r="AO88" s="898"/>
      <c r="AP88" s="894">
        <v>32783</v>
      </c>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368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10122</v>
      </c>
      <c r="CS102" s="886"/>
      <c r="CT102" s="886"/>
      <c r="CU102" s="886"/>
      <c r="CV102" s="887"/>
      <c r="CW102" s="885">
        <v>2484</v>
      </c>
      <c r="CX102" s="886"/>
      <c r="CY102" s="886"/>
      <c r="CZ102" s="886"/>
      <c r="DA102" s="887"/>
      <c r="DB102" s="885">
        <v>81554</v>
      </c>
      <c r="DC102" s="886"/>
      <c r="DD102" s="886"/>
      <c r="DE102" s="886"/>
      <c r="DF102" s="887"/>
      <c r="DG102" s="885">
        <v>7281</v>
      </c>
      <c r="DH102" s="886"/>
      <c r="DI102" s="886"/>
      <c r="DJ102" s="886"/>
      <c r="DK102" s="887"/>
      <c r="DL102" s="885">
        <v>10036</v>
      </c>
      <c r="DM102" s="886"/>
      <c r="DN102" s="886"/>
      <c r="DO102" s="886"/>
      <c r="DP102" s="887"/>
      <c r="DQ102" s="885">
        <v>906</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376</v>
      </c>
      <c r="AB109" s="827"/>
      <c r="AC109" s="827"/>
      <c r="AD109" s="827"/>
      <c r="AE109" s="828"/>
      <c r="AF109" s="829" t="s">
        <v>276</v>
      </c>
      <c r="AG109" s="827"/>
      <c r="AH109" s="827"/>
      <c r="AI109" s="827"/>
      <c r="AJ109" s="828"/>
      <c r="AK109" s="829" t="s">
        <v>275</v>
      </c>
      <c r="AL109" s="827"/>
      <c r="AM109" s="827"/>
      <c r="AN109" s="827"/>
      <c r="AO109" s="828"/>
      <c r="AP109" s="829" t="s">
        <v>377</v>
      </c>
      <c r="AQ109" s="827"/>
      <c r="AR109" s="827"/>
      <c r="AS109" s="827"/>
      <c r="AT109" s="858"/>
      <c r="AU109" s="826" t="s">
        <v>375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376</v>
      </c>
      <c r="BR109" s="827"/>
      <c r="BS109" s="827"/>
      <c r="BT109" s="827"/>
      <c r="BU109" s="828"/>
      <c r="BV109" s="829" t="s">
        <v>276</v>
      </c>
      <c r="BW109" s="827"/>
      <c r="BX109" s="827"/>
      <c r="BY109" s="827"/>
      <c r="BZ109" s="828"/>
      <c r="CA109" s="829" t="s">
        <v>275</v>
      </c>
      <c r="CB109" s="827"/>
      <c r="CC109" s="827"/>
      <c r="CD109" s="827"/>
      <c r="CE109" s="828"/>
      <c r="CF109" s="867" t="s">
        <v>377</v>
      </c>
      <c r="CG109" s="867"/>
      <c r="CH109" s="867"/>
      <c r="CI109" s="867"/>
      <c r="CJ109" s="867"/>
      <c r="CK109" s="829" t="s">
        <v>378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376</v>
      </c>
      <c r="DH109" s="827"/>
      <c r="DI109" s="827"/>
      <c r="DJ109" s="827"/>
      <c r="DK109" s="828"/>
      <c r="DL109" s="829" t="s">
        <v>276</v>
      </c>
      <c r="DM109" s="827"/>
      <c r="DN109" s="827"/>
      <c r="DO109" s="827"/>
      <c r="DP109" s="828"/>
      <c r="DQ109" s="829" t="s">
        <v>275</v>
      </c>
      <c r="DR109" s="827"/>
      <c r="DS109" s="827"/>
      <c r="DT109" s="827"/>
      <c r="DU109" s="828"/>
      <c r="DV109" s="829" t="s">
        <v>377</v>
      </c>
      <c r="DW109" s="827"/>
      <c r="DX109" s="827"/>
      <c r="DY109" s="827"/>
      <c r="DZ109" s="858"/>
    </row>
    <row r="110" spans="1:131" s="189" customFormat="1" ht="26.25" customHeight="1" x14ac:dyDescent="0.15">
      <c r="A110" s="694" t="s">
        <v>379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93863261</v>
      </c>
      <c r="AB110" s="812"/>
      <c r="AC110" s="812"/>
      <c r="AD110" s="812"/>
      <c r="AE110" s="813"/>
      <c r="AF110" s="814">
        <v>93504002</v>
      </c>
      <c r="AG110" s="812"/>
      <c r="AH110" s="812"/>
      <c r="AI110" s="812"/>
      <c r="AJ110" s="813"/>
      <c r="AK110" s="814">
        <v>93919698</v>
      </c>
      <c r="AL110" s="812"/>
      <c r="AM110" s="812"/>
      <c r="AN110" s="812"/>
      <c r="AO110" s="813"/>
      <c r="AP110" s="815">
        <v>24.8</v>
      </c>
      <c r="AQ110" s="816"/>
      <c r="AR110" s="816"/>
      <c r="AS110" s="816"/>
      <c r="AT110" s="817"/>
      <c r="AU110" s="859" t="s">
        <v>56</v>
      </c>
      <c r="AV110" s="860"/>
      <c r="AW110" s="860"/>
      <c r="AX110" s="860"/>
      <c r="AY110" s="861"/>
      <c r="AZ110" s="753" t="s">
        <v>380</v>
      </c>
      <c r="BA110" s="695"/>
      <c r="BB110" s="695"/>
      <c r="BC110" s="695"/>
      <c r="BD110" s="695"/>
      <c r="BE110" s="695"/>
      <c r="BF110" s="695"/>
      <c r="BG110" s="695"/>
      <c r="BH110" s="695"/>
      <c r="BI110" s="695"/>
      <c r="BJ110" s="695"/>
      <c r="BK110" s="695"/>
      <c r="BL110" s="695"/>
      <c r="BM110" s="695"/>
      <c r="BN110" s="695"/>
      <c r="BO110" s="695"/>
      <c r="BP110" s="696"/>
      <c r="BQ110" s="736">
        <v>1406739040</v>
      </c>
      <c r="BR110" s="737"/>
      <c r="BS110" s="737"/>
      <c r="BT110" s="737"/>
      <c r="BU110" s="737"/>
      <c r="BV110" s="737">
        <v>1416766925</v>
      </c>
      <c r="BW110" s="737"/>
      <c r="BX110" s="737"/>
      <c r="BY110" s="737"/>
      <c r="BZ110" s="737"/>
      <c r="CA110" s="737">
        <v>1425072530</v>
      </c>
      <c r="CB110" s="737"/>
      <c r="CC110" s="737"/>
      <c r="CD110" s="737"/>
      <c r="CE110" s="737"/>
      <c r="CF110" s="800">
        <v>376.5</v>
      </c>
      <c r="CG110" s="801"/>
      <c r="CH110" s="801"/>
      <c r="CI110" s="801"/>
      <c r="CJ110" s="801"/>
      <c r="CK110" s="855" t="s">
        <v>381</v>
      </c>
      <c r="CL110" s="803"/>
      <c r="CM110" s="808" t="s">
        <v>382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5881876</v>
      </c>
      <c r="DH110" s="737"/>
      <c r="DI110" s="737"/>
      <c r="DJ110" s="737"/>
      <c r="DK110" s="737"/>
      <c r="DL110" s="737">
        <v>5538297</v>
      </c>
      <c r="DM110" s="737"/>
      <c r="DN110" s="737"/>
      <c r="DO110" s="737"/>
      <c r="DP110" s="737"/>
      <c r="DQ110" s="737">
        <v>5280103</v>
      </c>
      <c r="DR110" s="737"/>
      <c r="DS110" s="737"/>
      <c r="DT110" s="737"/>
      <c r="DU110" s="737"/>
      <c r="DV110" s="738">
        <v>1.4</v>
      </c>
      <c r="DW110" s="738"/>
      <c r="DX110" s="738"/>
      <c r="DY110" s="738"/>
      <c r="DZ110" s="739"/>
    </row>
    <row r="111" spans="1:131" s="189" customFormat="1" ht="26.25" customHeight="1" x14ac:dyDescent="0.15">
      <c r="A111" s="715" t="s">
        <v>383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99</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16078017</v>
      </c>
      <c r="BR111" s="708"/>
      <c r="BS111" s="708"/>
      <c r="BT111" s="708"/>
      <c r="BU111" s="708"/>
      <c r="BV111" s="708">
        <v>15401774</v>
      </c>
      <c r="BW111" s="708"/>
      <c r="BX111" s="708"/>
      <c r="BY111" s="708"/>
      <c r="BZ111" s="708"/>
      <c r="CA111" s="708">
        <v>15136203</v>
      </c>
      <c r="CB111" s="708"/>
      <c r="CC111" s="708"/>
      <c r="CD111" s="708"/>
      <c r="CE111" s="708"/>
      <c r="CF111" s="789">
        <v>4</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6166667</v>
      </c>
      <c r="AB112" s="721"/>
      <c r="AC112" s="721"/>
      <c r="AD112" s="721"/>
      <c r="AE112" s="722"/>
      <c r="AF112" s="723">
        <v>7166667</v>
      </c>
      <c r="AG112" s="721"/>
      <c r="AH112" s="721"/>
      <c r="AI112" s="721"/>
      <c r="AJ112" s="722"/>
      <c r="AK112" s="723">
        <v>8166667</v>
      </c>
      <c r="AL112" s="721"/>
      <c r="AM112" s="721"/>
      <c r="AN112" s="721"/>
      <c r="AO112" s="722"/>
      <c r="AP112" s="691">
        <v>2.2000000000000002</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19880030</v>
      </c>
      <c r="BR112" s="708"/>
      <c r="BS112" s="708"/>
      <c r="BT112" s="708"/>
      <c r="BU112" s="708"/>
      <c r="BV112" s="708">
        <v>18187831</v>
      </c>
      <c r="BW112" s="708"/>
      <c r="BX112" s="708"/>
      <c r="BY112" s="708"/>
      <c r="BZ112" s="708"/>
      <c r="CA112" s="708">
        <v>17031667</v>
      </c>
      <c r="CB112" s="708"/>
      <c r="CC112" s="708"/>
      <c r="CD112" s="708"/>
      <c r="CE112" s="708"/>
      <c r="CF112" s="789">
        <v>4.5</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975297</v>
      </c>
      <c r="DH112" s="708"/>
      <c r="DI112" s="708"/>
      <c r="DJ112" s="708"/>
      <c r="DK112" s="708"/>
      <c r="DL112" s="708" t="s">
        <v>99</v>
      </c>
      <c r="DM112" s="708"/>
      <c r="DN112" s="708"/>
      <c r="DO112" s="708"/>
      <c r="DP112" s="708"/>
      <c r="DQ112" s="708" t="s">
        <v>99</v>
      </c>
      <c r="DR112" s="708"/>
      <c r="DS112" s="708"/>
      <c r="DT112" s="708"/>
      <c r="DU112" s="708"/>
      <c r="DV112" s="760" t="s">
        <v>99</v>
      </c>
      <c r="DW112" s="760"/>
      <c r="DX112" s="760"/>
      <c r="DY112" s="760"/>
      <c r="DZ112" s="761"/>
    </row>
    <row r="113" spans="1:130" s="189" customFormat="1" ht="26.25" customHeight="1" x14ac:dyDescent="0.15">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3356306</v>
      </c>
      <c r="AB113" s="721"/>
      <c r="AC113" s="721"/>
      <c r="AD113" s="721"/>
      <c r="AE113" s="722"/>
      <c r="AF113" s="723">
        <v>3338492</v>
      </c>
      <c r="AG113" s="721"/>
      <c r="AH113" s="721"/>
      <c r="AI113" s="721"/>
      <c r="AJ113" s="722"/>
      <c r="AK113" s="723">
        <v>3866934</v>
      </c>
      <c r="AL113" s="721"/>
      <c r="AM113" s="721"/>
      <c r="AN113" s="721"/>
      <c r="AO113" s="722"/>
      <c r="AP113" s="691">
        <v>1</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99</v>
      </c>
      <c r="DH113" s="708"/>
      <c r="DI113" s="708"/>
      <c r="DJ113" s="708"/>
      <c r="DK113" s="708"/>
      <c r="DL113" s="708" t="s">
        <v>99</v>
      </c>
      <c r="DM113" s="708"/>
      <c r="DN113" s="708"/>
      <c r="DO113" s="708"/>
      <c r="DP113" s="708"/>
      <c r="DQ113" s="708" t="s">
        <v>99</v>
      </c>
      <c r="DR113" s="708"/>
      <c r="DS113" s="708"/>
      <c r="DT113" s="708"/>
      <c r="DU113" s="708"/>
      <c r="DV113" s="760" t="s">
        <v>99</v>
      </c>
      <c r="DW113" s="760"/>
      <c r="DX113" s="760"/>
      <c r="DY113" s="760"/>
      <c r="DZ113" s="761"/>
    </row>
    <row r="114" spans="1:130" s="189" customFormat="1" ht="26.25" customHeight="1" x14ac:dyDescent="0.15">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231050316</v>
      </c>
      <c r="BR114" s="708"/>
      <c r="BS114" s="708"/>
      <c r="BT114" s="708"/>
      <c r="BU114" s="708"/>
      <c r="BV114" s="708">
        <v>213835948</v>
      </c>
      <c r="BW114" s="708"/>
      <c r="BX114" s="708"/>
      <c r="BY114" s="708"/>
      <c r="BZ114" s="708"/>
      <c r="CA114" s="708">
        <v>205680574</v>
      </c>
      <c r="CB114" s="708"/>
      <c r="CC114" s="708"/>
      <c r="CD114" s="708"/>
      <c r="CE114" s="708"/>
      <c r="CF114" s="789">
        <v>54.3</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3454730</v>
      </c>
      <c r="DH114" s="708"/>
      <c r="DI114" s="708"/>
      <c r="DJ114" s="708"/>
      <c r="DK114" s="708"/>
      <c r="DL114" s="708">
        <v>3796603</v>
      </c>
      <c r="DM114" s="708"/>
      <c r="DN114" s="708"/>
      <c r="DO114" s="708"/>
      <c r="DP114" s="708"/>
      <c r="DQ114" s="708">
        <v>3357564</v>
      </c>
      <c r="DR114" s="708"/>
      <c r="DS114" s="708"/>
      <c r="DT114" s="708"/>
      <c r="DU114" s="708"/>
      <c r="DV114" s="760">
        <v>0.9</v>
      </c>
      <c r="DW114" s="760"/>
      <c r="DX114" s="760"/>
      <c r="DY114" s="760"/>
      <c r="DZ114" s="761"/>
    </row>
    <row r="115" spans="1:130" s="189" customFormat="1" ht="26.25" customHeight="1" x14ac:dyDescent="0.15">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2833412</v>
      </c>
      <c r="AB115" s="721"/>
      <c r="AC115" s="721"/>
      <c r="AD115" s="721"/>
      <c r="AE115" s="722"/>
      <c r="AF115" s="723">
        <v>2428682</v>
      </c>
      <c r="AG115" s="721"/>
      <c r="AH115" s="721"/>
      <c r="AI115" s="721"/>
      <c r="AJ115" s="722"/>
      <c r="AK115" s="723">
        <v>1729141</v>
      </c>
      <c r="AL115" s="721"/>
      <c r="AM115" s="721"/>
      <c r="AN115" s="721"/>
      <c r="AO115" s="722"/>
      <c r="AP115" s="691">
        <v>0.5</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1341346</v>
      </c>
      <c r="BR115" s="708"/>
      <c r="BS115" s="708"/>
      <c r="BT115" s="708"/>
      <c r="BU115" s="708"/>
      <c r="BV115" s="708">
        <v>1143393</v>
      </c>
      <c r="BW115" s="708"/>
      <c r="BX115" s="708"/>
      <c r="BY115" s="708"/>
      <c r="BZ115" s="708"/>
      <c r="CA115" s="708">
        <v>906322</v>
      </c>
      <c r="CB115" s="708"/>
      <c r="CC115" s="708"/>
      <c r="CD115" s="708"/>
      <c r="CE115" s="708"/>
      <c r="CF115" s="789">
        <v>0.2</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963365</v>
      </c>
      <c r="DH115" s="708"/>
      <c r="DI115" s="708"/>
      <c r="DJ115" s="708"/>
      <c r="DK115" s="708"/>
      <c r="DL115" s="708">
        <v>1727336</v>
      </c>
      <c r="DM115" s="708"/>
      <c r="DN115" s="708"/>
      <c r="DO115" s="708"/>
      <c r="DP115" s="708"/>
      <c r="DQ115" s="708">
        <v>2558768</v>
      </c>
      <c r="DR115" s="708"/>
      <c r="DS115" s="708"/>
      <c r="DT115" s="708"/>
      <c r="DU115" s="708"/>
      <c r="DV115" s="760">
        <v>0.7</v>
      </c>
      <c r="DW115" s="760"/>
      <c r="DX115" s="760"/>
      <c r="DY115" s="760"/>
      <c r="DZ115" s="761"/>
    </row>
    <row r="116" spans="1:130" s="189" customFormat="1" ht="26.25" customHeight="1" x14ac:dyDescent="0.15">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99</v>
      </c>
      <c r="AB116" s="721"/>
      <c r="AC116" s="721"/>
      <c r="AD116" s="721"/>
      <c r="AE116" s="722"/>
      <c r="AF116" s="723" t="s">
        <v>99</v>
      </c>
      <c r="AG116" s="721"/>
      <c r="AH116" s="721"/>
      <c r="AI116" s="721"/>
      <c r="AJ116" s="722"/>
      <c r="AK116" s="723" t="s">
        <v>99</v>
      </c>
      <c r="AL116" s="721"/>
      <c r="AM116" s="721"/>
      <c r="AN116" s="721"/>
      <c r="AO116" s="722"/>
      <c r="AP116" s="691" t="s">
        <v>99</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106219646</v>
      </c>
      <c r="AB117" s="834"/>
      <c r="AC117" s="834"/>
      <c r="AD117" s="834"/>
      <c r="AE117" s="835"/>
      <c r="AF117" s="837">
        <v>106437843</v>
      </c>
      <c r="AG117" s="834"/>
      <c r="AH117" s="834"/>
      <c r="AI117" s="834"/>
      <c r="AJ117" s="835"/>
      <c r="AK117" s="837">
        <v>107682440</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378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376</v>
      </c>
      <c r="AB118" s="827"/>
      <c r="AC118" s="827"/>
      <c r="AD118" s="827"/>
      <c r="AE118" s="828"/>
      <c r="AF118" s="829" t="s">
        <v>276</v>
      </c>
      <c r="AG118" s="827"/>
      <c r="AH118" s="827"/>
      <c r="AI118" s="827"/>
      <c r="AJ118" s="828"/>
      <c r="AK118" s="829" t="s">
        <v>275</v>
      </c>
      <c r="AL118" s="827"/>
      <c r="AM118" s="827"/>
      <c r="AN118" s="827"/>
      <c r="AO118" s="828"/>
      <c r="AP118" s="830" t="s">
        <v>377</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405</v>
      </c>
      <c r="BP118" s="779"/>
      <c r="BQ118" s="768">
        <v>1675088749</v>
      </c>
      <c r="BR118" s="744"/>
      <c r="BS118" s="744"/>
      <c r="BT118" s="744"/>
      <c r="BU118" s="744"/>
      <c r="BV118" s="744">
        <v>1665335871</v>
      </c>
      <c r="BW118" s="744"/>
      <c r="BX118" s="744"/>
      <c r="BY118" s="744"/>
      <c r="BZ118" s="744"/>
      <c r="CA118" s="744">
        <v>1663827296</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381</v>
      </c>
      <c r="B119" s="803"/>
      <c r="C119" s="808" t="s">
        <v>382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458348</v>
      </c>
      <c r="AB119" s="812"/>
      <c r="AC119" s="812"/>
      <c r="AD119" s="812"/>
      <c r="AE119" s="813"/>
      <c r="AF119" s="814">
        <v>458801</v>
      </c>
      <c r="AG119" s="812"/>
      <c r="AH119" s="812"/>
      <c r="AI119" s="812"/>
      <c r="AJ119" s="813"/>
      <c r="AK119" s="814">
        <v>414170</v>
      </c>
      <c r="AL119" s="812"/>
      <c r="AM119" s="812"/>
      <c r="AN119" s="812"/>
      <c r="AO119" s="813"/>
      <c r="AP119" s="815">
        <v>0.1</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98926307</v>
      </c>
      <c r="BR119" s="737"/>
      <c r="BS119" s="737"/>
      <c r="BT119" s="737"/>
      <c r="BU119" s="737"/>
      <c r="BV119" s="737">
        <v>113931158</v>
      </c>
      <c r="BW119" s="737"/>
      <c r="BX119" s="737"/>
      <c r="BY119" s="737"/>
      <c r="BZ119" s="737"/>
      <c r="CA119" s="737">
        <v>112206087</v>
      </c>
      <c r="CB119" s="737"/>
      <c r="CC119" s="737"/>
      <c r="CD119" s="737"/>
      <c r="CE119" s="737"/>
      <c r="CF119" s="800">
        <v>29.6</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4802749</v>
      </c>
      <c r="DH119" s="708"/>
      <c r="DI119" s="708"/>
      <c r="DJ119" s="708"/>
      <c r="DK119" s="708"/>
      <c r="DL119" s="708">
        <v>4339538</v>
      </c>
      <c r="DM119" s="708"/>
      <c r="DN119" s="708"/>
      <c r="DO119" s="708"/>
      <c r="DP119" s="708"/>
      <c r="DQ119" s="708">
        <v>3939768</v>
      </c>
      <c r="DR119" s="708"/>
      <c r="DS119" s="708"/>
      <c r="DT119" s="708"/>
      <c r="DU119" s="708"/>
      <c r="DV119" s="760">
        <v>1</v>
      </c>
      <c r="DW119" s="760"/>
      <c r="DX119" s="760"/>
      <c r="DY119" s="760"/>
      <c r="DZ119" s="761"/>
    </row>
    <row r="120" spans="1:130" s="189" customFormat="1" ht="26.25" customHeight="1" x14ac:dyDescent="0.15">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22763427</v>
      </c>
      <c r="BR120" s="708"/>
      <c r="BS120" s="708"/>
      <c r="BT120" s="708"/>
      <c r="BU120" s="708"/>
      <c r="BV120" s="708">
        <v>20326724</v>
      </c>
      <c r="BW120" s="708"/>
      <c r="BX120" s="708"/>
      <c r="BY120" s="708"/>
      <c r="BZ120" s="708"/>
      <c r="CA120" s="708">
        <v>18886070</v>
      </c>
      <c r="CB120" s="708"/>
      <c r="CC120" s="708"/>
      <c r="CD120" s="708"/>
      <c r="CE120" s="708"/>
      <c r="CF120" s="789">
        <v>5</v>
      </c>
      <c r="CG120" s="790"/>
      <c r="CH120" s="790"/>
      <c r="CI120" s="790"/>
      <c r="CJ120" s="790"/>
      <c r="CK120" s="791" t="s">
        <v>411</v>
      </c>
      <c r="CL120" s="747"/>
      <c r="CM120" s="747"/>
      <c r="CN120" s="747"/>
      <c r="CO120" s="748"/>
      <c r="CP120" s="795" t="s">
        <v>359</v>
      </c>
      <c r="CQ120" s="796"/>
      <c r="CR120" s="796"/>
      <c r="CS120" s="796"/>
      <c r="CT120" s="796"/>
      <c r="CU120" s="796"/>
      <c r="CV120" s="796"/>
      <c r="CW120" s="796"/>
      <c r="CX120" s="796"/>
      <c r="CY120" s="796"/>
      <c r="CZ120" s="796"/>
      <c r="DA120" s="796"/>
      <c r="DB120" s="796"/>
      <c r="DC120" s="796"/>
      <c r="DD120" s="796"/>
      <c r="DE120" s="796"/>
      <c r="DF120" s="797"/>
      <c r="DG120" s="736">
        <v>5681340</v>
      </c>
      <c r="DH120" s="737"/>
      <c r="DI120" s="737"/>
      <c r="DJ120" s="737"/>
      <c r="DK120" s="737"/>
      <c r="DL120" s="737">
        <v>5434136</v>
      </c>
      <c r="DM120" s="737"/>
      <c r="DN120" s="737"/>
      <c r="DO120" s="737"/>
      <c r="DP120" s="737"/>
      <c r="DQ120" s="737">
        <v>5506200</v>
      </c>
      <c r="DR120" s="737"/>
      <c r="DS120" s="737"/>
      <c r="DT120" s="737"/>
      <c r="DU120" s="737"/>
      <c r="DV120" s="738">
        <v>1.5</v>
      </c>
      <c r="DW120" s="738"/>
      <c r="DX120" s="738"/>
      <c r="DY120" s="738"/>
      <c r="DZ120" s="739"/>
    </row>
    <row r="121" spans="1:130" s="189" customFormat="1" ht="26.25" customHeight="1" x14ac:dyDescent="0.15">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99</v>
      </c>
      <c r="AB121" s="721"/>
      <c r="AC121" s="721"/>
      <c r="AD121" s="721"/>
      <c r="AE121" s="722"/>
      <c r="AF121" s="723" t="s">
        <v>99</v>
      </c>
      <c r="AG121" s="721"/>
      <c r="AH121" s="721"/>
      <c r="AI121" s="721"/>
      <c r="AJ121" s="722"/>
      <c r="AK121" s="723" t="s">
        <v>99</v>
      </c>
      <c r="AL121" s="721"/>
      <c r="AM121" s="721"/>
      <c r="AN121" s="721"/>
      <c r="AO121" s="722"/>
      <c r="AP121" s="691" t="s">
        <v>99</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769615323</v>
      </c>
      <c r="BR121" s="744"/>
      <c r="BS121" s="744"/>
      <c r="BT121" s="744"/>
      <c r="BU121" s="744"/>
      <c r="BV121" s="744">
        <v>784055625</v>
      </c>
      <c r="BW121" s="744"/>
      <c r="BX121" s="744"/>
      <c r="BY121" s="744"/>
      <c r="BZ121" s="744"/>
      <c r="CA121" s="744">
        <v>785088649</v>
      </c>
      <c r="CB121" s="744"/>
      <c r="CC121" s="744"/>
      <c r="CD121" s="744"/>
      <c r="CE121" s="744"/>
      <c r="CF121" s="798">
        <v>207.4</v>
      </c>
      <c r="CG121" s="799"/>
      <c r="CH121" s="799"/>
      <c r="CI121" s="799"/>
      <c r="CJ121" s="799"/>
      <c r="CK121" s="792"/>
      <c r="CL121" s="749"/>
      <c r="CM121" s="749"/>
      <c r="CN121" s="749"/>
      <c r="CO121" s="750"/>
      <c r="CP121" s="772" t="s">
        <v>357</v>
      </c>
      <c r="CQ121" s="773"/>
      <c r="CR121" s="773"/>
      <c r="CS121" s="773"/>
      <c r="CT121" s="773"/>
      <c r="CU121" s="773"/>
      <c r="CV121" s="773"/>
      <c r="CW121" s="773"/>
      <c r="CX121" s="773"/>
      <c r="CY121" s="773"/>
      <c r="CZ121" s="773"/>
      <c r="DA121" s="773"/>
      <c r="DB121" s="773"/>
      <c r="DC121" s="773"/>
      <c r="DD121" s="773"/>
      <c r="DE121" s="773"/>
      <c r="DF121" s="774"/>
      <c r="DG121" s="707">
        <v>5224263</v>
      </c>
      <c r="DH121" s="708"/>
      <c r="DI121" s="708"/>
      <c r="DJ121" s="708"/>
      <c r="DK121" s="708"/>
      <c r="DL121" s="708">
        <v>4732467</v>
      </c>
      <c r="DM121" s="708"/>
      <c r="DN121" s="708"/>
      <c r="DO121" s="708"/>
      <c r="DP121" s="708"/>
      <c r="DQ121" s="708">
        <v>4206088</v>
      </c>
      <c r="DR121" s="708"/>
      <c r="DS121" s="708"/>
      <c r="DT121" s="708"/>
      <c r="DU121" s="708"/>
      <c r="DV121" s="760">
        <v>1.1000000000000001</v>
      </c>
      <c r="DW121" s="760"/>
      <c r="DX121" s="760"/>
      <c r="DY121" s="760"/>
      <c r="DZ121" s="761"/>
    </row>
    <row r="122" spans="1:130" s="189" customFormat="1" ht="26.25" customHeight="1" x14ac:dyDescent="0.15">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550190</v>
      </c>
      <c r="AB122" s="721"/>
      <c r="AC122" s="721"/>
      <c r="AD122" s="721"/>
      <c r="AE122" s="722"/>
      <c r="AF122" s="723">
        <v>503505</v>
      </c>
      <c r="AG122" s="721"/>
      <c r="AH122" s="721"/>
      <c r="AI122" s="721"/>
      <c r="AJ122" s="722"/>
      <c r="AK122" s="723">
        <v>461248</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414</v>
      </c>
      <c r="BP122" s="779"/>
      <c r="BQ122" s="780">
        <v>891305057</v>
      </c>
      <c r="BR122" s="781"/>
      <c r="BS122" s="781"/>
      <c r="BT122" s="781"/>
      <c r="BU122" s="781"/>
      <c r="BV122" s="781">
        <v>918313507</v>
      </c>
      <c r="BW122" s="781"/>
      <c r="BX122" s="781"/>
      <c r="BY122" s="781"/>
      <c r="BZ122" s="781"/>
      <c r="CA122" s="781">
        <v>916180806</v>
      </c>
      <c r="CB122" s="781"/>
      <c r="CC122" s="781"/>
      <c r="CD122" s="781"/>
      <c r="CE122" s="781"/>
      <c r="CF122" s="680"/>
      <c r="CG122" s="681"/>
      <c r="CH122" s="681"/>
      <c r="CI122" s="681"/>
      <c r="CJ122" s="782"/>
      <c r="CK122" s="792"/>
      <c r="CL122" s="749"/>
      <c r="CM122" s="749"/>
      <c r="CN122" s="749"/>
      <c r="CO122" s="750"/>
      <c r="CP122" s="772" t="s">
        <v>361</v>
      </c>
      <c r="CQ122" s="773"/>
      <c r="CR122" s="773"/>
      <c r="CS122" s="773"/>
      <c r="CT122" s="773"/>
      <c r="CU122" s="773"/>
      <c r="CV122" s="773"/>
      <c r="CW122" s="773"/>
      <c r="CX122" s="773"/>
      <c r="CY122" s="773"/>
      <c r="CZ122" s="773"/>
      <c r="DA122" s="773"/>
      <c r="DB122" s="773"/>
      <c r="DC122" s="773"/>
      <c r="DD122" s="773"/>
      <c r="DE122" s="773"/>
      <c r="DF122" s="774"/>
      <c r="DG122" s="707">
        <v>5473458</v>
      </c>
      <c r="DH122" s="708"/>
      <c r="DI122" s="708"/>
      <c r="DJ122" s="708"/>
      <c r="DK122" s="708"/>
      <c r="DL122" s="708">
        <v>4989879</v>
      </c>
      <c r="DM122" s="708"/>
      <c r="DN122" s="708"/>
      <c r="DO122" s="708"/>
      <c r="DP122" s="708"/>
      <c r="DQ122" s="708">
        <v>4090261</v>
      </c>
      <c r="DR122" s="708"/>
      <c r="DS122" s="708"/>
      <c r="DT122" s="708"/>
      <c r="DU122" s="708"/>
      <c r="DV122" s="760">
        <v>1.1000000000000001</v>
      </c>
      <c r="DW122" s="760"/>
      <c r="DX122" s="760"/>
      <c r="DY122" s="760"/>
      <c r="DZ122" s="761"/>
    </row>
    <row r="123" spans="1:130" s="189" customFormat="1" ht="26.25" customHeight="1" thickBot="1" x14ac:dyDescent="0.2">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212.4</v>
      </c>
      <c r="BR123" s="770"/>
      <c r="BS123" s="770"/>
      <c r="BT123" s="770"/>
      <c r="BU123" s="770"/>
      <c r="BV123" s="770">
        <v>203</v>
      </c>
      <c r="BW123" s="770"/>
      <c r="BX123" s="770"/>
      <c r="BY123" s="770"/>
      <c r="BZ123" s="770"/>
      <c r="CA123" s="770">
        <v>197.5</v>
      </c>
      <c r="CB123" s="770"/>
      <c r="CC123" s="770"/>
      <c r="CD123" s="770"/>
      <c r="CE123" s="770"/>
      <c r="CF123" s="667"/>
      <c r="CG123" s="668"/>
      <c r="CH123" s="668"/>
      <c r="CI123" s="668"/>
      <c r="CJ123" s="771"/>
      <c r="CK123" s="792"/>
      <c r="CL123" s="749"/>
      <c r="CM123" s="749"/>
      <c r="CN123" s="749"/>
      <c r="CO123" s="750"/>
      <c r="CP123" s="772" t="s">
        <v>360</v>
      </c>
      <c r="CQ123" s="773"/>
      <c r="CR123" s="773"/>
      <c r="CS123" s="773"/>
      <c r="CT123" s="773"/>
      <c r="CU123" s="773"/>
      <c r="CV123" s="773"/>
      <c r="CW123" s="773"/>
      <c r="CX123" s="773"/>
      <c r="CY123" s="773"/>
      <c r="CZ123" s="773"/>
      <c r="DA123" s="773"/>
      <c r="DB123" s="773"/>
      <c r="DC123" s="773"/>
      <c r="DD123" s="773"/>
      <c r="DE123" s="773"/>
      <c r="DF123" s="774"/>
      <c r="DG123" s="707">
        <v>3429470</v>
      </c>
      <c r="DH123" s="708"/>
      <c r="DI123" s="708"/>
      <c r="DJ123" s="708"/>
      <c r="DK123" s="708"/>
      <c r="DL123" s="708">
        <v>2961722</v>
      </c>
      <c r="DM123" s="708"/>
      <c r="DN123" s="708"/>
      <c r="DO123" s="708"/>
      <c r="DP123" s="708"/>
      <c r="DQ123" s="708">
        <v>3168354</v>
      </c>
      <c r="DR123" s="708"/>
      <c r="DS123" s="708"/>
      <c r="DT123" s="708"/>
      <c r="DU123" s="708"/>
      <c r="DV123" s="760">
        <v>0.8</v>
      </c>
      <c r="DW123" s="760"/>
      <c r="DX123" s="760"/>
      <c r="DY123" s="760"/>
      <c r="DZ123" s="761"/>
    </row>
    <row r="124" spans="1:130" s="189" customFormat="1" ht="26.25" customHeight="1" x14ac:dyDescent="0.15">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v>207292</v>
      </c>
      <c r="AB124" s="721"/>
      <c r="AC124" s="721"/>
      <c r="AD124" s="721"/>
      <c r="AE124" s="722"/>
      <c r="AF124" s="723">
        <v>198033</v>
      </c>
      <c r="AG124" s="721"/>
      <c r="AH124" s="721"/>
      <c r="AI124" s="721"/>
      <c r="AJ124" s="722"/>
      <c r="AK124" s="723">
        <v>165753</v>
      </c>
      <c r="AL124" s="721"/>
      <c r="AM124" s="721"/>
      <c r="AN124" s="721"/>
      <c r="AO124" s="722"/>
      <c r="AP124" s="691">
        <v>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416</v>
      </c>
      <c r="CQ124" s="766"/>
      <c r="CR124" s="766"/>
      <c r="CS124" s="766"/>
      <c r="CT124" s="766"/>
      <c r="CU124" s="766"/>
      <c r="CV124" s="766"/>
      <c r="CW124" s="766"/>
      <c r="CX124" s="766"/>
      <c r="CY124" s="766"/>
      <c r="CZ124" s="766"/>
      <c r="DA124" s="766"/>
      <c r="DB124" s="766"/>
      <c r="DC124" s="766"/>
      <c r="DD124" s="766"/>
      <c r="DE124" s="766"/>
      <c r="DF124" s="767"/>
      <c r="DG124" s="768">
        <v>71499</v>
      </c>
      <c r="DH124" s="744"/>
      <c r="DI124" s="744"/>
      <c r="DJ124" s="744"/>
      <c r="DK124" s="744"/>
      <c r="DL124" s="744">
        <v>69627</v>
      </c>
      <c r="DM124" s="744"/>
      <c r="DN124" s="744"/>
      <c r="DO124" s="744"/>
      <c r="DP124" s="744"/>
      <c r="DQ124" s="744">
        <v>60764</v>
      </c>
      <c r="DR124" s="744"/>
      <c r="DS124" s="744"/>
      <c r="DT124" s="744"/>
      <c r="DU124" s="744"/>
      <c r="DV124" s="745">
        <v>0</v>
      </c>
      <c r="DW124" s="745"/>
      <c r="DX124" s="745"/>
      <c r="DY124" s="745"/>
      <c r="DZ124" s="746"/>
    </row>
    <row r="125" spans="1:130" s="189" customFormat="1" ht="26.25" customHeight="1" thickBot="1" x14ac:dyDescent="0.2">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417</v>
      </c>
      <c r="CL125" s="747"/>
      <c r="CM125" s="747"/>
      <c r="CN125" s="747"/>
      <c r="CO125" s="748"/>
      <c r="CP125" s="753" t="s">
        <v>418</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x14ac:dyDescent="0.15">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1500965</v>
      </c>
      <c r="AB126" s="721"/>
      <c r="AC126" s="721"/>
      <c r="AD126" s="721"/>
      <c r="AE126" s="722"/>
      <c r="AF126" s="723">
        <v>1173307</v>
      </c>
      <c r="AG126" s="721"/>
      <c r="AH126" s="721"/>
      <c r="AI126" s="721"/>
      <c r="AJ126" s="722"/>
      <c r="AK126" s="723">
        <v>603458</v>
      </c>
      <c r="AL126" s="721"/>
      <c r="AM126" s="721"/>
      <c r="AN126" s="721"/>
      <c r="AO126" s="722"/>
      <c r="AP126" s="691">
        <v>0.2</v>
      </c>
      <c r="AQ126" s="692"/>
      <c r="AR126" s="692"/>
      <c r="AS126" s="692"/>
      <c r="AT126" s="693"/>
      <c r="AU126" s="225"/>
      <c r="AV126" s="225"/>
      <c r="AW126" s="225"/>
      <c r="AX126" s="743" t="s">
        <v>419</v>
      </c>
      <c r="AY126" s="701"/>
      <c r="AZ126" s="701"/>
      <c r="BA126" s="701"/>
      <c r="BB126" s="701"/>
      <c r="BC126" s="701"/>
      <c r="BD126" s="701"/>
      <c r="BE126" s="702"/>
      <c r="BF126" s="700" t="s">
        <v>420</v>
      </c>
      <c r="BG126" s="701"/>
      <c r="BH126" s="701"/>
      <c r="BI126" s="701"/>
      <c r="BJ126" s="701"/>
      <c r="BK126" s="701"/>
      <c r="BL126" s="702"/>
      <c r="BM126" s="700" t="s">
        <v>421</v>
      </c>
      <c r="BN126" s="701"/>
      <c r="BO126" s="701"/>
      <c r="BP126" s="701"/>
      <c r="BQ126" s="701"/>
      <c r="BR126" s="701"/>
      <c r="BS126" s="702"/>
      <c r="BT126" s="700" t="s">
        <v>422</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423</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424</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116617</v>
      </c>
      <c r="AB127" s="721"/>
      <c r="AC127" s="721"/>
      <c r="AD127" s="721"/>
      <c r="AE127" s="722"/>
      <c r="AF127" s="723">
        <v>95036</v>
      </c>
      <c r="AG127" s="721"/>
      <c r="AH127" s="721"/>
      <c r="AI127" s="721"/>
      <c r="AJ127" s="722"/>
      <c r="AK127" s="723">
        <v>84512</v>
      </c>
      <c r="AL127" s="721"/>
      <c r="AM127" s="721"/>
      <c r="AN127" s="721"/>
      <c r="AO127" s="722"/>
      <c r="AP127" s="691">
        <v>0</v>
      </c>
      <c r="AQ127" s="692"/>
      <c r="AR127" s="692"/>
      <c r="AS127" s="692"/>
      <c r="AT127" s="693"/>
      <c r="AU127" s="225"/>
      <c r="AV127" s="225"/>
      <c r="AW127" s="225"/>
      <c r="AX127" s="694" t="s">
        <v>425</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426</v>
      </c>
      <c r="CQ127" s="689"/>
      <c r="CR127" s="689"/>
      <c r="CS127" s="689"/>
      <c r="CT127" s="689"/>
      <c r="CU127" s="689"/>
      <c r="CV127" s="689"/>
      <c r="CW127" s="689"/>
      <c r="CX127" s="689"/>
      <c r="CY127" s="689"/>
      <c r="CZ127" s="689"/>
      <c r="DA127" s="689"/>
      <c r="DB127" s="689"/>
      <c r="DC127" s="689"/>
      <c r="DD127" s="689"/>
      <c r="DE127" s="689"/>
      <c r="DF127" s="690"/>
      <c r="DG127" s="756">
        <v>1341346</v>
      </c>
      <c r="DH127" s="757"/>
      <c r="DI127" s="757"/>
      <c r="DJ127" s="757"/>
      <c r="DK127" s="757"/>
      <c r="DL127" s="757">
        <v>1143393</v>
      </c>
      <c r="DM127" s="757"/>
      <c r="DN127" s="757"/>
      <c r="DO127" s="757"/>
      <c r="DP127" s="757"/>
      <c r="DQ127" s="757">
        <v>906322</v>
      </c>
      <c r="DR127" s="757"/>
      <c r="DS127" s="757"/>
      <c r="DT127" s="757"/>
      <c r="DU127" s="757"/>
      <c r="DV127" s="758">
        <v>0.2</v>
      </c>
      <c r="DW127" s="758"/>
      <c r="DX127" s="758"/>
      <c r="DY127" s="758"/>
      <c r="DZ127" s="759"/>
    </row>
    <row r="128" spans="1:130" s="189" customFormat="1" ht="26.25" customHeight="1" x14ac:dyDescent="0.15">
      <c r="A128" s="732" t="s">
        <v>427</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428</v>
      </c>
      <c r="X128" s="734"/>
      <c r="Y128" s="734"/>
      <c r="Z128" s="735"/>
      <c r="AA128" s="660">
        <v>2959919</v>
      </c>
      <c r="AB128" s="661"/>
      <c r="AC128" s="661"/>
      <c r="AD128" s="661"/>
      <c r="AE128" s="662"/>
      <c r="AF128" s="663">
        <v>2674442</v>
      </c>
      <c r="AG128" s="661"/>
      <c r="AH128" s="661"/>
      <c r="AI128" s="661"/>
      <c r="AJ128" s="662"/>
      <c r="AK128" s="663">
        <v>2596021</v>
      </c>
      <c r="AL128" s="661"/>
      <c r="AM128" s="661"/>
      <c r="AN128" s="661"/>
      <c r="AO128" s="662"/>
      <c r="AP128" s="664"/>
      <c r="AQ128" s="665"/>
      <c r="AR128" s="665"/>
      <c r="AS128" s="665"/>
      <c r="AT128" s="666"/>
      <c r="AU128" s="227"/>
      <c r="AV128" s="227"/>
      <c r="AW128" s="227"/>
      <c r="AX128" s="709" t="s">
        <v>429</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430</v>
      </c>
      <c r="X129" s="718"/>
      <c r="Y129" s="718"/>
      <c r="Z129" s="719"/>
      <c r="AA129" s="720">
        <v>424902877</v>
      </c>
      <c r="AB129" s="721"/>
      <c r="AC129" s="721"/>
      <c r="AD129" s="721"/>
      <c r="AE129" s="722"/>
      <c r="AF129" s="723">
        <v>427245102</v>
      </c>
      <c r="AG129" s="721"/>
      <c r="AH129" s="721"/>
      <c r="AI129" s="721"/>
      <c r="AJ129" s="722"/>
      <c r="AK129" s="723">
        <v>440116540</v>
      </c>
      <c r="AL129" s="721"/>
      <c r="AM129" s="721"/>
      <c r="AN129" s="721"/>
      <c r="AO129" s="722"/>
      <c r="AP129" s="724"/>
      <c r="AQ129" s="725"/>
      <c r="AR129" s="725"/>
      <c r="AS129" s="725"/>
      <c r="AT129" s="726"/>
      <c r="AU129" s="227"/>
      <c r="AV129" s="227"/>
      <c r="AW129" s="227"/>
      <c r="AX129" s="709" t="s">
        <v>431</v>
      </c>
      <c r="AY129" s="705"/>
      <c r="AZ129" s="705"/>
      <c r="BA129" s="705"/>
      <c r="BB129" s="705"/>
      <c r="BC129" s="705"/>
      <c r="BD129" s="705"/>
      <c r="BE129" s="706"/>
      <c r="BF129" s="710">
        <v>12.1</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432</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433</v>
      </c>
      <c r="X130" s="718"/>
      <c r="Y130" s="718"/>
      <c r="Z130" s="719"/>
      <c r="AA130" s="720">
        <v>55948557</v>
      </c>
      <c r="AB130" s="721"/>
      <c r="AC130" s="721"/>
      <c r="AD130" s="721"/>
      <c r="AE130" s="722"/>
      <c r="AF130" s="723">
        <v>59330986</v>
      </c>
      <c r="AG130" s="721"/>
      <c r="AH130" s="721"/>
      <c r="AI130" s="721"/>
      <c r="AJ130" s="722"/>
      <c r="AK130" s="723">
        <v>61585288</v>
      </c>
      <c r="AL130" s="721"/>
      <c r="AM130" s="721"/>
      <c r="AN130" s="721"/>
      <c r="AO130" s="722"/>
      <c r="AP130" s="724"/>
      <c r="AQ130" s="725"/>
      <c r="AR130" s="725"/>
      <c r="AS130" s="725"/>
      <c r="AT130" s="726"/>
      <c r="AU130" s="227"/>
      <c r="AV130" s="227"/>
      <c r="AW130" s="227"/>
      <c r="AX130" s="688" t="s">
        <v>434</v>
      </c>
      <c r="AY130" s="689"/>
      <c r="AZ130" s="689"/>
      <c r="BA130" s="689"/>
      <c r="BB130" s="689"/>
      <c r="BC130" s="689"/>
      <c r="BD130" s="689"/>
      <c r="BE130" s="690"/>
      <c r="BF130" s="642">
        <v>197.5</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435</v>
      </c>
      <c r="X131" s="651"/>
      <c r="Y131" s="651"/>
      <c r="Z131" s="652"/>
      <c r="AA131" s="653">
        <v>368954320</v>
      </c>
      <c r="AB131" s="654"/>
      <c r="AC131" s="654"/>
      <c r="AD131" s="654"/>
      <c r="AE131" s="655"/>
      <c r="AF131" s="656">
        <v>367914116</v>
      </c>
      <c r="AG131" s="654"/>
      <c r="AH131" s="654"/>
      <c r="AI131" s="654"/>
      <c r="AJ131" s="655"/>
      <c r="AK131" s="656">
        <v>378531252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437</v>
      </c>
      <c r="W132" s="674"/>
      <c r="X132" s="674"/>
      <c r="Y132" s="674"/>
      <c r="Z132" s="675"/>
      <c r="AA132" s="676">
        <v>12.8230427</v>
      </c>
      <c r="AB132" s="677"/>
      <c r="AC132" s="677"/>
      <c r="AD132" s="677"/>
      <c r="AE132" s="678"/>
      <c r="AF132" s="679">
        <v>12.07684431</v>
      </c>
      <c r="AG132" s="677"/>
      <c r="AH132" s="677"/>
      <c r="AI132" s="677"/>
      <c r="AJ132" s="678"/>
      <c r="AK132" s="679">
        <v>11.49208441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438</v>
      </c>
      <c r="W133" s="683"/>
      <c r="X133" s="683"/>
      <c r="Y133" s="683"/>
      <c r="Z133" s="684"/>
      <c r="AA133" s="685">
        <v>13.4</v>
      </c>
      <c r="AB133" s="686"/>
      <c r="AC133" s="686"/>
      <c r="AD133" s="686"/>
      <c r="AE133" s="687"/>
      <c r="AF133" s="685">
        <v>12.8</v>
      </c>
      <c r="AG133" s="686"/>
      <c r="AH133" s="686"/>
      <c r="AI133" s="686"/>
      <c r="AJ133" s="687"/>
      <c r="AK133" s="685">
        <v>12.1</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88" t="s">
        <v>441</v>
      </c>
      <c r="L7" s="246"/>
      <c r="M7" s="247" t="s">
        <v>442</v>
      </c>
      <c r="N7" s="248"/>
    </row>
    <row r="8" spans="1:16" x14ac:dyDescent="0.15">
      <c r="A8" s="240"/>
      <c r="B8" s="236"/>
      <c r="C8" s="236"/>
      <c r="D8" s="236"/>
      <c r="E8" s="236"/>
      <c r="F8" s="236"/>
      <c r="G8" s="249"/>
      <c r="H8" s="250"/>
      <c r="I8" s="250"/>
      <c r="J8" s="251"/>
      <c r="K8" s="1089"/>
      <c r="L8" s="252" t="s">
        <v>443</v>
      </c>
      <c r="M8" s="253" t="s">
        <v>444</v>
      </c>
      <c r="N8" s="254" t="s">
        <v>445</v>
      </c>
    </row>
    <row r="9" spans="1:16" x14ac:dyDescent="0.15">
      <c r="A9" s="240"/>
      <c r="B9" s="236"/>
      <c r="C9" s="236"/>
      <c r="D9" s="236"/>
      <c r="E9" s="236"/>
      <c r="F9" s="236"/>
      <c r="G9" s="1082" t="s">
        <v>446</v>
      </c>
      <c r="H9" s="1083"/>
      <c r="I9" s="1083"/>
      <c r="J9" s="1084"/>
      <c r="K9" s="255">
        <v>219643938</v>
      </c>
      <c r="L9" s="256">
        <v>113583</v>
      </c>
      <c r="M9" s="257">
        <v>96331</v>
      </c>
      <c r="N9" s="258">
        <v>17.899999999999999</v>
      </c>
    </row>
    <row r="10" spans="1:16" x14ac:dyDescent="0.15">
      <c r="A10" s="240"/>
      <c r="B10" s="236"/>
      <c r="C10" s="236"/>
      <c r="D10" s="236"/>
      <c r="E10" s="236"/>
      <c r="F10" s="236"/>
      <c r="G10" s="1082" t="s">
        <v>447</v>
      </c>
      <c r="H10" s="1083"/>
      <c r="I10" s="1083"/>
      <c r="J10" s="1084"/>
      <c r="K10" s="255">
        <v>605769</v>
      </c>
      <c r="L10" s="256">
        <v>313</v>
      </c>
      <c r="M10" s="257">
        <v>170</v>
      </c>
      <c r="N10" s="258">
        <v>84.1</v>
      </c>
    </row>
    <row r="11" spans="1:16" ht="13.5" customHeight="1" x14ac:dyDescent="0.15">
      <c r="A11" s="240"/>
      <c r="B11" s="236"/>
      <c r="C11" s="236"/>
      <c r="D11" s="236"/>
      <c r="E11" s="236"/>
      <c r="F11" s="236"/>
      <c r="G11" s="1082" t="s">
        <v>448</v>
      </c>
      <c r="H11" s="1083"/>
      <c r="I11" s="1083"/>
      <c r="J11" s="1084"/>
      <c r="K11" s="255" t="s">
        <v>449</v>
      </c>
      <c r="L11" s="256" t="s">
        <v>449</v>
      </c>
      <c r="M11" s="257">
        <v>486</v>
      </c>
      <c r="N11" s="258" t="s">
        <v>449</v>
      </c>
    </row>
    <row r="12" spans="1:16" ht="13.5" customHeight="1" x14ac:dyDescent="0.15">
      <c r="A12" s="240"/>
      <c r="B12" s="236"/>
      <c r="C12" s="236"/>
      <c r="D12" s="236"/>
      <c r="E12" s="236"/>
      <c r="F12" s="236"/>
      <c r="G12" s="1082" t="s">
        <v>450</v>
      </c>
      <c r="H12" s="1083"/>
      <c r="I12" s="1083"/>
      <c r="J12" s="1084"/>
      <c r="K12" s="255" t="s">
        <v>449</v>
      </c>
      <c r="L12" s="256" t="s">
        <v>449</v>
      </c>
      <c r="M12" s="257" t="s">
        <v>449</v>
      </c>
      <c r="N12" s="258" t="s">
        <v>449</v>
      </c>
    </row>
    <row r="13" spans="1:16" ht="13.5" customHeight="1" x14ac:dyDescent="0.15">
      <c r="A13" s="240"/>
      <c r="B13" s="236"/>
      <c r="C13" s="236"/>
      <c r="D13" s="236"/>
      <c r="E13" s="236"/>
      <c r="F13" s="236"/>
      <c r="G13" s="1082" t="s">
        <v>451</v>
      </c>
      <c r="H13" s="1083"/>
      <c r="I13" s="1083"/>
      <c r="J13" s="1084"/>
      <c r="K13" s="255">
        <v>18633</v>
      </c>
      <c r="L13" s="256">
        <v>10</v>
      </c>
      <c r="M13" s="257">
        <v>36</v>
      </c>
      <c r="N13" s="258">
        <v>-72.2</v>
      </c>
    </row>
    <row r="14" spans="1:16" ht="13.5" customHeight="1" x14ac:dyDescent="0.15">
      <c r="A14" s="240"/>
      <c r="B14" s="236"/>
      <c r="C14" s="236"/>
      <c r="D14" s="236"/>
      <c r="E14" s="236"/>
      <c r="F14" s="236"/>
      <c r="G14" s="1082" t="s">
        <v>452</v>
      </c>
      <c r="H14" s="1083"/>
      <c r="I14" s="1083"/>
      <c r="J14" s="1084"/>
      <c r="K14" s="255">
        <v>1416919</v>
      </c>
      <c r="L14" s="256">
        <v>733</v>
      </c>
      <c r="M14" s="257">
        <v>902</v>
      </c>
      <c r="N14" s="258">
        <v>-18.7</v>
      </c>
    </row>
    <row r="15" spans="1:16" x14ac:dyDescent="0.15">
      <c r="A15" s="240"/>
      <c r="B15" s="236"/>
      <c r="C15" s="236"/>
      <c r="D15" s="236"/>
      <c r="E15" s="236"/>
      <c r="F15" s="236"/>
      <c r="G15" s="1082" t="s">
        <v>453</v>
      </c>
      <c r="H15" s="1083"/>
      <c r="I15" s="1083"/>
      <c r="J15" s="1084"/>
      <c r="K15" s="255">
        <v>-18632387</v>
      </c>
      <c r="L15" s="256">
        <v>-9635</v>
      </c>
      <c r="M15" s="257">
        <v>-8715</v>
      </c>
      <c r="N15" s="258">
        <v>10.6</v>
      </c>
    </row>
    <row r="16" spans="1:16" x14ac:dyDescent="0.15">
      <c r="A16" s="240"/>
      <c r="B16" s="236"/>
      <c r="C16" s="236"/>
      <c r="D16" s="236"/>
      <c r="E16" s="236"/>
      <c r="F16" s="236"/>
      <c r="G16" s="1074" t="s">
        <v>136</v>
      </c>
      <c r="H16" s="1075"/>
      <c r="I16" s="1075"/>
      <c r="J16" s="1076"/>
      <c r="K16" s="256">
        <v>203052872</v>
      </c>
      <c r="L16" s="256">
        <v>105003</v>
      </c>
      <c r="M16" s="257">
        <v>89210</v>
      </c>
      <c r="N16" s="258">
        <v>17.7</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85" t="s">
        <v>458</v>
      </c>
      <c r="H21" s="1086"/>
      <c r="I21" s="1086"/>
      <c r="J21" s="1087"/>
      <c r="K21" s="271">
        <v>1186.5899999999999</v>
      </c>
      <c r="L21" s="272">
        <v>985.99</v>
      </c>
      <c r="M21" s="273">
        <v>200.6</v>
      </c>
      <c r="N21" s="241"/>
      <c r="O21" s="274"/>
      <c r="P21" s="270"/>
    </row>
    <row r="22" spans="1:16" s="275" customFormat="1" x14ac:dyDescent="0.15">
      <c r="A22" s="270"/>
      <c r="B22" s="241"/>
      <c r="C22" s="241"/>
      <c r="D22" s="241"/>
      <c r="E22" s="241"/>
      <c r="F22" s="241"/>
      <c r="G22" s="1085" t="s">
        <v>459</v>
      </c>
      <c r="H22" s="1086"/>
      <c r="I22" s="1086"/>
      <c r="J22" s="1087"/>
      <c r="K22" s="276">
        <v>100.3</v>
      </c>
      <c r="L22" s="277">
        <v>101</v>
      </c>
      <c r="M22" s="278">
        <v>-0.7</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88" t="s">
        <v>441</v>
      </c>
      <c r="L30" s="246"/>
      <c r="M30" s="247" t="s">
        <v>442</v>
      </c>
      <c r="N30" s="248"/>
    </row>
    <row r="31" spans="1:16" x14ac:dyDescent="0.15">
      <c r="A31" s="240"/>
      <c r="B31" s="236"/>
      <c r="C31" s="236"/>
      <c r="D31" s="236"/>
      <c r="E31" s="236"/>
      <c r="F31" s="236"/>
      <c r="G31" s="249"/>
      <c r="H31" s="250"/>
      <c r="I31" s="250"/>
      <c r="J31" s="251"/>
      <c r="K31" s="1089"/>
      <c r="L31" s="252" t="s">
        <v>443</v>
      </c>
      <c r="M31" s="253" t="s">
        <v>444</v>
      </c>
      <c r="N31" s="254" t="s">
        <v>445</v>
      </c>
    </row>
    <row r="32" spans="1:16" ht="27" customHeight="1" x14ac:dyDescent="0.15">
      <c r="A32" s="240"/>
      <c r="B32" s="236"/>
      <c r="C32" s="236"/>
      <c r="D32" s="236"/>
      <c r="E32" s="236"/>
      <c r="F32" s="236"/>
      <c r="G32" s="1071" t="s">
        <v>463</v>
      </c>
      <c r="H32" s="1072"/>
      <c r="I32" s="1072"/>
      <c r="J32" s="1073"/>
      <c r="K32" s="256">
        <v>93919698</v>
      </c>
      <c r="L32" s="256">
        <v>48568</v>
      </c>
      <c r="M32" s="257">
        <v>27245</v>
      </c>
      <c r="N32" s="258">
        <v>78.3</v>
      </c>
    </row>
    <row r="33" spans="1:16" ht="13.5" customHeight="1" x14ac:dyDescent="0.15">
      <c r="A33" s="240"/>
      <c r="B33" s="236"/>
      <c r="C33" s="236"/>
      <c r="D33" s="236"/>
      <c r="E33" s="236"/>
      <c r="F33" s="236"/>
      <c r="G33" s="1071" t="s">
        <v>464</v>
      </c>
      <c r="H33" s="1072"/>
      <c r="I33" s="1072"/>
      <c r="J33" s="1073"/>
      <c r="K33" s="256" t="s">
        <v>449</v>
      </c>
      <c r="L33" s="256" t="s">
        <v>449</v>
      </c>
      <c r="M33" s="257">
        <v>3918</v>
      </c>
      <c r="N33" s="258" t="s">
        <v>449</v>
      </c>
    </row>
    <row r="34" spans="1:16" ht="27" customHeight="1" x14ac:dyDescent="0.15">
      <c r="A34" s="240"/>
      <c r="B34" s="236"/>
      <c r="C34" s="236"/>
      <c r="D34" s="236"/>
      <c r="E34" s="236"/>
      <c r="F34" s="236"/>
      <c r="G34" s="1071" t="s">
        <v>465</v>
      </c>
      <c r="H34" s="1072"/>
      <c r="I34" s="1072"/>
      <c r="J34" s="1073"/>
      <c r="K34" s="256">
        <v>8166667</v>
      </c>
      <c r="L34" s="256">
        <v>4223</v>
      </c>
      <c r="M34" s="257">
        <v>17631</v>
      </c>
      <c r="N34" s="258">
        <v>-76</v>
      </c>
    </row>
    <row r="35" spans="1:16" ht="27" customHeight="1" x14ac:dyDescent="0.15">
      <c r="A35" s="240"/>
      <c r="B35" s="236"/>
      <c r="C35" s="236"/>
      <c r="D35" s="236"/>
      <c r="E35" s="236"/>
      <c r="F35" s="236"/>
      <c r="G35" s="1071" t="s">
        <v>466</v>
      </c>
      <c r="H35" s="1072"/>
      <c r="I35" s="1072"/>
      <c r="J35" s="1073"/>
      <c r="K35" s="256">
        <v>3866934</v>
      </c>
      <c r="L35" s="256">
        <v>2000</v>
      </c>
      <c r="M35" s="257">
        <v>1058</v>
      </c>
      <c r="N35" s="258">
        <v>89</v>
      </c>
    </row>
    <row r="36" spans="1:16" ht="27" customHeight="1" x14ac:dyDescent="0.15">
      <c r="A36" s="240"/>
      <c r="B36" s="236"/>
      <c r="C36" s="236"/>
      <c r="D36" s="236"/>
      <c r="E36" s="236"/>
      <c r="F36" s="236"/>
      <c r="G36" s="1071" t="s">
        <v>467</v>
      </c>
      <c r="H36" s="1072"/>
      <c r="I36" s="1072"/>
      <c r="J36" s="1073"/>
      <c r="K36" s="256" t="s">
        <v>449</v>
      </c>
      <c r="L36" s="256" t="s">
        <v>449</v>
      </c>
      <c r="M36" s="257">
        <v>76</v>
      </c>
      <c r="N36" s="258" t="s">
        <v>449</v>
      </c>
    </row>
    <row r="37" spans="1:16" ht="13.5" customHeight="1" x14ac:dyDescent="0.15">
      <c r="A37" s="240"/>
      <c r="B37" s="236"/>
      <c r="C37" s="236"/>
      <c r="D37" s="236"/>
      <c r="E37" s="236"/>
      <c r="F37" s="236"/>
      <c r="G37" s="1071" t="s">
        <v>468</v>
      </c>
      <c r="H37" s="1072"/>
      <c r="I37" s="1072"/>
      <c r="J37" s="1073"/>
      <c r="K37" s="256">
        <v>1729141</v>
      </c>
      <c r="L37" s="256">
        <v>894</v>
      </c>
      <c r="M37" s="257">
        <v>712</v>
      </c>
      <c r="N37" s="258">
        <v>25.6</v>
      </c>
    </row>
    <row r="38" spans="1:16" ht="27" customHeight="1" x14ac:dyDescent="0.15">
      <c r="A38" s="240"/>
      <c r="B38" s="236"/>
      <c r="C38" s="236"/>
      <c r="D38" s="236"/>
      <c r="E38" s="236"/>
      <c r="F38" s="236"/>
      <c r="G38" s="1068" t="s">
        <v>469</v>
      </c>
      <c r="H38" s="1069"/>
      <c r="I38" s="1069"/>
      <c r="J38" s="1070"/>
      <c r="K38" s="285" t="s">
        <v>449</v>
      </c>
      <c r="L38" s="285" t="s">
        <v>449</v>
      </c>
      <c r="M38" s="286">
        <v>2</v>
      </c>
      <c r="N38" s="287" t="s">
        <v>449</v>
      </c>
      <c r="O38" s="284"/>
    </row>
    <row r="39" spans="1:16" x14ac:dyDescent="0.15">
      <c r="A39" s="240"/>
      <c r="B39" s="236"/>
      <c r="C39" s="236"/>
      <c r="D39" s="236"/>
      <c r="E39" s="236"/>
      <c r="F39" s="236"/>
      <c r="G39" s="1068" t="s">
        <v>470</v>
      </c>
      <c r="H39" s="1069"/>
      <c r="I39" s="1069"/>
      <c r="J39" s="1070"/>
      <c r="K39" s="255">
        <v>-2596021</v>
      </c>
      <c r="L39" s="255">
        <v>-1342</v>
      </c>
      <c r="M39" s="288">
        <v>-2026</v>
      </c>
      <c r="N39" s="289">
        <v>-33.799999999999997</v>
      </c>
      <c r="O39" s="284"/>
    </row>
    <row r="40" spans="1:16" ht="27" customHeight="1" x14ac:dyDescent="0.15">
      <c r="A40" s="240"/>
      <c r="B40" s="236"/>
      <c r="C40" s="236"/>
      <c r="D40" s="236"/>
      <c r="E40" s="236"/>
      <c r="F40" s="236"/>
      <c r="G40" s="1071" t="s">
        <v>471</v>
      </c>
      <c r="H40" s="1072"/>
      <c r="I40" s="1072"/>
      <c r="J40" s="1073"/>
      <c r="K40" s="255">
        <v>-61585288</v>
      </c>
      <c r="L40" s="255">
        <v>-31847</v>
      </c>
      <c r="M40" s="288">
        <v>-26530</v>
      </c>
      <c r="N40" s="289">
        <v>20</v>
      </c>
      <c r="O40" s="284"/>
    </row>
    <row r="41" spans="1:16" x14ac:dyDescent="0.15">
      <c r="A41" s="240"/>
      <c r="B41" s="236"/>
      <c r="C41" s="236"/>
      <c r="D41" s="236"/>
      <c r="E41" s="236"/>
      <c r="F41" s="236"/>
      <c r="G41" s="1074" t="s">
        <v>472</v>
      </c>
      <c r="H41" s="1075"/>
      <c r="I41" s="1075"/>
      <c r="J41" s="1076"/>
      <c r="K41" s="256">
        <v>43501131</v>
      </c>
      <c r="L41" s="255">
        <v>22495</v>
      </c>
      <c r="M41" s="288">
        <v>22087</v>
      </c>
      <c r="N41" s="289">
        <v>1.8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77" t="s">
        <v>441</v>
      </c>
      <c r="J49" s="1079" t="s">
        <v>475</v>
      </c>
      <c r="K49" s="1080"/>
      <c r="L49" s="1080"/>
      <c r="M49" s="1080"/>
      <c r="N49" s="1081"/>
    </row>
    <row r="50" spans="1:14" x14ac:dyDescent="0.15">
      <c r="A50" s="240"/>
      <c r="B50" s="236"/>
      <c r="C50" s="236"/>
      <c r="D50" s="236"/>
      <c r="E50" s="236"/>
      <c r="F50" s="236"/>
      <c r="G50" s="298"/>
      <c r="H50" s="299"/>
      <c r="I50" s="1078"/>
      <c r="J50" s="300" t="s">
        <v>476</v>
      </c>
      <c r="K50" s="301" t="s">
        <v>477</v>
      </c>
      <c r="L50" s="302" t="s">
        <v>478</v>
      </c>
      <c r="M50" s="303" t="s">
        <v>479</v>
      </c>
      <c r="N50" s="304" t="s">
        <v>480</v>
      </c>
    </row>
    <row r="51" spans="1:14" x14ac:dyDescent="0.15">
      <c r="A51" s="240"/>
      <c r="B51" s="236"/>
      <c r="C51" s="236"/>
      <c r="D51" s="236"/>
      <c r="E51" s="236"/>
      <c r="F51" s="236"/>
      <c r="G51" s="296" t="s">
        <v>481</v>
      </c>
      <c r="H51" s="297"/>
      <c r="I51" s="305">
        <v>83674158</v>
      </c>
      <c r="J51" s="306">
        <v>43319</v>
      </c>
      <c r="K51" s="307">
        <v>-8.8000000000000007</v>
      </c>
      <c r="L51" s="308">
        <v>68694</v>
      </c>
      <c r="M51" s="309">
        <v>95.9</v>
      </c>
      <c r="N51" s="310">
        <v>-104.7</v>
      </c>
    </row>
    <row r="52" spans="1:14" x14ac:dyDescent="0.15">
      <c r="A52" s="240"/>
      <c r="B52" s="236"/>
      <c r="C52" s="236"/>
      <c r="D52" s="236"/>
      <c r="E52" s="236"/>
      <c r="F52" s="236"/>
      <c r="G52" s="311"/>
      <c r="H52" s="312" t="s">
        <v>482</v>
      </c>
      <c r="I52" s="313">
        <v>31283998</v>
      </c>
      <c r="J52" s="314">
        <v>16196</v>
      </c>
      <c r="K52" s="315">
        <v>-25.3</v>
      </c>
      <c r="L52" s="316">
        <v>22902</v>
      </c>
      <c r="M52" s="317">
        <v>37.1</v>
      </c>
      <c r="N52" s="318">
        <v>-62.4</v>
      </c>
    </row>
    <row r="53" spans="1:14" x14ac:dyDescent="0.15">
      <c r="A53" s="240"/>
      <c r="B53" s="236"/>
      <c r="C53" s="236"/>
      <c r="D53" s="236"/>
      <c r="E53" s="236"/>
      <c r="F53" s="236"/>
      <c r="G53" s="296" t="s">
        <v>483</v>
      </c>
      <c r="H53" s="297"/>
      <c r="I53" s="305">
        <v>86581866</v>
      </c>
      <c r="J53" s="306">
        <v>44490</v>
      </c>
      <c r="K53" s="307">
        <v>2.7</v>
      </c>
      <c r="L53" s="308">
        <v>64604</v>
      </c>
      <c r="M53" s="309">
        <v>-6</v>
      </c>
      <c r="N53" s="310">
        <v>8.6999999999999993</v>
      </c>
    </row>
    <row r="54" spans="1:14" x14ac:dyDescent="0.15">
      <c r="A54" s="240"/>
      <c r="B54" s="236"/>
      <c r="C54" s="236"/>
      <c r="D54" s="236"/>
      <c r="E54" s="236"/>
      <c r="F54" s="236"/>
      <c r="G54" s="311"/>
      <c r="H54" s="312" t="s">
        <v>482</v>
      </c>
      <c r="I54" s="313">
        <v>25660965</v>
      </c>
      <c r="J54" s="314">
        <v>13186</v>
      </c>
      <c r="K54" s="315">
        <v>-18.600000000000001</v>
      </c>
      <c r="L54" s="316">
        <v>19885</v>
      </c>
      <c r="M54" s="317">
        <v>-13.2</v>
      </c>
      <c r="N54" s="318">
        <v>-5.4</v>
      </c>
    </row>
    <row r="55" spans="1:14" x14ac:dyDescent="0.15">
      <c r="A55" s="240"/>
      <c r="B55" s="236"/>
      <c r="C55" s="236"/>
      <c r="D55" s="236"/>
      <c r="E55" s="236"/>
      <c r="F55" s="236"/>
      <c r="G55" s="296" t="s">
        <v>484</v>
      </c>
      <c r="H55" s="297"/>
      <c r="I55" s="305">
        <v>92264376</v>
      </c>
      <c r="J55" s="306">
        <v>47432</v>
      </c>
      <c r="K55" s="307">
        <v>6.6</v>
      </c>
      <c r="L55" s="308">
        <v>75396</v>
      </c>
      <c r="M55" s="309">
        <v>16.7</v>
      </c>
      <c r="N55" s="310">
        <v>-10.1</v>
      </c>
    </row>
    <row r="56" spans="1:14" x14ac:dyDescent="0.15">
      <c r="A56" s="240"/>
      <c r="B56" s="236"/>
      <c r="C56" s="236"/>
      <c r="D56" s="236"/>
      <c r="E56" s="236"/>
      <c r="F56" s="236"/>
      <c r="G56" s="311"/>
      <c r="H56" s="312" t="s">
        <v>482</v>
      </c>
      <c r="I56" s="313">
        <v>27745893</v>
      </c>
      <c r="J56" s="314">
        <v>14264</v>
      </c>
      <c r="K56" s="315">
        <v>8.1999999999999993</v>
      </c>
      <c r="L56" s="316">
        <v>23659</v>
      </c>
      <c r="M56" s="317">
        <v>19</v>
      </c>
      <c r="N56" s="318">
        <v>-10.8</v>
      </c>
    </row>
    <row r="57" spans="1:14" x14ac:dyDescent="0.15">
      <c r="A57" s="240"/>
      <c r="B57" s="236"/>
      <c r="C57" s="236"/>
      <c r="D57" s="236"/>
      <c r="E57" s="236"/>
      <c r="F57" s="236"/>
      <c r="G57" s="296" t="s">
        <v>485</v>
      </c>
      <c r="H57" s="297"/>
      <c r="I57" s="305">
        <v>83272536</v>
      </c>
      <c r="J57" s="306">
        <v>42930</v>
      </c>
      <c r="K57" s="307">
        <v>-9.5</v>
      </c>
      <c r="L57" s="308">
        <v>79311</v>
      </c>
      <c r="M57" s="309">
        <v>5.2</v>
      </c>
      <c r="N57" s="310">
        <v>-14.7</v>
      </c>
    </row>
    <row r="58" spans="1:14" x14ac:dyDescent="0.15">
      <c r="A58" s="240"/>
      <c r="B58" s="236"/>
      <c r="C58" s="236"/>
      <c r="D58" s="236"/>
      <c r="E58" s="236"/>
      <c r="F58" s="236"/>
      <c r="G58" s="311"/>
      <c r="H58" s="312" t="s">
        <v>482</v>
      </c>
      <c r="I58" s="313">
        <v>29166626</v>
      </c>
      <c r="J58" s="314">
        <v>15036</v>
      </c>
      <c r="K58" s="315">
        <v>5.4</v>
      </c>
      <c r="L58" s="316">
        <v>22064</v>
      </c>
      <c r="M58" s="317">
        <v>-6.7</v>
      </c>
      <c r="N58" s="318">
        <v>12.1</v>
      </c>
    </row>
    <row r="59" spans="1:14" x14ac:dyDescent="0.15">
      <c r="A59" s="240"/>
      <c r="B59" s="236"/>
      <c r="C59" s="236"/>
      <c r="D59" s="236"/>
      <c r="E59" s="236"/>
      <c r="F59" s="236"/>
      <c r="G59" s="296" t="s">
        <v>486</v>
      </c>
      <c r="H59" s="297"/>
      <c r="I59" s="305">
        <v>75793378</v>
      </c>
      <c r="J59" s="306">
        <v>39194</v>
      </c>
      <c r="K59" s="307">
        <v>-8.6999999999999993</v>
      </c>
      <c r="L59" s="308">
        <v>36736</v>
      </c>
      <c r="M59" s="309">
        <v>-53.7</v>
      </c>
      <c r="N59" s="310">
        <v>45</v>
      </c>
    </row>
    <row r="60" spans="1:14" x14ac:dyDescent="0.15">
      <c r="A60" s="240"/>
      <c r="B60" s="236"/>
      <c r="C60" s="236"/>
      <c r="D60" s="236"/>
      <c r="E60" s="236"/>
      <c r="F60" s="236"/>
      <c r="G60" s="311"/>
      <c r="H60" s="312" t="s">
        <v>482</v>
      </c>
      <c r="I60" s="319">
        <v>30062124</v>
      </c>
      <c r="J60" s="314">
        <v>15546</v>
      </c>
      <c r="K60" s="315">
        <v>3.4</v>
      </c>
      <c r="L60" s="316">
        <v>13410</v>
      </c>
      <c r="M60" s="317">
        <v>-39.200000000000003</v>
      </c>
      <c r="N60" s="318">
        <v>42.6</v>
      </c>
    </row>
    <row r="61" spans="1:14" x14ac:dyDescent="0.15">
      <c r="A61" s="240"/>
      <c r="B61" s="236"/>
      <c r="C61" s="236"/>
      <c r="D61" s="236"/>
      <c r="E61" s="236"/>
      <c r="F61" s="236"/>
      <c r="G61" s="296" t="s">
        <v>487</v>
      </c>
      <c r="H61" s="320"/>
      <c r="I61" s="321">
        <v>84317263</v>
      </c>
      <c r="J61" s="322">
        <v>43473</v>
      </c>
      <c r="K61" s="323">
        <v>-3.5</v>
      </c>
      <c r="L61" s="324">
        <v>64948</v>
      </c>
      <c r="M61" s="325">
        <v>11.6</v>
      </c>
      <c r="N61" s="310">
        <v>-15.1</v>
      </c>
    </row>
    <row r="62" spans="1:14" x14ac:dyDescent="0.15">
      <c r="A62" s="240"/>
      <c r="B62" s="236"/>
      <c r="C62" s="236"/>
      <c r="D62" s="236"/>
      <c r="E62" s="236"/>
      <c r="F62" s="236"/>
      <c r="G62" s="311"/>
      <c r="H62" s="312" t="s">
        <v>482</v>
      </c>
      <c r="I62" s="313">
        <v>28783921</v>
      </c>
      <c r="J62" s="314">
        <v>14846</v>
      </c>
      <c r="K62" s="315">
        <v>-5.4</v>
      </c>
      <c r="L62" s="316">
        <v>20384</v>
      </c>
      <c r="M62" s="317">
        <v>-0.6</v>
      </c>
      <c r="N62" s="318">
        <v>-4.8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0" t="s">
        <v>3</v>
      </c>
      <c r="D47" s="1090"/>
      <c r="E47" s="1091"/>
      <c r="F47" s="331">
        <v>3.87</v>
      </c>
      <c r="G47" s="332">
        <v>3.97</v>
      </c>
      <c r="H47" s="332">
        <v>5.07</v>
      </c>
      <c r="I47" s="332">
        <v>6.17</v>
      </c>
      <c r="J47" s="333">
        <v>5.43</v>
      </c>
    </row>
    <row r="48" spans="2:10" ht="57.75" customHeight="1" x14ac:dyDescent="0.15">
      <c r="B48" s="8"/>
      <c r="C48" s="1092" t="s">
        <v>4</v>
      </c>
      <c r="D48" s="1092"/>
      <c r="E48" s="1093"/>
      <c r="F48" s="334">
        <v>0.56000000000000005</v>
      </c>
      <c r="G48" s="335">
        <v>0.36</v>
      </c>
      <c r="H48" s="335">
        <v>0.39</v>
      </c>
      <c r="I48" s="335">
        <v>0.4</v>
      </c>
      <c r="J48" s="336">
        <v>0.37</v>
      </c>
    </row>
    <row r="49" spans="2:10" ht="57.75" customHeight="1" thickBot="1" x14ac:dyDescent="0.2">
      <c r="B49" s="9"/>
      <c r="C49" s="1094" t="s">
        <v>5</v>
      </c>
      <c r="D49" s="1094"/>
      <c r="E49" s="1095"/>
      <c r="F49" s="337">
        <v>1.95</v>
      </c>
      <c r="G49" s="338" t="s">
        <v>493</v>
      </c>
      <c r="H49" s="338">
        <v>1.17</v>
      </c>
      <c r="I49" s="338">
        <v>1.1399999999999999</v>
      </c>
      <c r="J49" s="339" t="s">
        <v>494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2017-03-08T09:00:54Z</cp:lastPrinted>
  <dcterms:created xsi:type="dcterms:W3CDTF">2017-01-25T01:07:54Z</dcterms:created>
  <dcterms:modified xsi:type="dcterms:W3CDTF">2017-05-09T00:57:18Z</dcterms:modified>
  <cp:category/>
</cp:coreProperties>
</file>