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14355" windowHeight="7095" tabRatio="7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C39" i="9" l="1"/>
  <c r="C40" i="9" l="1"/>
  <c r="AM31" i="9" s="1"/>
  <c r="AM32" i="9" s="1"/>
  <c r="AM33" i="9" s="1"/>
  <c r="BE31" i="9"/>
  <c r="CO31" i="9" s="1"/>
  <c r="CO32" i="9" s="1"/>
  <c r="CO33" i="9" s="1"/>
  <c r="CO34" i="9" s="1"/>
  <c r="CO35" i="9" s="1"/>
  <c r="CO36" i="9" s="1"/>
  <c r="CO37" i="9" s="1"/>
  <c r="CO38" i="9" s="1"/>
  <c r="CO39" i="9" s="1"/>
  <c r="CO40" i="9" s="1"/>
</calcChain>
</file>

<file path=xl/sharedStrings.xml><?xml version="1.0" encoding="utf-8"?>
<sst xmlns="http://schemas.openxmlformats.org/spreadsheetml/2006/main" count="1028" uniqueCount="548">
  <si>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</si>
  <si>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</si>
  <si>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</si>
  <si>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</si>
  <si>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</si>
  <si>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</si>
  <si>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</si>
  <si>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</si>
  <si>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</si>
  <si>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</si>
  <si>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</si>
  <si>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</si>
  <si>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</si>
  <si>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</si>
  <si>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</si>
  <si>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</si>
  <si>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</si>
  <si>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</si>
  <si>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</si>
  <si>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</si>
  <si>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</si>
  <si>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</si>
  <si>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</si>
  <si>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</si>
  <si>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</si>
  <si>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</si>
  <si>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</si>
  <si>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</si>
  <si>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</si>
  <si>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</si>
  <si>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</si>
  <si>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</si>
  <si>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</si>
  <si>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</si>
  <si>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</si>
  <si>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</si>
  <si>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</si>
  <si>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</si>
  <si>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</si>
  <si>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</si>
  <si>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</si>
  <si>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</si>
  <si>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</si>
  <si>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</si>
  <si>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</si>
  <si>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</si>
  <si>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</si>
  <si>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</si>
  <si>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</si>
  <si>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</si>
  <si>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</si>
  <si>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</si>
  <si>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</si>
  <si>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</si>
  <si>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</si>
  <si>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</si>
  <si>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</si>
  <si>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</si>
  <si>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</si>
  <si>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</si>
  <si>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</si>
  <si>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愛媛県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</si>
  <si>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</si>
  <si>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</si>
  <si>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</si>
  <si>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</si>
  <si>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</si>
  <si>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</si>
  <si>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</si>
  <si>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</si>
  <si>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</si>
  <si>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</si>
  <si>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</si>
  <si>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</si>
  <si>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</si>
  <si>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</si>
  <si>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</si>
  <si>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</si>
  <si>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</si>
  <si>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</si>
  <si>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</si>
  <si>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</si>
  <si>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</si>
  <si>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</si>
  <si>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</si>
  <si>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</si>
  <si>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</si>
  <si>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</si>
  <si>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</si>
  <si>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</si>
  <si>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</si>
  <si>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</si>
  <si>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</si>
  <si>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</si>
  <si>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</si>
  <si>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</si>
  <si>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</si>
  <si>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</si>
  <si>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</si>
  <si>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</si>
  <si>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</si>
  <si>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</si>
  <si>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</si>
  <si>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</si>
  <si>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</si>
  <si>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</si>
  <si>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</si>
  <si>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</si>
  <si>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</si>
  <si>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</si>
  <si>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</si>
  <si>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</si>
  <si>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</si>
  <si>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</si>
  <si>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</si>
  <si>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</si>
  <si>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</si>
  <si>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</si>
  <si>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</si>
  <si>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</si>
  <si>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</si>
  <si>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</si>
  <si>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</si>
  <si>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</si>
  <si>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</si>
  <si>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</si>
  <si>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</si>
  <si>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</si>
  <si>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</si>
  <si>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</si>
  <si>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</si>
  <si>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</si>
  <si>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</si>
  <si>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</si>
  <si>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</si>
  <si>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</si>
  <si>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</si>
  <si>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</si>
  <si>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</si>
  <si>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</si>
  <si>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</si>
  <si>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</si>
  <si>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</si>
  <si>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</si>
  <si>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</si>
  <si>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</si>
  <si>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</si>
  <si>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</si>
  <si>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</si>
  <si>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</si>
  <si>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</si>
  <si>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</si>
  <si>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</si>
  <si>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</si>
  <si>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</si>
  <si>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</si>
  <si>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</si>
  <si>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</si>
  <si>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</si>
  <si>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</si>
  <si>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</si>
  <si>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</si>
  <si>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</si>
  <si>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</si>
  <si>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</si>
  <si>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</si>
  <si>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</si>
  <si>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</si>
  <si>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</si>
  <si>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</si>
  <si>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</si>
  <si>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</si>
  <si>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</si>
  <si>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</si>
  <si>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</si>
  <si>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</si>
  <si>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</si>
  <si>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</si>
  <si>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</si>
  <si>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</si>
  <si>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</si>
  <si>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</si>
  <si>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</si>
  <si>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</si>
  <si>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</si>
  <si>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</si>
  <si>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</si>
  <si>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</si>
  <si>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</si>
  <si>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</si>
  <si>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</si>
  <si>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</si>
  <si>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</si>
  <si>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</si>
  <si>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</si>
  <si>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</si>
  <si>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</si>
  <si>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</si>
  <si>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</si>
  <si>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</si>
  <si>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</si>
  <si>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</si>
  <si>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</si>
  <si>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</si>
  <si>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</si>
  <si>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</si>
  <si>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</si>
  <si>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</si>
  <si>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</si>
  <si>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</si>
  <si>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</si>
  <si>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</si>
  <si>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</si>
  <si>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</si>
  <si>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</si>
  <si>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</si>
  <si>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</si>
  <si>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</si>
  <si>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</si>
  <si>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</si>
  <si>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</si>
  <si>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</si>
  <si>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</si>
  <si>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</si>
  <si>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</si>
  <si>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</si>
  <si>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</si>
  <si>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</si>
  <si>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</si>
  <si>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</si>
  <si>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</si>
  <si>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</si>
  <si>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</si>
  <si>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</si>
  <si>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</si>
  <si>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</si>
  <si>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</si>
  <si>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</si>
  <si>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</si>
  <si>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</si>
  <si>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</si>
  <si>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</si>
  <si>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</si>
  <si>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</si>
  <si>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</si>
  <si>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</si>
  <si>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</si>
  <si>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</si>
  <si>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</si>
  <si>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</si>
  <si>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</si>
  <si>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</si>
  <si>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</si>
  <si>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</si>
  <si>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</si>
  <si>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</si>
  <si>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</si>
  <si>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</si>
  <si>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</si>
  <si>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</si>
  <si>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</si>
  <si>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</si>
  <si>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</si>
  <si>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</si>
  <si>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</si>
  <si>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</si>
  <si>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</si>
  <si>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</si>
  <si>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</si>
  <si>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</si>
  <si>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</si>
  <si>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</si>
  <si>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</si>
  <si>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</si>
  <si>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</si>
  <si>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</si>
  <si>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</si>
  <si>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</si>
  <si>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</si>
  <si>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</si>
  <si>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</si>
  <si>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</si>
  <si>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</si>
  <si>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</si>
  <si>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</si>
  <si>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</si>
  <si>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</si>
  <si>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</si>
  <si>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</si>
  <si>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</si>
  <si>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</si>
  <si>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</si>
  <si>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</si>
  <si>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</si>
  <si>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</si>
  <si>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</si>
  <si>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</si>
  <si>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</si>
  <si>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</si>
  <si>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</si>
  <si>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</si>
  <si>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</si>
  <si>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</si>
  <si>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</si>
  <si>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</si>
  <si>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</si>
  <si>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</si>
  <si>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</si>
  <si>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</si>
  <si>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愛媛県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</si>
  <si>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</si>
  <si>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</si>
  <si>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</si>
  <si>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</si>
  <si>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</si>
  <si>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</si>
  <si>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</si>
  <si>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</si>
  <si>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</si>
  <si>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</si>
  <si>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</si>
  <si>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</si>
  <si>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</si>
  <si>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</si>
  <si>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</si>
  <si>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</si>
  <si>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</si>
  <si>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</si>
  <si>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</si>
  <si>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</si>
  <si>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t>
    <phoneticPr fontId="5"/>
  </si>
  <si>
    <t>母子父子寡婦福祉資金</t>
    <phoneticPr fontId="5"/>
  </si>
  <si>
    <t>中小企業振興資金</t>
    <phoneticPr fontId="5"/>
  </si>
  <si>
    <t>農業改良資金</t>
    <phoneticPr fontId="5"/>
  </si>
  <si>
    <t>国営農業水利事業負担金</t>
    <phoneticPr fontId="5"/>
  </si>
  <si>
    <t>県有林経営事業</t>
    <phoneticPr fontId="5"/>
  </si>
  <si>
    <t>林業改善資金</t>
    <phoneticPr fontId="5"/>
  </si>
  <si>
    <t>沿岸漁業改善資金</t>
    <phoneticPr fontId="5"/>
  </si>
  <si>
    <t>公共用地整備事業</t>
    <phoneticPr fontId="5"/>
  </si>
  <si>
    <t>用品調達（重複会計）</t>
    <phoneticPr fontId="5"/>
  </si>
  <si>
    <t>自動車集中管理（重複会計）</t>
    <phoneticPr fontId="5"/>
  </si>
  <si>
    <t>奨学資金</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</si>
  <si>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</si>
  <si>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</si>
  <si>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</si>
  <si>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</si>
  <si>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</si>
  <si>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</si>
  <si>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</si>
  <si>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</si>
  <si>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</si>
  <si>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</si>
  <si>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</si>
  <si>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</si>
  <si>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</si>
  <si>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</si>
  <si>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</si>
  <si>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</si>
  <si>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病院事業会計</t>
    <phoneticPr fontId="5"/>
  </si>
  <si>
    <t>工業用水道事業会計</t>
    <phoneticPr fontId="5"/>
  </si>
  <si>
    <t>港湾施設整備事業特別会計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</si>
  <si>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</si>
  <si>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</si>
  <si>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</si>
  <si>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</si>
  <si>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</si>
  <si>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</si>
  <si>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</si>
  <si>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</si>
  <si>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</si>
  <si>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</si>
  <si>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</si>
  <si>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</si>
  <si>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</si>
  <si>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</si>
  <si>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</si>
  <si>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</si>
  <si>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</si>
  <si>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</si>
  <si>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</si>
  <si>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</si>
  <si>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</si>
  <si>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</si>
  <si>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</si>
  <si>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</si>
  <si>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</si>
  <si>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</si>
  <si>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</si>
  <si>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</si>
  <si>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</si>
  <si>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</si>
  <si>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</si>
  <si>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</si>
  <si>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</si>
  <si>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</si>
  <si>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</si>
  <si>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</si>
  <si>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</si>
  <si>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</si>
  <si>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</si>
  <si>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</si>
  <si>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</si>
  <si>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</si>
  <si>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</si>
  <si>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</si>
  <si>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</si>
  <si>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</si>
  <si>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</si>
  <si>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</si>
  <si>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</si>
  <si>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</si>
  <si>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</si>
  <si>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</si>
  <si>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</si>
  <si>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</si>
  <si>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</si>
  <si>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</si>
  <si>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</si>
  <si>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</si>
  <si>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</si>
  <si>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</si>
  <si>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</si>
  <si>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</si>
  <si>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</si>
  <si>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</si>
  <si>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</si>
  <si>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</si>
  <si>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</si>
  <si>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</si>
  <si>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</si>
  <si>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</si>
  <si>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</si>
  <si>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</si>
  <si>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</si>
  <si>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</si>
  <si>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</si>
  <si>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</si>
  <si>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</si>
  <si>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</si>
  <si>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</si>
  <si>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</si>
  <si>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</si>
  <si>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</si>
  <si>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</si>
  <si>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</si>
  <si>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</si>
  <si>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</si>
  <si>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</si>
  <si>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</si>
  <si>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</si>
  <si>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</si>
  <si>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</si>
  <si>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</si>
  <si>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</si>
  <si>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</si>
  <si>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</si>
  <si>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</si>
  <si>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</si>
  <si>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</si>
  <si>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</si>
  <si>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</si>
  <si>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</si>
  <si>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</si>
  <si>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</si>
  <si>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</si>
  <si>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</si>
  <si>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</si>
  <si>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</si>
  <si>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</si>
  <si>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</si>
  <si>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</si>
  <si>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</si>
  <si>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</si>
  <si>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</si>
  <si>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</si>
  <si>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</si>
  <si>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</si>
  <si>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</si>
  <si>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</si>
  <si>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</si>
  <si>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</si>
  <si>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</si>
  <si>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</si>
  <si>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</si>
  <si>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</si>
  <si>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</si>
  <si>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</si>
  <si>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</si>
  <si>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</si>
  <si>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</si>
  <si>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</si>
  <si>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</si>
  <si>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</si>
  <si>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県有林経営事業</t>
  </si>
  <si>
    <t>▲ 0.64</t>
  </si>
  <si>
    <t>▲ 0.65</t>
  </si>
  <si>
    <t>▲ 0.66</t>
  </si>
  <si>
    <t>病院事業会計</t>
  </si>
  <si>
    <t>一般会計</t>
  </si>
  <si>
    <t>工業用水道事業会計</t>
  </si>
  <si>
    <t>電気事業会計</t>
  </si>
  <si>
    <t>港湾施設整備事業特別会計</t>
  </si>
  <si>
    <t>自動車集中管理（重複会計）</t>
  </si>
  <si>
    <t>▲ 0.00</t>
  </si>
  <si>
    <t>災害救助基金</t>
  </si>
  <si>
    <t>その他会計（赤字）</t>
  </si>
  <si>
    <t>その他会計（黒字）</t>
  </si>
  <si>
    <t>－</t>
  </si>
  <si>
    <t>○</t>
  </si>
  <si>
    <t>（公財）愛媛県文化振興財団</t>
    <rPh sb="1" eb="2">
      <t>オオヤケ</t>
    </rPh>
    <rPh sb="2" eb="3">
      <t>ザイ</t>
    </rPh>
    <rPh sb="4" eb="6">
      <t>エヒメ</t>
    </rPh>
    <rPh sb="6" eb="7">
      <t>ケン</t>
    </rPh>
    <rPh sb="7" eb="9">
      <t>ブンカ</t>
    </rPh>
    <rPh sb="9" eb="11">
      <t>シンコウ</t>
    </rPh>
    <rPh sb="11" eb="13">
      <t>ザイダン</t>
    </rPh>
    <phoneticPr fontId="5"/>
  </si>
  <si>
    <t>（公財）愛媛県スポーツ振興事業団</t>
    <rPh sb="1" eb="2">
      <t>オオヤケ</t>
    </rPh>
    <rPh sb="2" eb="3">
      <t>ザイ</t>
    </rPh>
    <rPh sb="4" eb="6">
      <t>エヒメ</t>
    </rPh>
    <rPh sb="6" eb="7">
      <t>ケン</t>
    </rPh>
    <rPh sb="11" eb="13">
      <t>シンコウ</t>
    </rPh>
    <rPh sb="13" eb="16">
      <t>ジギョウダン</t>
    </rPh>
    <phoneticPr fontId="5"/>
  </si>
  <si>
    <t>（公財）えひめ女性財団</t>
    <rPh sb="1" eb="2">
      <t>オオヤケ</t>
    </rPh>
    <rPh sb="2" eb="3">
      <t>ザイ</t>
    </rPh>
    <rPh sb="7" eb="9">
      <t>ジョセイ</t>
    </rPh>
    <rPh sb="9" eb="11">
      <t>ザイダン</t>
    </rPh>
    <phoneticPr fontId="5"/>
  </si>
  <si>
    <t>（一財）愛媛県廃棄物処理センター</t>
    <rPh sb="1" eb="2">
      <t>イチ</t>
    </rPh>
    <rPh sb="2" eb="3">
      <t>ザイ</t>
    </rPh>
    <rPh sb="4" eb="6">
      <t>エヒメ</t>
    </rPh>
    <rPh sb="6" eb="7">
      <t>ケン</t>
    </rPh>
    <rPh sb="7" eb="10">
      <t>ハイキブツ</t>
    </rPh>
    <rPh sb="10" eb="12">
      <t>ショリ</t>
    </rPh>
    <phoneticPr fontId="5"/>
  </si>
  <si>
    <t>（公財）伊方原子力広報センター</t>
    <rPh sb="1" eb="2">
      <t>オオヤケ</t>
    </rPh>
    <rPh sb="2" eb="3">
      <t>ザイ</t>
    </rPh>
    <rPh sb="4" eb="6">
      <t>イカタ</t>
    </rPh>
    <rPh sb="6" eb="9">
      <t>ゲンシリョク</t>
    </rPh>
    <rPh sb="9" eb="11">
      <t>コウホウ</t>
    </rPh>
    <phoneticPr fontId="5"/>
  </si>
  <si>
    <t>（公財）えひめ産業振興財団</t>
    <rPh sb="1" eb="2">
      <t>オオヤケ</t>
    </rPh>
    <rPh sb="2" eb="3">
      <t>ザイ</t>
    </rPh>
    <rPh sb="7" eb="9">
      <t>サンギョウ</t>
    </rPh>
    <rPh sb="9" eb="11">
      <t>シンコウ</t>
    </rPh>
    <rPh sb="11" eb="13">
      <t>ザイダン</t>
    </rPh>
    <phoneticPr fontId="5"/>
  </si>
  <si>
    <t>（公財）松山観光コンベンション協会</t>
    <rPh sb="1" eb="2">
      <t>オオヤケ</t>
    </rPh>
    <rPh sb="2" eb="3">
      <t>ザイ</t>
    </rPh>
    <rPh sb="4" eb="6">
      <t>マツヤマ</t>
    </rPh>
    <rPh sb="6" eb="8">
      <t>カンコウ</t>
    </rPh>
    <rPh sb="15" eb="17">
      <t>キョウカイ</t>
    </rPh>
    <phoneticPr fontId="5"/>
  </si>
  <si>
    <t>（公財）愛媛県国際交流協会</t>
    <rPh sb="1" eb="2">
      <t>オオヤケ</t>
    </rPh>
    <rPh sb="2" eb="3">
      <t>ザイ</t>
    </rPh>
    <rPh sb="4" eb="6">
      <t>エヒメ</t>
    </rPh>
    <rPh sb="6" eb="7">
      <t>ケン</t>
    </rPh>
    <rPh sb="7" eb="9">
      <t>コクサイ</t>
    </rPh>
    <rPh sb="9" eb="11">
      <t>コウリュウ</t>
    </rPh>
    <rPh sb="11" eb="13">
      <t>キョウカイ</t>
    </rPh>
    <phoneticPr fontId="5"/>
  </si>
  <si>
    <t>（公財）えひめ農林漁業振興機構</t>
    <rPh sb="1" eb="2">
      <t>オオヤケ</t>
    </rPh>
    <rPh sb="2" eb="3">
      <t>ザイ</t>
    </rPh>
    <rPh sb="7" eb="9">
      <t>ノウリン</t>
    </rPh>
    <rPh sb="9" eb="11">
      <t>ギョギョウ</t>
    </rPh>
    <rPh sb="11" eb="13">
      <t>シンコウ</t>
    </rPh>
    <rPh sb="13" eb="15">
      <t>キコウ</t>
    </rPh>
    <phoneticPr fontId="5"/>
  </si>
  <si>
    <t>（公財）愛媛の森林基金</t>
    <rPh sb="1" eb="2">
      <t>オオヤケ</t>
    </rPh>
    <rPh sb="2" eb="3">
      <t>ザイ</t>
    </rPh>
    <rPh sb="4" eb="6">
      <t>エヒメ</t>
    </rPh>
    <rPh sb="7" eb="9">
      <t>シンリン</t>
    </rPh>
    <rPh sb="9" eb="11">
      <t>キキン</t>
    </rPh>
    <phoneticPr fontId="5"/>
  </si>
  <si>
    <t>（公社）愛媛県園芸振興基金協会</t>
    <rPh sb="1" eb="2">
      <t>コウ</t>
    </rPh>
    <rPh sb="2" eb="3">
      <t>シャ</t>
    </rPh>
    <rPh sb="4" eb="6">
      <t>エヒメ</t>
    </rPh>
    <rPh sb="6" eb="7">
      <t>ケン</t>
    </rPh>
    <rPh sb="7" eb="9">
      <t>エンゲイ</t>
    </rPh>
    <rPh sb="9" eb="11">
      <t>シンコウ</t>
    </rPh>
    <rPh sb="11" eb="13">
      <t>キキン</t>
    </rPh>
    <rPh sb="13" eb="15">
      <t>キョウカイ</t>
    </rPh>
    <phoneticPr fontId="5"/>
  </si>
  <si>
    <t>（公財）えひめ海づくり基金</t>
    <rPh sb="1" eb="2">
      <t>オオヤケ</t>
    </rPh>
    <rPh sb="2" eb="3">
      <t>ザイ</t>
    </rPh>
    <rPh sb="7" eb="8">
      <t>ウミ</t>
    </rPh>
    <rPh sb="11" eb="13">
      <t>キキン</t>
    </rPh>
    <phoneticPr fontId="5"/>
  </si>
  <si>
    <t>（公財）愛媛県動物園協会</t>
    <rPh sb="1" eb="2">
      <t>コウ</t>
    </rPh>
    <rPh sb="2" eb="3">
      <t>ザイ</t>
    </rPh>
    <rPh sb="4" eb="6">
      <t>エヒメ</t>
    </rPh>
    <rPh sb="6" eb="7">
      <t>ケン</t>
    </rPh>
    <rPh sb="7" eb="10">
      <t>ドウブツエン</t>
    </rPh>
    <rPh sb="10" eb="12">
      <t>キョウカイ</t>
    </rPh>
    <phoneticPr fontId="5"/>
  </si>
  <si>
    <t>（公財）愛媛県埋蔵文化財センター</t>
    <rPh sb="1" eb="2">
      <t>コウ</t>
    </rPh>
    <rPh sb="2" eb="3">
      <t>ザイ</t>
    </rPh>
    <rPh sb="4" eb="6">
      <t>エヒメ</t>
    </rPh>
    <rPh sb="6" eb="7">
      <t>ケン</t>
    </rPh>
    <rPh sb="7" eb="9">
      <t>マイゾウ</t>
    </rPh>
    <rPh sb="9" eb="12">
      <t>ブンカザイ</t>
    </rPh>
    <phoneticPr fontId="5"/>
  </si>
  <si>
    <t>（公財）愛媛県暴力追放推進センター</t>
    <rPh sb="1" eb="2">
      <t>コウ</t>
    </rPh>
    <rPh sb="2" eb="3">
      <t>ザイ</t>
    </rPh>
    <rPh sb="4" eb="6">
      <t>エヒメ</t>
    </rPh>
    <rPh sb="6" eb="7">
      <t>ケン</t>
    </rPh>
    <rPh sb="7" eb="9">
      <t>ボウリョク</t>
    </rPh>
    <rPh sb="9" eb="11">
      <t>ツイホウ</t>
    </rPh>
    <rPh sb="11" eb="13">
      <t>スイシン</t>
    </rPh>
    <phoneticPr fontId="5"/>
  </si>
  <si>
    <t>松山空港ビル（株）</t>
    <rPh sb="0" eb="2">
      <t>マツヤマ</t>
    </rPh>
    <rPh sb="2" eb="4">
      <t>クウコウ</t>
    </rPh>
    <rPh sb="7" eb="8">
      <t>カブ</t>
    </rPh>
    <phoneticPr fontId="5"/>
  </si>
  <si>
    <t>愛媛エフ・エー・ゼット（株）</t>
    <rPh sb="0" eb="2">
      <t>エヒメ</t>
    </rPh>
    <rPh sb="12" eb="13">
      <t>カブ</t>
    </rPh>
    <phoneticPr fontId="5"/>
  </si>
  <si>
    <t>松山観光港ターミナル（株）</t>
    <rPh sb="0" eb="2">
      <t>マツヤマ</t>
    </rPh>
    <rPh sb="2" eb="4">
      <t>カンコウ</t>
    </rPh>
    <rPh sb="4" eb="5">
      <t>ミナト</t>
    </rPh>
    <rPh sb="11" eb="12">
      <t>カブ</t>
    </rPh>
    <phoneticPr fontId="5"/>
  </si>
  <si>
    <t>南レク（株）</t>
    <rPh sb="0" eb="1">
      <t>ミナミ</t>
    </rPh>
    <rPh sb="4" eb="5">
      <t>カブ</t>
    </rPh>
    <phoneticPr fontId="5"/>
  </si>
  <si>
    <t>愛媛県土地開発公社</t>
    <rPh sb="0" eb="2">
      <t>エヒメ</t>
    </rPh>
    <rPh sb="2" eb="3">
      <t>ケン</t>
    </rPh>
    <rPh sb="3" eb="5">
      <t>トチ</t>
    </rPh>
    <rPh sb="5" eb="7">
      <t>カイハツ</t>
    </rPh>
    <rPh sb="7" eb="9">
      <t>コウシャ</t>
    </rPh>
    <phoneticPr fontId="5"/>
  </si>
  <si>
    <t>愛媛県住宅供給公社</t>
    <rPh sb="0" eb="2">
      <t>エヒメ</t>
    </rPh>
    <rPh sb="2" eb="3">
      <t>ケン</t>
    </rPh>
    <rPh sb="3" eb="5">
      <t>ジュウタク</t>
    </rPh>
    <rPh sb="5" eb="7">
      <t>キョウキュウ</t>
    </rPh>
    <rPh sb="7" eb="9">
      <t>コウシャ</t>
    </rPh>
    <phoneticPr fontId="5"/>
  </si>
  <si>
    <t>公立大学法人愛媛県立医療技術大学</t>
    <rPh sb="0" eb="2">
      <t>コウリツ</t>
    </rPh>
    <rPh sb="2" eb="4">
      <t>ダイガク</t>
    </rPh>
    <rPh sb="4" eb="6">
      <t>ホウジン</t>
    </rPh>
    <rPh sb="6" eb="10">
      <t>エヒメケンリツ</t>
    </rPh>
    <rPh sb="10" eb="12">
      <t>イリョウ</t>
    </rPh>
    <rPh sb="12" eb="14">
      <t>ギジュツ</t>
    </rPh>
    <rPh sb="14" eb="16">
      <t>ダイガク</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</si>
  <si>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</si>
  <si>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</si>
  <si>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</si>
  <si>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</si>
  <si>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</si>
  <si>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</si>
  <si>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</si>
  <si>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</si>
  <si>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</si>
  <si>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</si>
  <si>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類似団体と比較して、実質公債費比率、将来負担比率ともに低い水準にある。
実質公債費比率は、過去の景気対策等に伴い発行した臨時財政対策債を除く地方債の元利償還がピークを過ぎたことや、低利の地方債の割合が上がっていることから、比率は低下してきており、今後も、交付税措置のある地方債の優先活用や公債費の平準化により、公債費負担の軽減に努める。
　また、将来負担比率は事業削減による建設地方債残高の減少、職員数の減等に伴う退職手当負担見込額の減少、財政調整基金等の積み増しによる充当可能基金の増加などにより、比率は低下傾向であり、今後も、将来負担に配慮しつつ地方債発行を行うなど、引き続き財政運営の適正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</si>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</sst>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58905</c:v>
                </c:pt>
                <c:pt idx="1">
                  <c:v>59765</c:v>
                </c:pt>
                <c:pt idx="2">
                  <c:v>74100</c:v>
                </c:pt>
                <c:pt idx="3">
                  <c:v>73074</c:v>
                </c:pt>
                <c:pt idx="4">
                  <c:v>68939</c:v>
                </c:pt>
              </c:numCache>
            </c:numRef>
          </c:val>
          <c:smooth val="0"/>
        </c:ser>
        <c:dLbls>
          <c:showLegendKey val="0"/>
          <c:showVal val="0"/>
          <c:showCatName val="0"/>
          <c:showSerName val="0"/>
          <c:showPercent val="0"/>
          <c:showBubbleSize val="0"/>
        </c:dLbls>
        <c:marker val="1"/>
        <c:smooth val="0"/>
        <c:axId val="83551744"/>
        <c:axId val="83553664"/>
      </c:lineChart>
      <c:catAx>
        <c:axId val="8355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53664"/>
        <c:crosses val="autoZero"/>
        <c:auto val="1"/>
        <c:lblAlgn val="ctr"/>
        <c:lblOffset val="100"/>
        <c:tickLblSkip val="1"/>
        <c:tickMarkSkip val="1"/>
        <c:noMultiLvlLbl val="0"/>
      </c:catAx>
      <c:valAx>
        <c:axId val="83553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55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0.67</c:v>
                </c:pt>
                <c:pt idx="1">
                  <c:v>0.65</c:v>
                </c:pt>
                <c:pt idx="2">
                  <c:v>0.51</c:v>
                </c:pt>
                <c:pt idx="3">
                  <c:v>0.56999999999999995</c:v>
                </c:pt>
                <c:pt idx="4">
                  <c:v>0.68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4.95</c:v>
                </c:pt>
                <c:pt idx="1">
                  <c:v>5.6</c:v>
                </c:pt>
                <c:pt idx="2">
                  <c:v>6.28</c:v>
                </c:pt>
                <c:pt idx="3">
                  <c:v>6.99</c:v>
                </c:pt>
                <c:pt idx="4">
                  <c:v>7.75</c:v>
                </c:pt>
              </c:numCache>
            </c:numRef>
          </c:val>
        </c:ser>
        <c:dLbls>
          <c:showLegendKey val="0"/>
          <c:showVal val="0"/>
          <c:showCatName val="0"/>
          <c:showSerName val="0"/>
          <c:showPercent val="0"/>
          <c:showBubbleSize val="0"/>
        </c:dLbls>
        <c:gapWidth val="250"/>
        <c:overlap val="100"/>
        <c:axId val="131936256"/>
        <c:axId val="13193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c:v>
                </c:pt>
                <c:pt idx="1">
                  <c:v>0.66</c:v>
                </c:pt>
                <c:pt idx="2">
                  <c:v>0.52</c:v>
                </c:pt>
                <c:pt idx="3">
                  <c:v>0.81</c:v>
                </c:pt>
                <c:pt idx="4">
                  <c:v>1.01</c:v>
                </c:pt>
              </c:numCache>
            </c:numRef>
          </c:val>
          <c:smooth val="0"/>
        </c:ser>
        <c:dLbls>
          <c:showLegendKey val="0"/>
          <c:showVal val="0"/>
          <c:showCatName val="0"/>
          <c:showSerName val="0"/>
          <c:showPercent val="0"/>
          <c:showBubbleSize val="0"/>
        </c:dLbls>
        <c:marker val="1"/>
        <c:smooth val="0"/>
        <c:axId val="131936256"/>
        <c:axId val="131938176"/>
      </c:lineChart>
      <c:catAx>
        <c:axId val="1319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938176"/>
        <c:crosses val="autoZero"/>
        <c:auto val="1"/>
        <c:lblAlgn val="ctr"/>
        <c:lblOffset val="100"/>
        <c:tickLblSkip val="1"/>
        <c:tickMarkSkip val="1"/>
        <c:noMultiLvlLbl val="0"/>
      </c:catAx>
      <c:valAx>
        <c:axId val="13193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自動車集中管理（重複会計）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0.14000000000000001</c:v>
                </c:pt>
                <c:pt idx="4">
                  <c:v>#N/A</c:v>
                </c:pt>
                <c:pt idx="5">
                  <c:v>0.6</c:v>
                </c:pt>
                <c:pt idx="6">
                  <c:v>#N/A</c:v>
                </c:pt>
                <c:pt idx="7">
                  <c:v>0.56000000000000005</c:v>
                </c:pt>
                <c:pt idx="8">
                  <c:v>#N/A</c:v>
                </c:pt>
                <c:pt idx="9">
                  <c:v>0.47</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0.84</c:v>
                </c:pt>
                <c:pt idx="2">
                  <c:v>#N/A</c:v>
                </c:pt>
                <c:pt idx="3">
                  <c:v>1.03</c:v>
                </c:pt>
                <c:pt idx="4">
                  <c:v>#N/A</c:v>
                </c:pt>
                <c:pt idx="5">
                  <c:v>1.1399999999999999</c:v>
                </c:pt>
                <c:pt idx="6">
                  <c:v>#N/A</c:v>
                </c:pt>
                <c:pt idx="7">
                  <c:v>1.17</c:v>
                </c:pt>
                <c:pt idx="8">
                  <c:v>#N/A</c:v>
                </c:pt>
                <c:pt idx="9">
                  <c:v>1.1200000000000001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1.1000000000000001</c:v>
                </c:pt>
                <c:pt idx="2">
                  <c:v>#N/A</c:v>
                </c:pt>
                <c:pt idx="3">
                  <c:v>1.1000000000000001</c:v>
                </c:pt>
                <c:pt idx="4">
                  <c:v>#N/A</c:v>
                </c:pt>
                <c:pt idx="5">
                  <c:v>1.1200000000000001</c:v>
                </c:pt>
                <c:pt idx="6">
                  <c:v>#N/A</c:v>
                </c:pt>
                <c:pt idx="7">
                  <c:v>1.19</c:v>
                </c:pt>
                <c:pt idx="8">
                  <c:v>#N/A</c:v>
                </c:pt>
                <c:pt idx="9">
                  <c:v>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1.3</c:v>
                </c:pt>
                <c:pt idx="4">
                  <c:v>#N/A</c:v>
                </c:pt>
                <c:pt idx="5">
                  <c:v>1.17</c:v>
                </c:pt>
                <c:pt idx="6">
                  <c:v>#N/A</c:v>
                </c:pt>
                <c:pt idx="7">
                  <c:v>1.23</c:v>
                </c:pt>
                <c:pt idx="8">
                  <c:v>#N/A</c:v>
                </c:pt>
                <c:pt idx="9">
                  <c:v>1.33</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c:v>
                </c:pt>
                <c:pt idx="2">
                  <c:v>#N/A</c:v>
                </c:pt>
                <c:pt idx="3">
                  <c:v>1.68</c:v>
                </c:pt>
                <c:pt idx="4">
                  <c:v>#N/A</c:v>
                </c:pt>
                <c:pt idx="5">
                  <c:v>1.85</c:v>
                </c:pt>
                <c:pt idx="6">
                  <c:v>#N/A</c:v>
                </c:pt>
                <c:pt idx="7">
                  <c:v>1.83</c:v>
                </c:pt>
                <c:pt idx="8">
                  <c:v>#N/A</c:v>
                </c:pt>
                <c:pt idx="9">
                  <c:v>1.75</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0.64</c:v>
                </c:pt>
                <c:pt idx="1">
                  <c:v>#N/A</c:v>
                </c:pt>
                <c:pt idx="2">
                  <c:v>0.65</c:v>
                </c:pt>
                <c:pt idx="3">
                  <c:v>#N/A</c:v>
                </c:pt>
                <c:pt idx="4">
                  <c:v>0.66</c:v>
                </c:pt>
                <c:pt idx="5">
                  <c:v>#N/A</c:v>
                </c:pt>
                <c:pt idx="6">
                  <c:v>0.66</c:v>
                </c:pt>
                <c:pt idx="7">
                  <c:v>#N/A</c:v>
                </c:pt>
                <c:pt idx="8">
                  <c:v>0.66</c:v>
                </c:pt>
                <c:pt idx="9">
                  <c:v>#N/A</c:v>
                </c:pt>
              </c:numCache>
            </c:numRef>
          </c:val>
        </c:ser>
        <c:dLbls>
          <c:showLegendKey val="0"/>
          <c:showVal val="0"/>
          <c:showCatName val="0"/>
          <c:showSerName val="0"/>
          <c:showPercent val="0"/>
          <c:showBubbleSize val="0"/>
        </c:dLbls>
        <c:gapWidth val="150"/>
        <c:overlap val="100"/>
        <c:axId val="134182400"/>
        <c:axId val="134183936"/>
      </c:barChart>
      <c:catAx>
        <c:axId val="1341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183936"/>
        <c:crosses val="autoZero"/>
        <c:auto val="1"/>
        <c:lblAlgn val="ctr"/>
        <c:lblOffset val="100"/>
        <c:tickLblSkip val="1"/>
        <c:tickMarkSkip val="1"/>
        <c:noMultiLvlLbl val="0"/>
      </c:catAx>
      <c:valAx>
        <c:axId val="1341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82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48851</c:v>
                </c:pt>
                <c:pt idx="5">
                  <c:v>49143</c:v>
                </c:pt>
                <c:pt idx="8">
                  <c:v>51335</c:v>
                </c:pt>
                <c:pt idx="11">
                  <c:v>55385</c:v>
                </c:pt>
                <c:pt idx="14">
                  <c:v>57987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446</c:v>
                </c:pt>
                <c:pt idx="3">
                  <c:v>403</c:v>
                </c:pt>
                <c:pt idx="6">
                  <c:v>376</c:v>
                </c:pt>
                <c:pt idx="9">
                  <c:v>344</c:v>
                </c:pt>
                <c:pt idx="12">
                  <c:v>335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1600</c:v>
                </c:pt>
                <c:pt idx="3">
                  <c:v>1557</c:v>
                </c:pt>
                <c:pt idx="6">
                  <c:v>1392</c:v>
                </c:pt>
                <c:pt idx="9">
                  <c:v>1932</c:v>
                </c:pt>
                <c:pt idx="12">
                  <c:v>2113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87929</c:v>
                </c:pt>
                <c:pt idx="3">
                  <c:v>89442</c:v>
                </c:pt>
                <c:pt idx="6">
                  <c:v>88359</c:v>
                </c:pt>
                <c:pt idx="9">
                  <c:v>90662</c:v>
                </c:pt>
                <c:pt idx="12">
                  <c:v>91493</c:v>
                </c:pt>
              </c:numCache>
            </c:numRef>
          </c:val>
        </c:ser>
        <c:dLbls>
          <c:showLegendKey val="0"/>
          <c:showVal val="0"/>
          <c:showCatName val="0"/>
          <c:showSerName val="0"/>
          <c:showPercent val="0"/>
          <c:showBubbleSize val="0"/>
        </c:dLbls>
        <c:gapWidth val="100"/>
        <c:overlap val="100"/>
        <c:axId val="135172864"/>
        <c:axId val="13517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41124</c:v>
                </c:pt>
                <c:pt idx="2">
                  <c:v>#N/A</c:v>
                </c:pt>
                <c:pt idx="3">
                  <c:v>#N/A</c:v>
                </c:pt>
                <c:pt idx="4">
                  <c:v>42259</c:v>
                </c:pt>
                <c:pt idx="5">
                  <c:v>#N/A</c:v>
                </c:pt>
                <c:pt idx="6">
                  <c:v>#N/A</c:v>
                </c:pt>
                <c:pt idx="7">
                  <c:v>38792</c:v>
                </c:pt>
                <c:pt idx="8">
                  <c:v>#N/A</c:v>
                </c:pt>
                <c:pt idx="9">
                  <c:v>#N/A</c:v>
                </c:pt>
                <c:pt idx="10">
                  <c:v>37553</c:v>
                </c:pt>
                <c:pt idx="11">
                  <c:v>#N/A</c:v>
                </c:pt>
                <c:pt idx="12">
                  <c:v>#N/A</c:v>
                </c:pt>
                <c:pt idx="13">
                  <c:v>35954</c:v>
                </c:pt>
                <c:pt idx="14">
                  <c:v>#N/A</c:v>
                </c:pt>
              </c:numCache>
            </c:numRef>
          </c:val>
          <c:smooth val="0"/>
        </c:ser>
        <c:dLbls>
          <c:showLegendKey val="0"/>
          <c:showVal val="0"/>
          <c:showCatName val="0"/>
          <c:showSerName val="0"/>
          <c:showPercent val="0"/>
          <c:showBubbleSize val="0"/>
        </c:dLbls>
        <c:marker val="1"/>
        <c:smooth val="0"/>
        <c:axId val="135172864"/>
        <c:axId val="135174784"/>
      </c:lineChart>
      <c:catAx>
        <c:axId val="1351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74784"/>
        <c:crosses val="autoZero"/>
        <c:auto val="1"/>
        <c:lblAlgn val="ctr"/>
        <c:lblOffset val="100"/>
        <c:tickLblSkip val="1"/>
        <c:tickMarkSkip val="1"/>
        <c:noMultiLvlLbl val="0"/>
      </c:catAx>
      <c:valAx>
        <c:axId val="13517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610226</c:v>
                </c:pt>
                <c:pt idx="5">
                  <c:v>638519</c:v>
                </c:pt>
                <c:pt idx="8">
                  <c:v>655772</c:v>
                </c:pt>
                <c:pt idx="11">
                  <c:v>664613</c:v>
                </c:pt>
                <c:pt idx="14">
                  <c:v>665802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16431</c:v>
                </c:pt>
                <c:pt idx="5">
                  <c:v>16503</c:v>
                </c:pt>
                <c:pt idx="8">
                  <c:v>19341</c:v>
                </c:pt>
                <c:pt idx="11">
                  <c:v>20482</c:v>
                </c:pt>
                <c:pt idx="14">
                  <c:v>19167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64489</c:v>
                </c:pt>
                <c:pt idx="5">
                  <c:v>69430</c:v>
                </c:pt>
                <c:pt idx="8">
                  <c:v>85260</c:v>
                </c:pt>
                <c:pt idx="11">
                  <c:v>94122</c:v>
                </c:pt>
                <c:pt idx="14">
                  <c:v>104887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31</c:v>
                </c:pt>
                <c:pt idx="3">
                  <c:v>29</c:v>
                </c:pt>
                <c:pt idx="6">
                  <c:v>33</c:v>
                </c:pt>
                <c:pt idx="9">
                  <c:v>22</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203230</c:v>
                </c:pt>
                <c:pt idx="3">
                  <c:v>199243</c:v>
                </c:pt>
                <c:pt idx="6">
                  <c:v>187055</c:v>
                </c:pt>
                <c:pt idx="9">
                  <c:v>178565</c:v>
                </c:pt>
                <c:pt idx="12">
                  <c:v>177507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25134</c:v>
                </c:pt>
                <c:pt idx="3">
                  <c:v>32243</c:v>
                </c:pt>
                <c:pt idx="6">
                  <c:v>22439</c:v>
                </c:pt>
                <c:pt idx="9">
                  <c:v>21404</c:v>
                </c:pt>
                <c:pt idx="12">
                  <c:v>19709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7637</c:v>
                </c:pt>
                <c:pt idx="3">
                  <c:v>7011</c:v>
                </c:pt>
                <c:pt idx="6">
                  <c:v>6410</c:v>
                </c:pt>
                <c:pt idx="9">
                  <c:v>6322</c:v>
                </c:pt>
                <c:pt idx="12">
                  <c:v>6150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1008090</c:v>
                </c:pt>
                <c:pt idx="3">
                  <c:v>1024643</c:v>
                </c:pt>
                <c:pt idx="6">
                  <c:v>1040663</c:v>
                </c:pt>
                <c:pt idx="9">
                  <c:v>1043043</c:v>
                </c:pt>
                <c:pt idx="12">
                  <c:v>1043080</c:v>
                </c:pt>
              </c:numCache>
            </c:numRef>
          </c:val>
        </c:ser>
        <c:dLbls>
          <c:showLegendKey val="0"/>
          <c:showVal val="0"/>
          <c:showCatName val="0"/>
          <c:showSerName val="0"/>
          <c:showPercent val="0"/>
          <c:showBubbleSize val="0"/>
        </c:dLbls>
        <c:gapWidth val="100"/>
        <c:overlap val="100"/>
        <c:axId val="135325952"/>
        <c:axId val="13532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552976</c:v>
                </c:pt>
                <c:pt idx="2">
                  <c:v>#N/A</c:v>
                </c:pt>
                <c:pt idx="3">
                  <c:v>#N/A</c:v>
                </c:pt>
                <c:pt idx="4">
                  <c:v>538717</c:v>
                </c:pt>
                <c:pt idx="5">
                  <c:v>#N/A</c:v>
                </c:pt>
                <c:pt idx="6">
                  <c:v>#N/A</c:v>
                </c:pt>
                <c:pt idx="7">
                  <c:v>496227</c:v>
                </c:pt>
                <c:pt idx="8">
                  <c:v>#N/A</c:v>
                </c:pt>
                <c:pt idx="9">
                  <c:v>#N/A</c:v>
                </c:pt>
                <c:pt idx="10">
                  <c:v>470139</c:v>
                </c:pt>
                <c:pt idx="11">
                  <c:v>#N/A</c:v>
                </c:pt>
                <c:pt idx="12">
                  <c:v>#N/A</c:v>
                </c:pt>
                <c:pt idx="13">
                  <c:v>456602</c:v>
                </c:pt>
                <c:pt idx="14">
                  <c:v>#N/A</c:v>
                </c:pt>
              </c:numCache>
            </c:numRef>
          </c:val>
          <c:smooth val="0"/>
        </c:ser>
        <c:dLbls>
          <c:showLegendKey val="0"/>
          <c:showVal val="0"/>
          <c:showCatName val="0"/>
          <c:showSerName val="0"/>
          <c:showPercent val="0"/>
          <c:showBubbleSize val="0"/>
        </c:dLbls>
        <c:marker val="1"/>
        <c:smooth val="0"/>
        <c:axId val="135325952"/>
        <c:axId val="135328128"/>
      </c:lineChart>
      <c:catAx>
        <c:axId val="1353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28128"/>
        <c:crosses val="autoZero"/>
        <c:auto val="1"/>
        <c:lblAlgn val="ctr"/>
        <c:lblOffset val="100"/>
        <c:tickLblSkip val="1"/>
        <c:tickMarkSkip val="1"/>
        <c:noMultiLvlLbl val="0"/>
      </c:catAx>
      <c:valAx>
        <c:axId val="13532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{6C87CE07-8ECF-4F0A-87DD-2D479A90C380}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{DB7DDD02-2586-4095-920A-5664BC74D527}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{DF3F94C7-E836-4324-A5C3-69E1BC56D565}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{61F5AC53-E005-4176-8956-6046D112FD97}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{8AEC57B9-F0AF-48DA-9FB2-121961933EF0}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{A408C344-C4A4-48FF-B041-264041A0D054}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{552767F9-4083-40C5-8E8F-90D4D96A85A4}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{8FA366A7-2638-44A0-B323-87D096CC6B27}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{BA40A006-5663-42BC-AD38-3F0EF2923E37}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{D7DE61F3-6CCB-4B03-9F90-7EABD20E950C}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30987904"/>
        <c:axId val="131678208"/>
      </c:scatterChart>
      <c:valAx>
        <c:axId val="130987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78208"/>
        <c:crosses val="autoZero"/>
        <c:crossBetween val="midCat"/>
      </c:valAx>
      <c:valAx>
        <c:axId val="131678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98790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{C72DDF47-EC0E-46FC-9257-5F8F933051E1}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{C4057225-3EB9-4FF6-92FD-98B177853B9D}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{7BAE98AC-E6D7-4060-870E-FF86F269C272}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{52A491BE-EA1B-4EB1-B6D3-BE4D63C5D32E}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{74576974-2772-4EE9-92DD-A5EFE22031C1}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14.3</c:v>
                </c:pt>
                <c:pt idx="2">
                  <c:v>13.5</c:v>
                </c:pt>
                <c:pt idx="3">
                  <c:v>13.2</c:v>
                </c:pt>
                <c:pt idx="4">
                  <c:v>12.4</c:v>
                </c:pt>
              </c:numCache>
            </c:numRef>
          </c:xVal>
          <c:yVal>
            <c:numRef>
              <c:f>公会計指標分析・財政指標組合せ分析表!$K$73:$O$73</c:f>
              <c:numCache>
                <c:formatCode>#,##0.0;"▲ "#,##0.0</c:formatCode>
                <c:ptCount val="5"/>
                <c:pt idx="0">
                  <c:v>183.5</c:v>
                </c:pt>
                <c:pt idx="1">
                  <c:v>178.5</c:v>
                </c:pt>
                <c:pt idx="2">
                  <c:v>166.1</c:v>
                </c:pt>
                <c:pt idx="3">
                  <c:v>158</c:v>
                </c:pt>
                <c:pt idx="4">
                  <c:v>150.69999999999999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{6D191069-8076-4C06-B99B-0BF989B9EE41}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{9274A7D7-EE68-4727-A37E-0C3BE0D47FEF}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{944D39D0-040F-45AF-B0D4-9313DEAB5014}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{8D724762-F26F-41D8-82B2-75C89EA4B6C2}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{B0A86698-4F62-462E-B586-36AC3F9E1206}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15.9</c:v>
                </c:pt>
              </c:numCache>
            </c:numRef>
          </c:xVal>
          <c:yVal>
            <c:numRef>
              <c:f>公会計指標分析・財政指標組合せ分析表!$K$77:$O$77</c:f>
              <c:numCache>
                <c:formatCode>#,##0.0;"▲ "#,##0.0</c:formatCode>
                <c:ptCount val="5"/>
                <c:pt idx="0">
                  <c:v>241.2</c:v>
                </c:pt>
                <c:pt idx="1">
                  <c:v>239.7</c:v>
                </c:pt>
                <c:pt idx="2">
                  <c:v>233.9</c:v>
                </c:pt>
                <c:pt idx="3">
                  <c:v>216</c:v>
                </c:pt>
                <c:pt idx="4">
                  <c:v>239.1</c:v>
                </c:pt>
              </c:numCache>
            </c:numRef>
          </c:yVal>
          <c:smooth val="0"/>
        </c:ser>
        <c:dLbls>
          <c:showLegendKey val="0"/>
          <c:showVal val="1"/>
          <c:showCatName val="0"/>
          <c:showSerName val="0"/>
          <c:showPercent val="0"/>
          <c:showBubbleSize val="0"/>
        </c:dLbls>
        <c:axId val="129930752"/>
        <c:axId val="129932672"/>
      </c:scatterChart>
      <c:valAx>
        <c:axId val="129930752"/>
        <c:scaling>
          <c:orientation val="minMax"/>
          <c:max val="18.400000000000002"/>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32672"/>
        <c:crosses val="autoZero"/>
        <c:crossBetween val="midCat"/>
      </c:valAx>
      <c:valAx>
        <c:axId val="129932672"/>
        <c:scaling>
          <c:orientation val="minMax"/>
          <c:max val="257"/>
          <c:min val="1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930752"/>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mn-ea"/>
              <a:ea typeface="+mn-ea"/>
            </a:rPr>
            <a:t>  </a:t>
          </a:r>
          <a:r>
            <a:rPr kumimoji="1" lang="ja-JP" altLang="ja-JP" sz="1300">
              <a:solidFill>
                <a:schemeClr val="dk1"/>
              </a:solidFill>
              <a:effectLst/>
              <a:latin typeface="+mn-ea"/>
              <a:ea typeface="+mn-ea"/>
              <a:cs typeface="+mn-cs"/>
            </a:rPr>
            <a:t>過去の景気対策等に伴い発行した臨時財政対策債を除く地方債の元利償還がピークを越えたことや、長期金利が低水準で推移し、低利の地方債の割合が上がっていることから、元利償還金は</a:t>
          </a:r>
          <a:r>
            <a:rPr kumimoji="1" lang="ja-JP" altLang="ja-JP" sz="1300" baseline="0">
              <a:solidFill>
                <a:schemeClr val="dk1"/>
              </a:solidFill>
              <a:effectLst/>
              <a:latin typeface="+mn-ea"/>
              <a:ea typeface="+mn-ea"/>
              <a:cs typeface="+mn-cs"/>
            </a:rPr>
            <a:t>減少傾向にあったが、近年は概ね横ばい</a:t>
          </a:r>
          <a:r>
            <a:rPr kumimoji="1" lang="ja-JP" altLang="ja-JP" sz="1300">
              <a:solidFill>
                <a:schemeClr val="dk1"/>
              </a:solidFill>
              <a:effectLst/>
              <a:latin typeface="+mn-ea"/>
              <a:ea typeface="+mn-ea"/>
              <a:cs typeface="+mn-cs"/>
            </a:rPr>
            <a:t>傾向となっている。</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年度と同様に、過去に借り入れた銀行等引受債の元金償還開始などにより増加した。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今後も、交付税措置のある地方債の優先活用や公債費の平準化により、公債費負担の軽減に努める。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等に係る地方債の現在高は、交付税措置のある臨時財政対策債の残高増加により増加しているものの、事業削減により建設地方債等の残高は減少している。このほか、職員数の減等により、退職手当負担見込額が減少している。</a:t>
          </a:r>
          <a:endParaRPr lang="ja-JP" altLang="ja-JP" sz="1300">
            <a:effectLst/>
          </a:endParaRPr>
        </a:p>
        <a:p>
          <a:r>
            <a:rPr kumimoji="1" lang="ja-JP" altLang="ja-JP" sz="1300">
              <a:solidFill>
                <a:schemeClr val="dk1"/>
              </a:solidFill>
              <a:effectLst/>
              <a:latin typeface="+mn-lt"/>
              <a:ea typeface="+mn-ea"/>
              <a:cs typeface="+mn-cs"/>
            </a:rPr>
            <a:t>　また、財政健全化基本方針等に基づく取組みを徹底し、財政調整基金等の積み増しにより、充当可能基金が増加した。</a:t>
          </a:r>
          <a:endParaRPr lang="ja-JP" altLang="ja-JP" sz="1300">
            <a:effectLst/>
          </a:endParaRPr>
        </a:p>
        <a:p>
          <a:r>
            <a:rPr kumimoji="1" lang="ja-JP" altLang="ja-JP" sz="1300">
              <a:solidFill>
                <a:schemeClr val="dk1"/>
              </a:solidFill>
              <a:effectLst/>
              <a:latin typeface="+mn-lt"/>
              <a:ea typeface="+mn-ea"/>
              <a:cs typeface="+mn-cs"/>
            </a:rPr>
            <a:t>　今後も、将来負担に配慮した地方債発行を行うなど、引き続き財政運営の適正化に努める。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景気の低迷による個人・法人関係税収の落ち込みにより、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年度までは下降</a:t>
          </a:r>
          <a:r>
            <a:rPr kumimoji="1" lang="ja-JP" altLang="ja-JP" sz="1300">
              <a:solidFill>
                <a:schemeClr val="dk1"/>
              </a:solidFill>
              <a:effectLst/>
              <a:latin typeface="+mn-lt"/>
              <a:ea typeface="+mn-ea"/>
              <a:cs typeface="+mn-cs"/>
            </a:rPr>
            <a:t>傾向にあったが、</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以降は、</a:t>
          </a:r>
          <a:r>
            <a:rPr lang="ja-JP" altLang="ja-JP" sz="1300" b="0" i="0" baseline="0">
              <a:solidFill>
                <a:schemeClr val="dk1"/>
              </a:solidFill>
              <a:effectLst/>
              <a:latin typeface="+mn-lt"/>
              <a:ea typeface="+mn-ea"/>
              <a:cs typeface="+mn-cs"/>
            </a:rPr>
            <a:t>企業業績の回復による法人関係税収の増</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税率の引上げによる地方消費税の増などにより</a:t>
          </a:r>
          <a:r>
            <a:rPr kumimoji="1" lang="ja-JP" altLang="ja-JP" sz="1300">
              <a:solidFill>
                <a:schemeClr val="dk1"/>
              </a:solidFill>
              <a:effectLst/>
              <a:latin typeface="+mn-lt"/>
              <a:ea typeface="+mn-ea"/>
              <a:cs typeface="+mn-cs"/>
            </a:rPr>
            <a:t>上昇している。引き続き、県税滞納額の縮減等による歳入確保と事務事業の徹底した見直しによる歳出抑制に取り組み改善に努めていく。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40</xdr:row>
      <xdr:rowOff>69548</xdr:rowOff>
    </xdr:to>
    <xdr:cxnSp macro="">
      <xdr:nvCxnSpPr>
        <xdr:cNvPr id="63" name="直線コネクタ 62"/>
        <xdr:cNvCxnSpPr/>
      </xdr:nvCxnSpPr>
      <xdr:spPr>
        <a:xfrm flipV="1">
          <a:off x="4953000" y="6123214"/>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41625</xdr:rowOff>
    </xdr:from>
    <xdr:ext cx="762000" cy="259045"/>
    <xdr:sp macro="" textlink="">
      <xdr:nvSpPr>
        <xdr:cNvPr id="64"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40</xdr:row>
      <xdr:rowOff>69548</xdr:rowOff>
    </xdr:from>
    <xdr:to>
      <xdr:col>7</xdr:col>
      <xdr:colOff>241300</xdr:colOff>
      <xdr:row>40</xdr:row>
      <xdr:rowOff>69548</xdr:rowOff>
    </xdr:to>
    <xdr:cxnSp macro="">
      <xdr:nvCxnSpPr>
        <xdr:cNvPr id="65" name="直線コネクタ 64"/>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13002</xdr:rowOff>
    </xdr:to>
    <xdr:cxnSp macro="">
      <xdr:nvCxnSpPr>
        <xdr:cNvPr id="68" name="直線コネクタ 67"/>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9"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70" name="フローチャート : 判断 69"/>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1" name="直線コネクタ 70"/>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137281</xdr:rowOff>
    </xdr:from>
    <xdr:to>
      <xdr:col>6</xdr:col>
      <xdr:colOff>50800</xdr:colOff>
      <xdr:row>45</xdr:row>
      <xdr:rowOff>67431</xdr:rowOff>
    </xdr:to>
    <xdr:sp macro="" textlink="">
      <xdr:nvSpPr>
        <xdr:cNvPr id="72" name="フローチャート : 判断 71"/>
        <xdr:cNvSpPr/>
      </xdr:nvSpPr>
      <xdr:spPr>
        <a:xfrm>
          <a:off x="4064000" y="768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73" name="テキスト ボックス 72"/>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42</xdr:row>
      <xdr:rowOff>71362</xdr:rowOff>
    </xdr:to>
    <xdr:cxnSp macro="">
      <xdr:nvCxnSpPr>
        <xdr:cNvPr id="74" name="直線コネクタ 73"/>
        <xdr:cNvCxnSpPr/>
      </xdr:nvCxnSpPr>
      <xdr:spPr>
        <a:xfrm flipV="1">
          <a:off x="2336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78922</xdr:rowOff>
    </xdr:from>
    <xdr:to>
      <xdr:col>4</xdr:col>
      <xdr:colOff>533400</xdr:colOff>
      <xdr:row>44</xdr:row>
      <xdr:rowOff>9072</xdr:rowOff>
    </xdr:to>
    <xdr:sp macro="" textlink="">
      <xdr:nvSpPr>
        <xdr:cNvPr id="75" name="フローチャート : 判断 74"/>
        <xdr:cNvSpPr/>
      </xdr:nvSpPr>
      <xdr:spPr>
        <a:xfrm>
          <a:off x="3175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76" name="テキスト ボックス 75"/>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71362</xdr:rowOff>
    </xdr:to>
    <xdr:cxnSp macro="">
      <xdr:nvCxnSpPr>
        <xdr:cNvPr id="77" name="直線コネクタ 76"/>
        <xdr:cNvCxnSpPr/>
      </xdr:nvCxnSpPr>
      <xdr:spPr>
        <a:xfrm>
          <a:off x="1447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22376</xdr:rowOff>
    </xdr:from>
    <xdr:to>
      <xdr:col>3</xdr:col>
      <xdr:colOff>330200</xdr:colOff>
      <xdr:row>44</xdr:row>
      <xdr:rowOff>123976</xdr:rowOff>
    </xdr:to>
    <xdr:sp macro="" textlink="">
      <xdr:nvSpPr>
        <xdr:cNvPr id="78" name="フローチャート : 判断 77"/>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79" name="テキスト ボックス 78"/>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80" name="フローチャート : 判断 79"/>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81" name="テキスト ボックス 80"/>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7" name="円/楕円 86"/>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86075</xdr:rowOff>
    </xdr:from>
    <xdr:ext cx="762000" cy="259045"/>
    <xdr:sp macro="" textlink="">
      <xdr:nvSpPr>
        <xdr:cNvPr id="88"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9" name="円/楕円 88"/>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90" name="テキスト ボックス 89"/>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1" name="円/楕円 90"/>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2" name="テキスト ボックス 91"/>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3" name="円/楕円 92"/>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4" name="テキスト ボックス 93"/>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5" name="円/楕円 94"/>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6" name="テキスト ボックス 95"/>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高齢化の進行による社会保障関係経費の増があるものの、職員数の減による人件費の減や、過去の景気対策等に伴い発行した建設地方債の元利償還がピークを越えたことによる公債費の減により</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概ね横ばいで推移しているとともに、類似団体の平均を下回って</a:t>
          </a:r>
          <a:r>
            <a:rPr kumimoji="1" lang="ja-JP" altLang="ja-JP" sz="1300">
              <a:solidFill>
                <a:schemeClr val="dk1"/>
              </a:solidFill>
              <a:effectLst/>
              <a:latin typeface="+mn-ea"/>
              <a:ea typeface="+mn-ea"/>
              <a:cs typeface="+mn-cs"/>
            </a:rPr>
            <a:t>いる。</a:t>
          </a:r>
          <a:r>
            <a:rPr kumimoji="1" lang="ja-JP" altLang="en-US" sz="1300">
              <a:solidFill>
                <a:schemeClr val="dk1"/>
              </a:solidFill>
              <a:effectLst/>
              <a:latin typeface="+mn-ea"/>
              <a:ea typeface="+mn-ea"/>
              <a:cs typeface="+mn-cs"/>
            </a:rPr>
            <a:t>なお、</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国家公務員に準じて実施した臨時的給与削減措置による人件費の減のため低下した</a:t>
          </a:r>
          <a:r>
            <a:rPr lang="ja-JP" altLang="en-US"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今後も県税の滞納整理強化、公債費の適正管理、職員定員の適正化などにより改善に努める。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163285</xdr:rowOff>
    </xdr:from>
    <xdr:to>
      <xdr:col>7</xdr:col>
      <xdr:colOff>152400</xdr:colOff>
      <xdr:row>68</xdr:row>
      <xdr:rowOff>49893</xdr:rowOff>
    </xdr:to>
    <xdr:cxnSp macro="">
      <xdr:nvCxnSpPr>
        <xdr:cNvPr id="126" name="直線コネクタ 125"/>
        <xdr:cNvCxnSpPr/>
      </xdr:nvCxnSpPr>
      <xdr:spPr>
        <a:xfrm flipV="1">
          <a:off x="4953000" y="10450285"/>
          <a:ext cx="0" cy="1258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21970</xdr:rowOff>
    </xdr:from>
    <xdr:ext cx="762000" cy="259045"/>
    <xdr:sp macro="" textlink="">
      <xdr:nvSpPr>
        <xdr:cNvPr id="127" name="財政構造の弾力性最小値テキスト"/>
        <xdr:cNvSpPr txBox="1"/>
      </xdr:nvSpPr>
      <xdr:spPr>
        <a:xfrm>
          <a:off x="5041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49893</xdr:rowOff>
    </xdr:from>
    <xdr:to>
      <xdr:col>7</xdr:col>
      <xdr:colOff>241300</xdr:colOff>
      <xdr:row>68</xdr:row>
      <xdr:rowOff>49893</xdr:rowOff>
    </xdr:to>
    <xdr:cxnSp macro="">
      <xdr:nvCxnSpPr>
        <xdr:cNvPr id="128" name="直線コネクタ 127"/>
        <xdr:cNvCxnSpPr/>
      </xdr:nvCxnSpPr>
      <xdr:spPr>
        <a:xfrm>
          <a:off x="4864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78212</xdr:rowOff>
    </xdr:from>
    <xdr:ext cx="762000" cy="259045"/>
    <xdr:sp macro="" textlink="">
      <xdr:nvSpPr>
        <xdr:cNvPr id="129" name="財政構造の弾力性最大値テキスト"/>
        <xdr:cNvSpPr txBox="1"/>
      </xdr:nvSpPr>
      <xdr:spPr>
        <a:xfrm>
          <a:off x="50419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60</xdr:row>
      <xdr:rowOff>163285</xdr:rowOff>
    </xdr:from>
    <xdr:to>
      <xdr:col>7</xdr:col>
      <xdr:colOff>241300</xdr:colOff>
      <xdr:row>60</xdr:row>
      <xdr:rowOff>163285</xdr:rowOff>
    </xdr:to>
    <xdr:cxnSp macro="">
      <xdr:nvCxnSpPr>
        <xdr:cNvPr id="130" name="直線コネクタ 129"/>
        <xdr:cNvCxnSpPr/>
      </xdr:nvCxnSpPr>
      <xdr:spPr>
        <a:xfrm>
          <a:off x="4864100" y="104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163285</xdr:rowOff>
    </xdr:from>
    <xdr:to>
      <xdr:col>7</xdr:col>
      <xdr:colOff>152400</xdr:colOff>
      <xdr:row>61</xdr:row>
      <xdr:rowOff>43543</xdr:rowOff>
    </xdr:to>
    <xdr:cxnSp macro="">
      <xdr:nvCxnSpPr>
        <xdr:cNvPr id="131" name="直線コネクタ 130"/>
        <xdr:cNvCxnSpPr/>
      </xdr:nvCxnSpPr>
      <xdr:spPr>
        <a:xfrm flipV="1">
          <a:off x="4114800" y="104502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89099</xdr:rowOff>
    </xdr:from>
    <xdr:ext cx="762000" cy="259045"/>
    <xdr:sp macro="" textlink="">
      <xdr:nvSpPr>
        <xdr:cNvPr id="132" name="財政構造の弾力性平均値テキスト"/>
        <xdr:cNvSpPr txBox="1"/>
      </xdr:nvSpPr>
      <xdr:spPr>
        <a:xfrm>
          <a:off x="5041900" y="112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117022</xdr:rowOff>
    </xdr:from>
    <xdr:to>
      <xdr:col>7</xdr:col>
      <xdr:colOff>203200</xdr:colOff>
      <xdr:row>66</xdr:row>
      <xdr:rowOff>47172</xdr:rowOff>
    </xdr:to>
    <xdr:sp macro="" textlink="">
      <xdr:nvSpPr>
        <xdr:cNvPr id="133" name="フローチャート : 判断 132"/>
        <xdr:cNvSpPr/>
      </xdr:nvSpPr>
      <xdr:spPr>
        <a:xfrm>
          <a:off x="49022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161472</xdr:rowOff>
    </xdr:from>
    <xdr:to>
      <xdr:col>6</xdr:col>
      <xdr:colOff>0</xdr:colOff>
      <xdr:row>61</xdr:row>
      <xdr:rowOff>43543</xdr:rowOff>
    </xdr:to>
    <xdr:cxnSp macro="">
      <xdr:nvCxnSpPr>
        <xdr:cNvPr id="134" name="直線コネクタ 133"/>
        <xdr:cNvCxnSpPr/>
      </xdr:nvCxnSpPr>
      <xdr:spPr>
        <a:xfrm>
          <a:off x="3225800" y="10105572"/>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66</xdr:row>
      <xdr:rowOff>48985</xdr:rowOff>
    </xdr:from>
    <xdr:to>
      <xdr:col>6</xdr:col>
      <xdr:colOff>50800</xdr:colOff>
      <xdr:row>66</xdr:row>
      <xdr:rowOff>150585</xdr:rowOff>
    </xdr:to>
    <xdr:sp macro="" textlink="">
      <xdr:nvSpPr>
        <xdr:cNvPr id="135" name="フローチャート : 判断 134"/>
        <xdr:cNvSpPr/>
      </xdr:nvSpPr>
      <xdr:spPr>
        <a:xfrm>
          <a:off x="4064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135362</xdr:rowOff>
    </xdr:from>
    <xdr:ext cx="736600" cy="259045"/>
    <xdr:sp macro="" textlink="">
      <xdr:nvSpPr>
        <xdr:cNvPr id="136" name="テキスト ボックス 135"/>
        <xdr:cNvSpPr txBox="1"/>
      </xdr:nvSpPr>
      <xdr:spPr>
        <a:xfrm>
          <a:off x="3733800" y="1145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161472</xdr:rowOff>
    </xdr:from>
    <xdr:to>
      <xdr:col>4</xdr:col>
      <xdr:colOff>482600</xdr:colOff>
      <xdr:row>61</xdr:row>
      <xdr:rowOff>146957</xdr:rowOff>
    </xdr:to>
    <xdr:cxnSp macro="">
      <xdr:nvCxnSpPr>
        <xdr:cNvPr id="137" name="直線コネクタ 136"/>
        <xdr:cNvCxnSpPr/>
      </xdr:nvCxnSpPr>
      <xdr:spPr>
        <a:xfrm flipV="1">
          <a:off x="2336800" y="10105572"/>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167822</xdr:rowOff>
    </xdr:from>
    <xdr:to>
      <xdr:col>4</xdr:col>
      <xdr:colOff>533400</xdr:colOff>
      <xdr:row>65</xdr:row>
      <xdr:rowOff>97972</xdr:rowOff>
    </xdr:to>
    <xdr:sp macro="" textlink="">
      <xdr:nvSpPr>
        <xdr:cNvPr id="138" name="フローチャート : 判断 137"/>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82749</xdr:rowOff>
    </xdr:from>
    <xdr:ext cx="762000" cy="259045"/>
    <xdr:sp macro="" textlink="">
      <xdr:nvSpPr>
        <xdr:cNvPr id="139" name="テキスト ボックス 138"/>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146957</xdr:rowOff>
    </xdr:from>
    <xdr:to>
      <xdr:col>3</xdr:col>
      <xdr:colOff>279400</xdr:colOff>
      <xdr:row>62</xdr:row>
      <xdr:rowOff>9978</xdr:rowOff>
    </xdr:to>
    <xdr:cxnSp macro="">
      <xdr:nvCxnSpPr>
        <xdr:cNvPr id="140" name="直線コネクタ 139"/>
        <xdr:cNvCxnSpPr/>
      </xdr:nvCxnSpPr>
      <xdr:spPr>
        <a:xfrm flipV="1">
          <a:off x="1447800" y="1060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99785</xdr:rowOff>
    </xdr:from>
    <xdr:to>
      <xdr:col>3</xdr:col>
      <xdr:colOff>330200</xdr:colOff>
      <xdr:row>66</xdr:row>
      <xdr:rowOff>29935</xdr:rowOff>
    </xdr:to>
    <xdr:sp macro="" textlink="">
      <xdr:nvSpPr>
        <xdr:cNvPr id="141" name="フローチャート : 判断 140"/>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14712</xdr:rowOff>
    </xdr:from>
    <xdr:ext cx="762000" cy="259045"/>
    <xdr:sp macro="" textlink="">
      <xdr:nvSpPr>
        <xdr:cNvPr id="142" name="テキスト ボックス 141"/>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99785</xdr:rowOff>
    </xdr:from>
    <xdr:to>
      <xdr:col>2</xdr:col>
      <xdr:colOff>127000</xdr:colOff>
      <xdr:row>66</xdr:row>
      <xdr:rowOff>29935</xdr:rowOff>
    </xdr:to>
    <xdr:sp macro="" textlink="">
      <xdr:nvSpPr>
        <xdr:cNvPr id="143" name="フローチャート : 判断 142"/>
        <xdr:cNvSpPr/>
      </xdr:nvSpPr>
      <xdr:spPr>
        <a:xfrm>
          <a:off x="1397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14712</xdr:rowOff>
    </xdr:from>
    <xdr:ext cx="762000" cy="259045"/>
    <xdr:sp macro="" textlink="">
      <xdr:nvSpPr>
        <xdr:cNvPr id="144" name="テキスト ボックス 143"/>
        <xdr:cNvSpPr txBox="1"/>
      </xdr:nvSpPr>
      <xdr:spPr>
        <a:xfrm>
          <a:off x="1066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112485</xdr:rowOff>
    </xdr:from>
    <xdr:to>
      <xdr:col>7</xdr:col>
      <xdr:colOff>203200</xdr:colOff>
      <xdr:row>61</xdr:row>
      <xdr:rowOff>42635</xdr:rowOff>
    </xdr:to>
    <xdr:sp macro="" textlink="">
      <xdr:nvSpPr>
        <xdr:cNvPr id="150" name="円/楕円 149"/>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33762</xdr:rowOff>
    </xdr:from>
    <xdr:ext cx="762000" cy="259045"/>
    <xdr:sp macro="" textlink="">
      <xdr:nvSpPr>
        <xdr:cNvPr id="151" name="財政構造の弾力性該当値テキスト"/>
        <xdr:cNvSpPr txBox="1"/>
      </xdr:nvSpPr>
      <xdr:spPr>
        <a:xfrm>
          <a:off x="5041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164193</xdr:rowOff>
    </xdr:from>
    <xdr:to>
      <xdr:col>6</xdr:col>
      <xdr:colOff>50800</xdr:colOff>
      <xdr:row>61</xdr:row>
      <xdr:rowOff>94343</xdr:rowOff>
    </xdr:to>
    <xdr:sp macro="" textlink="">
      <xdr:nvSpPr>
        <xdr:cNvPr id="152" name="円/楕円 151"/>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104520</xdr:rowOff>
    </xdr:from>
    <xdr:ext cx="736600" cy="259045"/>
    <xdr:sp macro="" textlink="">
      <xdr:nvSpPr>
        <xdr:cNvPr id="153" name="テキスト ボックス 152"/>
        <xdr:cNvSpPr txBox="1"/>
      </xdr:nvSpPr>
      <xdr:spPr>
        <a:xfrm>
          <a:off x="3733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110672</xdr:rowOff>
    </xdr:from>
    <xdr:to>
      <xdr:col>4</xdr:col>
      <xdr:colOff>533400</xdr:colOff>
      <xdr:row>59</xdr:row>
      <xdr:rowOff>40822</xdr:rowOff>
    </xdr:to>
    <xdr:sp macro="" textlink="">
      <xdr:nvSpPr>
        <xdr:cNvPr id="154" name="円/楕円 153"/>
        <xdr:cNvSpPr/>
      </xdr:nvSpPr>
      <xdr:spPr>
        <a:xfrm>
          <a:off x="3175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50999</xdr:rowOff>
    </xdr:from>
    <xdr:ext cx="762000" cy="259045"/>
    <xdr:sp macro="" textlink="">
      <xdr:nvSpPr>
        <xdr:cNvPr id="155" name="テキスト ボックス 154"/>
        <xdr:cNvSpPr txBox="1"/>
      </xdr:nvSpPr>
      <xdr:spPr>
        <a:xfrm>
          <a:off x="2844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96157</xdr:rowOff>
    </xdr:from>
    <xdr:to>
      <xdr:col>3</xdr:col>
      <xdr:colOff>330200</xdr:colOff>
      <xdr:row>62</xdr:row>
      <xdr:rowOff>26307</xdr:rowOff>
    </xdr:to>
    <xdr:sp macro="" textlink="">
      <xdr:nvSpPr>
        <xdr:cNvPr id="156" name="円/楕円 155"/>
        <xdr:cNvSpPr/>
      </xdr:nvSpPr>
      <xdr:spPr>
        <a:xfrm>
          <a:off x="2286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36484</xdr:rowOff>
    </xdr:from>
    <xdr:ext cx="762000" cy="259045"/>
    <xdr:sp macro="" textlink="">
      <xdr:nvSpPr>
        <xdr:cNvPr id="157" name="テキスト ボックス 156"/>
        <xdr:cNvSpPr txBox="1"/>
      </xdr:nvSpPr>
      <xdr:spPr>
        <a:xfrm>
          <a:off x="1955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130628</xdr:rowOff>
    </xdr:from>
    <xdr:to>
      <xdr:col>2</xdr:col>
      <xdr:colOff>127000</xdr:colOff>
      <xdr:row>62</xdr:row>
      <xdr:rowOff>60778</xdr:rowOff>
    </xdr:to>
    <xdr:sp macro="" textlink="">
      <xdr:nvSpPr>
        <xdr:cNvPr id="158" name="円/楕円 157"/>
        <xdr:cNvSpPr/>
      </xdr:nvSpPr>
      <xdr:spPr>
        <a:xfrm>
          <a:off x="1397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70955</xdr:rowOff>
    </xdr:from>
    <xdr:ext cx="762000" cy="259045"/>
    <xdr:sp macro="" textlink="">
      <xdr:nvSpPr>
        <xdr:cNvPr id="159" name="テキスト ボックス 158"/>
        <xdr:cNvSpPr txBox="1"/>
      </xdr:nvSpPr>
      <xdr:spPr>
        <a:xfrm>
          <a:off x="1066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1" name="テキスト ボックス 160"/>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2" name="テキスト ボックス 161"/>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baseline="0">
              <a:solidFill>
                <a:schemeClr val="dk1"/>
              </a:solidFill>
              <a:effectLst/>
              <a:latin typeface="+mn-ea"/>
              <a:ea typeface="+mn-ea"/>
              <a:cs typeface="+mn-cs"/>
            </a:rPr>
            <a:t>定員適正化計画に基づく定員削減や</a:t>
          </a:r>
          <a:r>
            <a:rPr kumimoji="1" lang="ja-JP" altLang="ja-JP" sz="1300">
              <a:solidFill>
                <a:schemeClr val="dk1"/>
              </a:solidFill>
              <a:effectLst/>
              <a:latin typeface="+mn-ea"/>
              <a:ea typeface="+mn-ea"/>
              <a:cs typeface="+mn-cs"/>
            </a:rPr>
            <a:t>、財政健全化基本方針（Ｈ</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）に基づく徹底した事務事業の見直しを行って</a:t>
          </a:r>
          <a:r>
            <a:rPr kumimoji="1" lang="ja-JP" altLang="en-US" sz="1300">
              <a:solidFill>
                <a:schemeClr val="dk1"/>
              </a:solidFill>
              <a:effectLst/>
              <a:latin typeface="+mn-ea"/>
              <a:ea typeface="+mn-ea"/>
              <a:cs typeface="+mn-cs"/>
            </a:rPr>
            <a:t>いる</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a:t>
          </a:r>
          <a:r>
            <a:rPr kumimoji="1" lang="ja-JP" altLang="ja-JP" sz="1300">
              <a:solidFill>
                <a:schemeClr val="dk1"/>
              </a:solidFill>
              <a:effectLst/>
              <a:latin typeface="+mn-lt"/>
              <a:ea typeface="+mn-ea"/>
              <a:cs typeface="+mn-cs"/>
            </a:rPr>
            <a:t>人事委員会勧告に基づく職員給与改定</a:t>
          </a:r>
          <a:r>
            <a:rPr kumimoji="1" lang="ja-JP" altLang="en-US" sz="1300">
              <a:solidFill>
                <a:schemeClr val="dk1"/>
              </a:solidFill>
              <a:effectLst/>
              <a:latin typeface="+mn-lt"/>
              <a:ea typeface="+mn-ea"/>
              <a:cs typeface="+mn-cs"/>
            </a:rPr>
            <a:t>や</a:t>
          </a:r>
          <a:r>
            <a:rPr kumimoji="1" lang="ja-JP" altLang="en-US" sz="1300">
              <a:solidFill>
                <a:schemeClr val="dk1"/>
              </a:solidFill>
              <a:effectLst/>
              <a:latin typeface="+mn-ea"/>
              <a:ea typeface="+mn-ea"/>
              <a:cs typeface="+mn-cs"/>
            </a:rPr>
            <a:t>退職者数の増加による退職手当の増等</a:t>
          </a:r>
          <a:r>
            <a:rPr kumimoji="1" lang="ja-JP" altLang="ja-JP" sz="1300">
              <a:solidFill>
                <a:schemeClr val="dk1"/>
              </a:solidFill>
              <a:effectLst/>
              <a:latin typeface="+mn-ea"/>
              <a:ea typeface="+mn-ea"/>
              <a:cs typeface="+mn-cs"/>
            </a:rPr>
            <a:t>により増加した。今後も、総人件費の抑制や内部管理経費の削減など徹底した見直しに努める。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7" name="直線コネクタ 186"/>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8"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9" name="直線コネクタ 188"/>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90"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91" name="直線コネクタ 190"/>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69721</xdr:rowOff>
    </xdr:from>
    <xdr:to>
      <xdr:col>7</xdr:col>
      <xdr:colOff>152400</xdr:colOff>
      <xdr:row>84</xdr:row>
      <xdr:rowOff>93690</xdr:rowOff>
    </xdr:to>
    <xdr:cxnSp macro="">
      <xdr:nvCxnSpPr>
        <xdr:cNvPr id="192" name="直線コネクタ 191"/>
        <xdr:cNvCxnSpPr/>
      </xdr:nvCxnSpPr>
      <xdr:spPr>
        <a:xfrm>
          <a:off x="4114800" y="14471521"/>
          <a:ext cx="8382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46538</xdr:rowOff>
    </xdr:from>
    <xdr:ext cx="762000" cy="259045"/>
    <xdr:sp macro="" textlink="">
      <xdr:nvSpPr>
        <xdr:cNvPr id="193" name="人件費・物件費等の状況平均値テキスト"/>
        <xdr:cNvSpPr txBox="1"/>
      </xdr:nvSpPr>
      <xdr:spPr>
        <a:xfrm>
          <a:off x="5041900" y="14448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4" name="フローチャート : 判断 193"/>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56054</xdr:rowOff>
    </xdr:from>
    <xdr:to>
      <xdr:col>6</xdr:col>
      <xdr:colOff>0</xdr:colOff>
      <xdr:row>84</xdr:row>
      <xdr:rowOff>69721</xdr:rowOff>
    </xdr:to>
    <xdr:cxnSp macro="">
      <xdr:nvCxnSpPr>
        <xdr:cNvPr id="195" name="直線コネクタ 194"/>
        <xdr:cNvCxnSpPr/>
      </xdr:nvCxnSpPr>
      <xdr:spPr>
        <a:xfrm>
          <a:off x="3225800" y="14286404"/>
          <a:ext cx="889000" cy="18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128659</xdr:rowOff>
    </xdr:from>
    <xdr:to>
      <xdr:col>6</xdr:col>
      <xdr:colOff>50800</xdr:colOff>
      <xdr:row>87</xdr:row>
      <xdr:rowOff>58809</xdr:rowOff>
    </xdr:to>
    <xdr:sp macro="" textlink="">
      <xdr:nvSpPr>
        <xdr:cNvPr id="196" name="フローチャート : 判断 195"/>
        <xdr:cNvSpPr/>
      </xdr:nvSpPr>
      <xdr:spPr>
        <a:xfrm>
          <a:off x="4064000" y="1487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43586</xdr:rowOff>
    </xdr:from>
    <xdr:ext cx="736600" cy="259045"/>
    <xdr:sp macro="" textlink="">
      <xdr:nvSpPr>
        <xdr:cNvPr id="197" name="テキスト ボックス 196"/>
        <xdr:cNvSpPr txBox="1"/>
      </xdr:nvSpPr>
      <xdr:spPr>
        <a:xfrm>
          <a:off x="3733800" y="1495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56054</xdr:rowOff>
    </xdr:from>
    <xdr:to>
      <xdr:col>4</xdr:col>
      <xdr:colOff>482600</xdr:colOff>
      <xdr:row>84</xdr:row>
      <xdr:rowOff>78488</xdr:rowOff>
    </xdr:to>
    <xdr:cxnSp macro="">
      <xdr:nvCxnSpPr>
        <xdr:cNvPr id="198" name="直線コネクタ 197"/>
        <xdr:cNvCxnSpPr/>
      </xdr:nvCxnSpPr>
      <xdr:spPr>
        <a:xfrm flipV="1">
          <a:off x="2336800" y="14286404"/>
          <a:ext cx="889000" cy="1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165791</xdr:rowOff>
    </xdr:from>
    <xdr:to>
      <xdr:col>4</xdr:col>
      <xdr:colOff>533400</xdr:colOff>
      <xdr:row>85</xdr:row>
      <xdr:rowOff>95941</xdr:rowOff>
    </xdr:to>
    <xdr:sp macro="" textlink="">
      <xdr:nvSpPr>
        <xdr:cNvPr id="199" name="フローチャート : 判断 198"/>
        <xdr:cNvSpPr/>
      </xdr:nvSpPr>
      <xdr:spPr>
        <a:xfrm>
          <a:off x="3175000" y="1456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80718</xdr:rowOff>
    </xdr:from>
    <xdr:ext cx="762000" cy="259045"/>
    <xdr:sp macro="" textlink="">
      <xdr:nvSpPr>
        <xdr:cNvPr id="200" name="テキスト ボックス 199"/>
        <xdr:cNvSpPr txBox="1"/>
      </xdr:nvSpPr>
      <xdr:spPr>
        <a:xfrm>
          <a:off x="2844800" y="1465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78488</xdr:rowOff>
    </xdr:from>
    <xdr:to>
      <xdr:col>3</xdr:col>
      <xdr:colOff>279400</xdr:colOff>
      <xdr:row>85</xdr:row>
      <xdr:rowOff>93402</xdr:rowOff>
    </xdr:to>
    <xdr:cxnSp macro="">
      <xdr:nvCxnSpPr>
        <xdr:cNvPr id="201" name="直線コネクタ 200"/>
        <xdr:cNvCxnSpPr/>
      </xdr:nvCxnSpPr>
      <xdr:spPr>
        <a:xfrm flipV="1">
          <a:off x="1447800" y="14480288"/>
          <a:ext cx="889000" cy="18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91546</xdr:rowOff>
    </xdr:from>
    <xdr:to>
      <xdr:col>3</xdr:col>
      <xdr:colOff>330200</xdr:colOff>
      <xdr:row>86</xdr:row>
      <xdr:rowOff>21696</xdr:rowOff>
    </xdr:to>
    <xdr:sp macro="" textlink="">
      <xdr:nvSpPr>
        <xdr:cNvPr id="202" name="フローチャート : 判断 201"/>
        <xdr:cNvSpPr/>
      </xdr:nvSpPr>
      <xdr:spPr>
        <a:xfrm>
          <a:off x="2286000" y="1466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6473</xdr:rowOff>
    </xdr:from>
    <xdr:ext cx="762000" cy="259045"/>
    <xdr:sp macro="" textlink="">
      <xdr:nvSpPr>
        <xdr:cNvPr id="203" name="テキスト ボックス 202"/>
        <xdr:cNvSpPr txBox="1"/>
      </xdr:nvSpPr>
      <xdr:spPr>
        <a:xfrm>
          <a:off x="1955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129665</xdr:rowOff>
    </xdr:from>
    <xdr:to>
      <xdr:col>2</xdr:col>
      <xdr:colOff>127000</xdr:colOff>
      <xdr:row>87</xdr:row>
      <xdr:rowOff>59815</xdr:rowOff>
    </xdr:to>
    <xdr:sp macro="" textlink="">
      <xdr:nvSpPr>
        <xdr:cNvPr id="204" name="フローチャート : 判断 203"/>
        <xdr:cNvSpPr/>
      </xdr:nvSpPr>
      <xdr:spPr>
        <a:xfrm>
          <a:off x="1397000" y="148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44592</xdr:rowOff>
    </xdr:from>
    <xdr:ext cx="762000" cy="259045"/>
    <xdr:sp macro="" textlink="">
      <xdr:nvSpPr>
        <xdr:cNvPr id="205" name="テキスト ボックス 204"/>
        <xdr:cNvSpPr txBox="1"/>
      </xdr:nvSpPr>
      <xdr:spPr>
        <a:xfrm>
          <a:off x="1066800" y="149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42890</xdr:rowOff>
    </xdr:from>
    <xdr:to>
      <xdr:col>7</xdr:col>
      <xdr:colOff>203200</xdr:colOff>
      <xdr:row>84</xdr:row>
      <xdr:rowOff>144490</xdr:rowOff>
    </xdr:to>
    <xdr:sp macro="" textlink="">
      <xdr:nvSpPr>
        <xdr:cNvPr id="211" name="円/楕円 210"/>
        <xdr:cNvSpPr/>
      </xdr:nvSpPr>
      <xdr:spPr>
        <a:xfrm>
          <a:off x="4902200" y="144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59417</xdr:rowOff>
    </xdr:from>
    <xdr:ext cx="762000" cy="259045"/>
    <xdr:sp macro="" textlink="">
      <xdr:nvSpPr>
        <xdr:cNvPr id="212" name="人件費・物件費等の状況該当値テキスト"/>
        <xdr:cNvSpPr txBox="1"/>
      </xdr:nvSpPr>
      <xdr:spPr>
        <a:xfrm>
          <a:off x="5041900" y="1428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18921</xdr:rowOff>
    </xdr:from>
    <xdr:to>
      <xdr:col>6</xdr:col>
      <xdr:colOff>50800</xdr:colOff>
      <xdr:row>84</xdr:row>
      <xdr:rowOff>120521</xdr:rowOff>
    </xdr:to>
    <xdr:sp macro="" textlink="">
      <xdr:nvSpPr>
        <xdr:cNvPr id="213" name="円/楕円 212"/>
        <xdr:cNvSpPr/>
      </xdr:nvSpPr>
      <xdr:spPr>
        <a:xfrm>
          <a:off x="4064000" y="144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130698</xdr:rowOff>
    </xdr:from>
    <xdr:ext cx="736600" cy="259045"/>
    <xdr:sp macro="" textlink="">
      <xdr:nvSpPr>
        <xdr:cNvPr id="214" name="テキスト ボックス 213"/>
        <xdr:cNvSpPr txBox="1"/>
      </xdr:nvSpPr>
      <xdr:spPr>
        <a:xfrm>
          <a:off x="3733800" y="1418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5254</xdr:rowOff>
    </xdr:from>
    <xdr:to>
      <xdr:col>4</xdr:col>
      <xdr:colOff>533400</xdr:colOff>
      <xdr:row>83</xdr:row>
      <xdr:rowOff>106854</xdr:rowOff>
    </xdr:to>
    <xdr:sp macro="" textlink="">
      <xdr:nvSpPr>
        <xdr:cNvPr id="215" name="円/楕円 214"/>
        <xdr:cNvSpPr/>
      </xdr:nvSpPr>
      <xdr:spPr>
        <a:xfrm>
          <a:off x="3175000" y="14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117031</xdr:rowOff>
    </xdr:from>
    <xdr:ext cx="762000" cy="259045"/>
    <xdr:sp macro="" textlink="">
      <xdr:nvSpPr>
        <xdr:cNvPr id="216" name="テキスト ボックス 215"/>
        <xdr:cNvSpPr txBox="1"/>
      </xdr:nvSpPr>
      <xdr:spPr>
        <a:xfrm>
          <a:off x="2844800" y="1400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122,078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27688</xdr:rowOff>
    </xdr:from>
    <xdr:to>
      <xdr:col>3</xdr:col>
      <xdr:colOff>330200</xdr:colOff>
      <xdr:row>84</xdr:row>
      <xdr:rowOff>129288</xdr:rowOff>
    </xdr:to>
    <xdr:sp macro="" textlink="">
      <xdr:nvSpPr>
        <xdr:cNvPr id="217" name="円/楕円 216"/>
        <xdr:cNvSpPr/>
      </xdr:nvSpPr>
      <xdr:spPr>
        <a:xfrm>
          <a:off x="2286000" y="144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139465</xdr:rowOff>
    </xdr:from>
    <xdr:ext cx="762000" cy="259045"/>
    <xdr:sp macro="" textlink="">
      <xdr:nvSpPr>
        <xdr:cNvPr id="218" name="テキスト ボックス 217"/>
        <xdr:cNvSpPr txBox="1"/>
      </xdr:nvSpPr>
      <xdr:spPr>
        <a:xfrm>
          <a:off x="1955800" y="141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126,899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42602</xdr:rowOff>
    </xdr:from>
    <xdr:to>
      <xdr:col>2</xdr:col>
      <xdr:colOff>127000</xdr:colOff>
      <xdr:row>85</xdr:row>
      <xdr:rowOff>144202</xdr:rowOff>
    </xdr:to>
    <xdr:sp macro="" textlink="">
      <xdr:nvSpPr>
        <xdr:cNvPr id="219" name="円/楕円 218"/>
        <xdr:cNvSpPr/>
      </xdr:nvSpPr>
      <xdr:spPr>
        <a:xfrm>
          <a:off x="1397000" y="146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154379</xdr:rowOff>
    </xdr:from>
    <xdr:ext cx="762000" cy="259045"/>
    <xdr:sp macro="" textlink="">
      <xdr:nvSpPr>
        <xdr:cNvPr id="220" name="テキスト ボックス 219"/>
        <xdr:cNvSpPr txBox="1"/>
      </xdr:nvSpPr>
      <xdr:spPr>
        <a:xfrm>
          <a:off x="1066800" y="1438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2" name="テキスト ボックス 221"/>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3" name="テキスト ボックス 222"/>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本県のラスパイレス指数は</a:t>
          </a:r>
          <a:r>
            <a:rPr kumimoji="1" lang="en-US" altLang="ja-JP" sz="1300">
              <a:solidFill>
                <a:schemeClr val="dk1"/>
              </a:solidFill>
              <a:effectLst/>
              <a:latin typeface="+mn-lt"/>
              <a:ea typeface="+mn-ea"/>
              <a:cs typeface="+mn-cs"/>
            </a:rPr>
            <a:t>98.8</a:t>
          </a:r>
          <a:r>
            <a:rPr kumimoji="1" lang="ja-JP" altLang="ja-JP" sz="1300">
              <a:solidFill>
                <a:schemeClr val="dk1"/>
              </a:solidFill>
              <a:effectLst/>
              <a:latin typeface="+mn-lt"/>
              <a:ea typeface="+mn-ea"/>
              <a:cs typeface="+mn-cs"/>
            </a:rPr>
            <a:t>と国よりも低くなっており、都道府県平均を</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本県の給与水準は、従来から人事委員会勧告の実施により、地域民間給与との均衡が図られている。</a:t>
          </a:r>
          <a:endParaRPr lang="ja-JP" altLang="ja-JP" sz="1300">
            <a:effectLst/>
          </a:endParaRPr>
        </a:p>
        <a:p>
          <a:r>
            <a:rPr kumimoji="1" lang="ja-JP" altLang="ja-JP" sz="1300">
              <a:solidFill>
                <a:schemeClr val="dk1"/>
              </a:solidFill>
              <a:effectLst/>
              <a:latin typeface="+mn-lt"/>
              <a:ea typeface="+mn-ea"/>
              <a:cs typeface="+mn-cs"/>
            </a:rPr>
            <a:t>　また、特殊勤務手当の見直しや技能労務職の給与水準の見直しの他、世代間の給与配分を適正化し職務や勤務実績を給与に反映させるために給与制度の総合的見直しを実施するなど、給与制度全般について適正化に取り組んでおり、今後も引き続き給与水準の適正化等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84</xdr:row>
      <xdr:rowOff>42334</xdr:rowOff>
    </xdr:to>
    <xdr:cxnSp macro="">
      <xdr:nvCxnSpPr>
        <xdr:cNvPr id="247" name="直線コネクタ 246"/>
        <xdr:cNvCxnSpPr/>
      </xdr:nvCxnSpPr>
      <xdr:spPr>
        <a:xfrm flipV="1">
          <a:off x="17018000" y="14001750"/>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8"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9" name="直線コネクタ 248"/>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0"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1" name="直線コネクタ 250"/>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82</xdr:row>
      <xdr:rowOff>130528</xdr:rowOff>
    </xdr:to>
    <xdr:cxnSp macro="">
      <xdr:nvCxnSpPr>
        <xdr:cNvPr id="252" name="直線コネクタ 251"/>
        <xdr:cNvCxnSpPr/>
      </xdr:nvCxnSpPr>
      <xdr:spPr>
        <a:xfrm flipV="1">
          <a:off x="16179800" y="1417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3"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4" name="フローチャート : 判断 253"/>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82</xdr:row>
      <xdr:rowOff>130528</xdr:rowOff>
    </xdr:to>
    <xdr:cxnSp macro="">
      <xdr:nvCxnSpPr>
        <xdr:cNvPr id="255" name="直線コネクタ 254"/>
        <xdr:cNvCxnSpPr/>
      </xdr:nvCxnSpPr>
      <xdr:spPr>
        <a:xfrm>
          <a:off x="15290800" y="14189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6" name="フローチャート : 判断 255"/>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57" name="テキスト ボックス 256"/>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29634</xdr:rowOff>
    </xdr:to>
    <xdr:cxnSp macro="">
      <xdr:nvCxnSpPr>
        <xdr:cNvPr id="258" name="直線コネクタ 257"/>
        <xdr:cNvCxnSpPr/>
      </xdr:nvCxnSpPr>
      <xdr:spPr>
        <a:xfrm flipV="1">
          <a:off x="14401800" y="14189428"/>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9" name="フローチャート : 判断 258"/>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75088</xdr:rowOff>
    </xdr:from>
    <xdr:ext cx="762000" cy="259045"/>
    <xdr:sp macro="" textlink="">
      <xdr:nvSpPr>
        <xdr:cNvPr id="260" name="テキスト ボックス 259"/>
        <xdr:cNvSpPr txBox="1"/>
      </xdr:nvSpPr>
      <xdr:spPr>
        <a:xfrm>
          <a:off x="14909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69850</xdr:rowOff>
    </xdr:to>
    <xdr:cxnSp macro="">
      <xdr:nvCxnSpPr>
        <xdr:cNvPr id="261" name="直線コネクタ 260"/>
        <xdr:cNvCxnSpPr/>
      </xdr:nvCxnSpPr>
      <xdr:spPr>
        <a:xfrm flipV="1">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2" name="フローチャート : 判断 261"/>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3" name="テキスト ボックス 262"/>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4" name="フローチャート : 判断 263"/>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5" name="テキスト ボックス 26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71" name="円/楕円 270"/>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82849</xdr:rowOff>
    </xdr:from>
    <xdr:ext cx="762000" cy="259045"/>
    <xdr:sp macro="" textlink="">
      <xdr:nvSpPr>
        <xdr:cNvPr id="272"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3" name="円/楕円 272"/>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74" name="テキスト ボックス 273"/>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5" name="円/楕円 274"/>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76" name="テキスト ボックス 275"/>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7" name="円/楕円 276"/>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78" name="テキスト ボックス 277"/>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0" name="テキスト ボックス 27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一般行政部門の職員数については、</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年度に策定した第五次定員適正化計画に基づき、定員削減に取り組んだ結果、</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年４月１日までの４年間で</a:t>
          </a:r>
          <a:r>
            <a:rPr kumimoji="1" lang="en-US" altLang="ja-JP" sz="1100">
              <a:solidFill>
                <a:schemeClr val="dk1"/>
              </a:solidFill>
              <a:effectLst/>
              <a:latin typeface="+mn-ea"/>
              <a:ea typeface="+mn-ea"/>
              <a:cs typeface="+mn-cs"/>
            </a:rPr>
            <a:t>161</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4.2</a:t>
          </a:r>
          <a:r>
            <a:rPr kumimoji="1" lang="ja-JP" altLang="ja-JP" sz="1100">
              <a:solidFill>
                <a:schemeClr val="dk1"/>
              </a:solidFill>
              <a:effectLst/>
              <a:latin typeface="+mn-ea"/>
              <a:ea typeface="+mn-ea"/>
              <a:cs typeface="+mn-cs"/>
            </a:rPr>
            <a:t>％）を削減した。（普通会計部門全体では</a:t>
          </a:r>
          <a:r>
            <a:rPr kumimoji="1" lang="en-US" altLang="ja-JP" sz="1100">
              <a:solidFill>
                <a:schemeClr val="dk1"/>
              </a:solidFill>
              <a:effectLst/>
              <a:latin typeface="+mn-ea"/>
              <a:ea typeface="+mn-ea"/>
              <a:cs typeface="+mn-cs"/>
            </a:rPr>
            <a:t>734</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3.8</a:t>
          </a:r>
          <a:r>
            <a:rPr kumimoji="1" lang="ja-JP" altLang="ja-JP" sz="1100">
              <a:solidFill>
                <a:schemeClr val="dk1"/>
              </a:solidFill>
              <a:effectLst/>
              <a:latin typeface="+mn-ea"/>
              <a:ea typeface="+mn-ea"/>
              <a:cs typeface="+mn-cs"/>
            </a:rPr>
            <a:t>％）を削減）</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年度に策定した第六次定員適正化計画に基づき、</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年度の一般行政部門の職員数を</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年度までに</a:t>
          </a:r>
          <a:r>
            <a:rPr kumimoji="1" lang="en-US" altLang="ja-JP" sz="1100">
              <a:solidFill>
                <a:schemeClr val="dk1"/>
              </a:solidFill>
              <a:effectLst/>
              <a:latin typeface="+mn-ea"/>
              <a:ea typeface="+mn-ea"/>
              <a:cs typeface="+mn-cs"/>
            </a:rPr>
            <a:t>74</a:t>
          </a:r>
          <a:r>
            <a:rPr kumimoji="1" lang="ja-JP" altLang="ja-JP" sz="1100">
              <a:solidFill>
                <a:schemeClr val="dk1"/>
              </a:solidFill>
              <a:effectLst/>
              <a:latin typeface="+mn-ea"/>
              <a:ea typeface="+mn-ea"/>
              <a:cs typeface="+mn-cs"/>
            </a:rPr>
            <a:t>人程度（２％）削減するとともに、教育及び警察部門においても、法令による職員配置基準に留意しながら、一般行政部門に準じた定員の適正化に努める。</a:t>
          </a:r>
          <a:endParaRPr lang="ja-JP" altLang="ja-JP" sz="1400">
            <a:effectLst/>
            <a:latin typeface="+mn-ea"/>
            <a:ea typeface="+mn-ea"/>
          </a:endParaRPr>
        </a:p>
        <a:p>
          <a:r>
            <a:rPr kumimoji="1" lang="ja-JP" altLang="ja-JP" sz="1100">
              <a:solidFill>
                <a:schemeClr val="dk1"/>
              </a:solidFill>
              <a:effectLst/>
              <a:latin typeface="+mn-ea"/>
              <a:ea typeface="+mn-ea"/>
              <a:cs typeface="+mn-cs"/>
            </a:rPr>
            <a:t>　なお、</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年度にかけて普通会計部門の職員数を</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％）削減したが、人口の減少割合（</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％）の方が大きかったため、人口当たりの職員数は増加した。</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6" name="直線コネクタ 305"/>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7"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8" name="直線コネクタ 307"/>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9"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10" name="直線コネクタ 309"/>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86230</xdr:rowOff>
    </xdr:from>
    <xdr:to>
      <xdr:col>24</xdr:col>
      <xdr:colOff>558800</xdr:colOff>
      <xdr:row>64</xdr:row>
      <xdr:rowOff>114318</xdr:rowOff>
    </xdr:to>
    <xdr:cxnSp macro="">
      <xdr:nvCxnSpPr>
        <xdr:cNvPr id="311" name="直線コネクタ 310"/>
        <xdr:cNvCxnSpPr/>
      </xdr:nvCxnSpPr>
      <xdr:spPr>
        <a:xfrm>
          <a:off x="16179800" y="11059030"/>
          <a:ext cx="8382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12"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3" name="フローチャート : 判断 312"/>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86230</xdr:rowOff>
    </xdr:from>
    <xdr:to>
      <xdr:col>23</xdr:col>
      <xdr:colOff>406400</xdr:colOff>
      <xdr:row>64</xdr:row>
      <xdr:rowOff>110602</xdr:rowOff>
    </xdr:to>
    <xdr:cxnSp macro="">
      <xdr:nvCxnSpPr>
        <xdr:cNvPr id="314" name="直線コネクタ 313"/>
        <xdr:cNvCxnSpPr/>
      </xdr:nvCxnSpPr>
      <xdr:spPr>
        <a:xfrm flipV="1">
          <a:off x="15290800" y="11059030"/>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66</xdr:row>
      <xdr:rowOff>42657</xdr:rowOff>
    </xdr:from>
    <xdr:to>
      <xdr:col>23</xdr:col>
      <xdr:colOff>457200</xdr:colOff>
      <xdr:row>66</xdr:row>
      <xdr:rowOff>144257</xdr:rowOff>
    </xdr:to>
    <xdr:sp macro="" textlink="">
      <xdr:nvSpPr>
        <xdr:cNvPr id="315" name="フローチャート : 判断 314"/>
        <xdr:cNvSpPr/>
      </xdr:nvSpPr>
      <xdr:spPr>
        <a:xfrm>
          <a:off x="16129000" y="113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129034</xdr:rowOff>
    </xdr:from>
    <xdr:ext cx="736600" cy="259045"/>
    <xdr:sp macro="" textlink="">
      <xdr:nvSpPr>
        <xdr:cNvPr id="316" name="テキスト ボックス 315"/>
        <xdr:cNvSpPr txBox="1"/>
      </xdr:nvSpPr>
      <xdr:spPr>
        <a:xfrm>
          <a:off x="15798800" y="1144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110602</xdr:rowOff>
    </xdr:from>
    <xdr:to>
      <xdr:col>22</xdr:col>
      <xdr:colOff>203200</xdr:colOff>
      <xdr:row>64</xdr:row>
      <xdr:rowOff>139413</xdr:rowOff>
    </xdr:to>
    <xdr:cxnSp macro="">
      <xdr:nvCxnSpPr>
        <xdr:cNvPr id="317" name="直線コネクタ 316"/>
        <xdr:cNvCxnSpPr/>
      </xdr:nvCxnSpPr>
      <xdr:spPr>
        <a:xfrm flipV="1">
          <a:off x="14401800" y="11083402"/>
          <a:ext cx="889000" cy="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169352</xdr:rowOff>
    </xdr:from>
    <xdr:to>
      <xdr:col>22</xdr:col>
      <xdr:colOff>254000</xdr:colOff>
      <xdr:row>65</xdr:row>
      <xdr:rowOff>99502</xdr:rowOff>
    </xdr:to>
    <xdr:sp macro="" textlink="">
      <xdr:nvSpPr>
        <xdr:cNvPr id="318" name="フローチャート : 判断 317"/>
        <xdr:cNvSpPr/>
      </xdr:nvSpPr>
      <xdr:spPr>
        <a:xfrm>
          <a:off x="15240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84279</xdr:rowOff>
    </xdr:from>
    <xdr:ext cx="762000" cy="259045"/>
    <xdr:sp macro="" textlink="">
      <xdr:nvSpPr>
        <xdr:cNvPr id="319" name="テキスト ボックス 318"/>
        <xdr:cNvSpPr txBox="1"/>
      </xdr:nvSpPr>
      <xdr:spPr>
        <a:xfrm>
          <a:off x="14909800" y="1122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139413</xdr:rowOff>
    </xdr:from>
    <xdr:to>
      <xdr:col>21</xdr:col>
      <xdr:colOff>0</xdr:colOff>
      <xdr:row>65</xdr:row>
      <xdr:rowOff>21387</xdr:rowOff>
    </xdr:to>
    <xdr:cxnSp macro="">
      <xdr:nvCxnSpPr>
        <xdr:cNvPr id="320" name="直線コネクタ 319"/>
        <xdr:cNvCxnSpPr/>
      </xdr:nvCxnSpPr>
      <xdr:spPr>
        <a:xfrm flipV="1">
          <a:off x="13512800" y="11112213"/>
          <a:ext cx="889000" cy="5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149951</xdr:rowOff>
    </xdr:from>
    <xdr:to>
      <xdr:col>21</xdr:col>
      <xdr:colOff>50800</xdr:colOff>
      <xdr:row>65</xdr:row>
      <xdr:rowOff>80101</xdr:rowOff>
    </xdr:to>
    <xdr:sp macro="" textlink="">
      <xdr:nvSpPr>
        <xdr:cNvPr id="321" name="フローチャート : 判断 320"/>
        <xdr:cNvSpPr/>
      </xdr:nvSpPr>
      <xdr:spPr>
        <a:xfrm>
          <a:off x="14351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64878</xdr:rowOff>
    </xdr:from>
    <xdr:ext cx="762000" cy="259045"/>
    <xdr:sp macro="" textlink="">
      <xdr:nvSpPr>
        <xdr:cNvPr id="322" name="テキスト ボックス 321"/>
        <xdr:cNvSpPr txBox="1"/>
      </xdr:nvSpPr>
      <xdr:spPr>
        <a:xfrm>
          <a:off x="14020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165943</xdr:rowOff>
    </xdr:from>
    <xdr:to>
      <xdr:col>19</xdr:col>
      <xdr:colOff>533400</xdr:colOff>
      <xdr:row>66</xdr:row>
      <xdr:rowOff>96093</xdr:rowOff>
    </xdr:to>
    <xdr:sp macro="" textlink="">
      <xdr:nvSpPr>
        <xdr:cNvPr id="323" name="フローチャート : 判断 322"/>
        <xdr:cNvSpPr/>
      </xdr:nvSpPr>
      <xdr:spPr>
        <a:xfrm>
          <a:off x="13462000" y="1131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80870</xdr:rowOff>
    </xdr:from>
    <xdr:ext cx="762000" cy="259045"/>
    <xdr:sp macro="" textlink="">
      <xdr:nvSpPr>
        <xdr:cNvPr id="324" name="テキスト ボックス 323"/>
        <xdr:cNvSpPr txBox="1"/>
      </xdr:nvSpPr>
      <xdr:spPr>
        <a:xfrm>
          <a:off x="13131800" y="11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63518</xdr:rowOff>
    </xdr:from>
    <xdr:to>
      <xdr:col>24</xdr:col>
      <xdr:colOff>609600</xdr:colOff>
      <xdr:row>64</xdr:row>
      <xdr:rowOff>165118</xdr:rowOff>
    </xdr:to>
    <xdr:sp macro="" textlink="">
      <xdr:nvSpPr>
        <xdr:cNvPr id="330" name="円/楕円 329"/>
        <xdr:cNvSpPr/>
      </xdr:nvSpPr>
      <xdr:spPr>
        <a:xfrm>
          <a:off x="16967200" y="110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35595</xdr:rowOff>
    </xdr:from>
    <xdr:ext cx="762000" cy="259045"/>
    <xdr:sp macro="" textlink="">
      <xdr:nvSpPr>
        <xdr:cNvPr id="331" name="定員管理の状況該当値テキスト"/>
        <xdr:cNvSpPr txBox="1"/>
      </xdr:nvSpPr>
      <xdr:spPr>
        <a:xfrm>
          <a:off x="17106900" y="1100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1,310.53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35430</xdr:rowOff>
    </xdr:from>
    <xdr:to>
      <xdr:col>23</xdr:col>
      <xdr:colOff>457200</xdr:colOff>
      <xdr:row>64</xdr:row>
      <xdr:rowOff>137030</xdr:rowOff>
    </xdr:to>
    <xdr:sp macro="" textlink="">
      <xdr:nvSpPr>
        <xdr:cNvPr id="332" name="円/楕円 331"/>
        <xdr:cNvSpPr/>
      </xdr:nvSpPr>
      <xdr:spPr>
        <a:xfrm>
          <a:off x="16129000" y="110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147207</xdr:rowOff>
    </xdr:from>
    <xdr:ext cx="736600" cy="259045"/>
    <xdr:sp macro="" textlink="">
      <xdr:nvSpPr>
        <xdr:cNvPr id="333" name="テキスト ボックス 332"/>
        <xdr:cNvSpPr txBox="1"/>
      </xdr:nvSpPr>
      <xdr:spPr>
        <a:xfrm>
          <a:off x="15798800" y="1077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1,304.71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59802</xdr:rowOff>
    </xdr:from>
    <xdr:to>
      <xdr:col>22</xdr:col>
      <xdr:colOff>254000</xdr:colOff>
      <xdr:row>64</xdr:row>
      <xdr:rowOff>161402</xdr:rowOff>
    </xdr:to>
    <xdr:sp macro="" textlink="">
      <xdr:nvSpPr>
        <xdr:cNvPr id="334" name="円/楕円 333"/>
        <xdr:cNvSpPr/>
      </xdr:nvSpPr>
      <xdr:spPr>
        <a:xfrm>
          <a:off x="15240000" y="110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129</xdr:rowOff>
    </xdr:from>
    <xdr:ext cx="762000" cy="259045"/>
    <xdr:sp macro="" textlink="">
      <xdr:nvSpPr>
        <xdr:cNvPr id="335" name="テキスト ボックス 334"/>
        <xdr:cNvSpPr txBox="1"/>
      </xdr:nvSpPr>
      <xdr:spPr>
        <a:xfrm>
          <a:off x="14909800" y="10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88613</xdr:rowOff>
    </xdr:from>
    <xdr:to>
      <xdr:col>21</xdr:col>
      <xdr:colOff>50800</xdr:colOff>
      <xdr:row>65</xdr:row>
      <xdr:rowOff>18763</xdr:rowOff>
    </xdr:to>
    <xdr:sp macro="" textlink="">
      <xdr:nvSpPr>
        <xdr:cNvPr id="336" name="円/楕円 335"/>
        <xdr:cNvSpPr/>
      </xdr:nvSpPr>
      <xdr:spPr>
        <a:xfrm>
          <a:off x="14351000" y="110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28940</xdr:rowOff>
    </xdr:from>
    <xdr:ext cx="762000" cy="259045"/>
    <xdr:sp macro="" textlink="">
      <xdr:nvSpPr>
        <xdr:cNvPr id="337" name="テキスト ボックス 336"/>
        <xdr:cNvSpPr txBox="1"/>
      </xdr:nvSpPr>
      <xdr:spPr>
        <a:xfrm>
          <a:off x="14020800" y="108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1,315.73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142037</xdr:rowOff>
    </xdr:from>
    <xdr:to>
      <xdr:col>19</xdr:col>
      <xdr:colOff>533400</xdr:colOff>
      <xdr:row>65</xdr:row>
      <xdr:rowOff>72187</xdr:rowOff>
    </xdr:to>
    <xdr:sp macro="" textlink="">
      <xdr:nvSpPr>
        <xdr:cNvPr id="338" name="円/楕円 337"/>
        <xdr:cNvSpPr/>
      </xdr:nvSpPr>
      <xdr:spPr>
        <a:xfrm>
          <a:off x="13462000" y="111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82364</xdr:rowOff>
    </xdr:from>
    <xdr:ext cx="762000" cy="259045"/>
    <xdr:sp macro="" textlink="">
      <xdr:nvSpPr>
        <xdr:cNvPr id="339" name="テキスト ボックス 338"/>
        <xdr:cNvSpPr txBox="1"/>
      </xdr:nvSpPr>
      <xdr:spPr>
        <a:xfrm>
          <a:off x="13131800" y="108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は前年度までと同様の傾向で、過去の景気対策等に伴い発行した臨時財政対策債を除く地方債の元利償還がピークを過ぎたことや、低利の地方債の割合が上がっていることから、比率は低下してきている。</a:t>
          </a:r>
        </a:p>
        <a:p>
          <a:r>
            <a:rPr kumimoji="1" lang="ja-JP" altLang="en-US" sz="1300">
              <a:latin typeface="ＭＳ Ｐゴシック"/>
            </a:rPr>
            <a:t>　今後も、交付税措置のある地方債の優先活用や公債費の平準化により、公債費負担の軽減に努める。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9" name="直線コネクタ 368"/>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7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71" name="直線コネクタ 37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72"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73" name="直線コネクタ 372"/>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19957</xdr:rowOff>
    </xdr:from>
    <xdr:to>
      <xdr:col>24</xdr:col>
      <xdr:colOff>558800</xdr:colOff>
      <xdr:row>36</xdr:row>
      <xdr:rowOff>157843</xdr:rowOff>
    </xdr:to>
    <xdr:cxnSp macro="">
      <xdr:nvCxnSpPr>
        <xdr:cNvPr id="374" name="直線コネクタ 373"/>
        <xdr:cNvCxnSpPr/>
      </xdr:nvCxnSpPr>
      <xdr:spPr>
        <a:xfrm flipV="1">
          <a:off x="16179800" y="61921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5"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6" name="フローチャート : 判断 375"/>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157843</xdr:rowOff>
    </xdr:from>
    <xdr:to>
      <xdr:col>23</xdr:col>
      <xdr:colOff>406400</xdr:colOff>
      <xdr:row>37</xdr:row>
      <xdr:rowOff>38100</xdr:rowOff>
    </xdr:to>
    <xdr:cxnSp macro="">
      <xdr:nvCxnSpPr>
        <xdr:cNvPr id="377" name="直線コネクタ 376"/>
        <xdr:cNvCxnSpPr/>
      </xdr:nvCxnSpPr>
      <xdr:spPr>
        <a:xfrm flipV="1">
          <a:off x="15290800" y="633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78" name="フローチャート : 判断 377"/>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79" name="テキスト ボックス 378"/>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38100</xdr:rowOff>
    </xdr:from>
    <xdr:to>
      <xdr:col>22</xdr:col>
      <xdr:colOff>203200</xdr:colOff>
      <xdr:row>38</xdr:row>
      <xdr:rowOff>4535</xdr:rowOff>
    </xdr:to>
    <xdr:cxnSp macro="">
      <xdr:nvCxnSpPr>
        <xdr:cNvPr id="380" name="直線コネクタ 379"/>
        <xdr:cNvCxnSpPr/>
      </xdr:nvCxnSpPr>
      <xdr:spPr>
        <a:xfrm flipV="1">
          <a:off x="14401800" y="638175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58965</xdr:rowOff>
    </xdr:from>
    <xdr:to>
      <xdr:col>22</xdr:col>
      <xdr:colOff>254000</xdr:colOff>
      <xdr:row>40</xdr:row>
      <xdr:rowOff>160565</xdr:rowOff>
    </xdr:to>
    <xdr:sp macro="" textlink="">
      <xdr:nvSpPr>
        <xdr:cNvPr id="381" name="フローチャート : 判断 380"/>
        <xdr:cNvSpPr/>
      </xdr:nvSpPr>
      <xdr:spPr>
        <a:xfrm>
          <a:off x="15240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382" name="テキスト ボックス 381"/>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4535</xdr:rowOff>
    </xdr:from>
    <xdr:to>
      <xdr:col>21</xdr:col>
      <xdr:colOff>0</xdr:colOff>
      <xdr:row>39</xdr:row>
      <xdr:rowOff>39915</xdr:rowOff>
    </xdr:to>
    <xdr:cxnSp macro="">
      <xdr:nvCxnSpPr>
        <xdr:cNvPr id="383" name="直線コネクタ 382"/>
        <xdr:cNvCxnSpPr/>
      </xdr:nvCxnSpPr>
      <xdr:spPr>
        <a:xfrm flipV="1">
          <a:off x="13512800" y="651963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93435</xdr:rowOff>
    </xdr:from>
    <xdr:to>
      <xdr:col>21</xdr:col>
      <xdr:colOff>50800</xdr:colOff>
      <xdr:row>41</xdr:row>
      <xdr:rowOff>23585</xdr:rowOff>
    </xdr:to>
    <xdr:sp macro="" textlink="">
      <xdr:nvSpPr>
        <xdr:cNvPr id="384" name="フローチャート : 判断 383"/>
        <xdr:cNvSpPr/>
      </xdr:nvSpPr>
      <xdr:spPr>
        <a:xfrm>
          <a:off x="14351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8362</xdr:rowOff>
    </xdr:from>
    <xdr:ext cx="762000" cy="259045"/>
    <xdr:sp macro="" textlink="">
      <xdr:nvSpPr>
        <xdr:cNvPr id="385" name="テキスト ボックス 384"/>
        <xdr:cNvSpPr txBox="1"/>
      </xdr:nvSpPr>
      <xdr:spPr>
        <a:xfrm>
          <a:off x="14020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59872</xdr:rowOff>
    </xdr:from>
    <xdr:to>
      <xdr:col>19</xdr:col>
      <xdr:colOff>533400</xdr:colOff>
      <xdr:row>41</xdr:row>
      <xdr:rowOff>161472</xdr:rowOff>
    </xdr:to>
    <xdr:sp macro="" textlink="">
      <xdr:nvSpPr>
        <xdr:cNvPr id="386" name="フローチャート : 判断 385"/>
        <xdr:cNvSpPr/>
      </xdr:nvSpPr>
      <xdr:spPr>
        <a:xfrm>
          <a:off x="13462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146249</xdr:rowOff>
    </xdr:from>
    <xdr:ext cx="762000" cy="259045"/>
    <xdr:sp macro="" textlink="">
      <xdr:nvSpPr>
        <xdr:cNvPr id="387" name="テキスト ボックス 386"/>
        <xdr:cNvSpPr txBox="1"/>
      </xdr:nvSpPr>
      <xdr:spPr>
        <a:xfrm>
          <a:off x="13131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140607</xdr:rowOff>
    </xdr:from>
    <xdr:to>
      <xdr:col>24</xdr:col>
      <xdr:colOff>609600</xdr:colOff>
      <xdr:row>36</xdr:row>
      <xdr:rowOff>70757</xdr:rowOff>
    </xdr:to>
    <xdr:sp macro="" textlink="">
      <xdr:nvSpPr>
        <xdr:cNvPr id="393" name="円/楕円 392"/>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61884</xdr:rowOff>
    </xdr:from>
    <xdr:ext cx="762000" cy="259045"/>
    <xdr:sp macro="" textlink="">
      <xdr:nvSpPr>
        <xdr:cNvPr id="394" name="公債費負担の状況該当値テキスト"/>
        <xdr:cNvSpPr txBox="1"/>
      </xdr:nvSpPr>
      <xdr:spPr>
        <a:xfrm>
          <a:off x="17106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107043</xdr:rowOff>
    </xdr:from>
    <xdr:to>
      <xdr:col>23</xdr:col>
      <xdr:colOff>457200</xdr:colOff>
      <xdr:row>37</xdr:row>
      <xdr:rowOff>37193</xdr:rowOff>
    </xdr:to>
    <xdr:sp macro="" textlink="">
      <xdr:nvSpPr>
        <xdr:cNvPr id="395" name="円/楕円 394"/>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47370</xdr:rowOff>
    </xdr:from>
    <xdr:ext cx="736600" cy="259045"/>
    <xdr:sp macro="" textlink="">
      <xdr:nvSpPr>
        <xdr:cNvPr id="396" name="テキスト ボックス 395"/>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158750</xdr:rowOff>
    </xdr:from>
    <xdr:to>
      <xdr:col>22</xdr:col>
      <xdr:colOff>254000</xdr:colOff>
      <xdr:row>37</xdr:row>
      <xdr:rowOff>88900</xdr:rowOff>
    </xdr:to>
    <xdr:sp macro="" textlink="">
      <xdr:nvSpPr>
        <xdr:cNvPr id="397" name="円/楕円 396"/>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99077</xdr:rowOff>
    </xdr:from>
    <xdr:ext cx="762000" cy="259045"/>
    <xdr:sp macro="" textlink="">
      <xdr:nvSpPr>
        <xdr:cNvPr id="398" name="テキスト ボックス 397"/>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125186</xdr:rowOff>
    </xdr:from>
    <xdr:to>
      <xdr:col>21</xdr:col>
      <xdr:colOff>50800</xdr:colOff>
      <xdr:row>38</xdr:row>
      <xdr:rowOff>55336</xdr:rowOff>
    </xdr:to>
    <xdr:sp macro="" textlink="">
      <xdr:nvSpPr>
        <xdr:cNvPr id="399" name="円/楕円 398"/>
        <xdr:cNvSpPr/>
      </xdr:nvSpPr>
      <xdr:spPr>
        <a:xfrm>
          <a:off x="14351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65513</xdr:rowOff>
    </xdr:from>
    <xdr:ext cx="762000" cy="259045"/>
    <xdr:sp macro="" textlink="">
      <xdr:nvSpPr>
        <xdr:cNvPr id="400" name="テキスト ボックス 399"/>
        <xdr:cNvSpPr txBox="1"/>
      </xdr:nvSpPr>
      <xdr:spPr>
        <a:xfrm>
          <a:off x="14020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160565</xdr:rowOff>
    </xdr:from>
    <xdr:to>
      <xdr:col>19</xdr:col>
      <xdr:colOff>533400</xdr:colOff>
      <xdr:row>39</xdr:row>
      <xdr:rowOff>90715</xdr:rowOff>
    </xdr:to>
    <xdr:sp macro="" textlink="">
      <xdr:nvSpPr>
        <xdr:cNvPr id="401" name="円/楕円 400"/>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100892</xdr:rowOff>
    </xdr:from>
    <xdr:ext cx="762000" cy="259045"/>
    <xdr:sp macro="" textlink="">
      <xdr:nvSpPr>
        <xdr:cNvPr id="402" name="テキスト ボックス 401"/>
        <xdr:cNvSpPr txBox="1"/>
      </xdr:nvSpPr>
      <xdr:spPr>
        <a:xfrm>
          <a:off x="13131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年度は、東日本大震災を教訓とした緊急防災・減災対策や学校耐震化に重点的に取り組んだ一方、</a:t>
          </a:r>
          <a:r>
            <a:rPr kumimoji="1" lang="en-US" altLang="ja-JP" sz="1300">
              <a:latin typeface="ＭＳ Ｐゴシック"/>
            </a:rPr>
            <a:t>24</a:t>
          </a:r>
          <a:r>
            <a:rPr kumimoji="1" lang="ja-JP" altLang="en-US" sz="1300">
              <a:latin typeface="ＭＳ Ｐゴシック"/>
            </a:rPr>
            <a:t>年度以降は事業削減による建設地方債残高の減少、職員数の減等に伴う退職手当負担見込額の減少、財政調整基金等の積み増しによる充当可能基金の増加などにより、比率は低下傾向である。</a:t>
          </a:r>
          <a:endParaRPr kumimoji="1" lang="en-US" altLang="ja-JP" sz="1300">
            <a:latin typeface="ＭＳ Ｐゴシック"/>
          </a:endParaRPr>
        </a:p>
        <a:p>
          <a:r>
            <a:rPr kumimoji="1" lang="ja-JP" altLang="en-US" sz="1300">
              <a:latin typeface="ＭＳ Ｐゴシック"/>
            </a:rPr>
            <a:t>　今後も、将来負担に配慮しつつ地方債発行を行うなど、引き続き財政運営の適正化に努める。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6" name="テキスト ボックス 425"/>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8" name="直線コネクタ 427"/>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9"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30" name="直線コネクタ 429"/>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31"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32" name="直線コネクタ 431"/>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57556</xdr:rowOff>
    </xdr:from>
    <xdr:to>
      <xdr:col>24</xdr:col>
      <xdr:colOff>558800</xdr:colOff>
      <xdr:row>14</xdr:row>
      <xdr:rowOff>128016</xdr:rowOff>
    </xdr:to>
    <xdr:cxnSp macro="">
      <xdr:nvCxnSpPr>
        <xdr:cNvPr id="433" name="直線コネクタ 432"/>
        <xdr:cNvCxnSpPr/>
      </xdr:nvCxnSpPr>
      <xdr:spPr>
        <a:xfrm flipV="1">
          <a:off x="16179800" y="2457856"/>
          <a:ext cx="8382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4"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5" name="フローチャート : 判断 434"/>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128016</xdr:rowOff>
    </xdr:from>
    <xdr:to>
      <xdr:col>23</xdr:col>
      <xdr:colOff>406400</xdr:colOff>
      <xdr:row>15</xdr:row>
      <xdr:rowOff>34747</xdr:rowOff>
    </xdr:to>
    <xdr:cxnSp macro="">
      <xdr:nvCxnSpPr>
        <xdr:cNvPr id="436" name="直線コネクタ 435"/>
        <xdr:cNvCxnSpPr/>
      </xdr:nvCxnSpPr>
      <xdr:spPr>
        <a:xfrm flipV="1">
          <a:off x="15290800" y="252831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122682</xdr:rowOff>
    </xdr:from>
    <xdr:to>
      <xdr:col>23</xdr:col>
      <xdr:colOff>457200</xdr:colOff>
      <xdr:row>18</xdr:row>
      <xdr:rowOff>52832</xdr:rowOff>
    </xdr:to>
    <xdr:sp macro="" textlink="">
      <xdr:nvSpPr>
        <xdr:cNvPr id="437" name="フローチャート : 判断 436"/>
        <xdr:cNvSpPr/>
      </xdr:nvSpPr>
      <xdr:spPr>
        <a:xfrm>
          <a:off x="16129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37609</xdr:rowOff>
    </xdr:from>
    <xdr:ext cx="736600" cy="259045"/>
    <xdr:sp macro="" textlink="">
      <xdr:nvSpPr>
        <xdr:cNvPr id="438" name="テキスト ボックス 437"/>
        <xdr:cNvSpPr txBox="1"/>
      </xdr:nvSpPr>
      <xdr:spPr>
        <a:xfrm>
          <a:off x="15798800" y="312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34747</xdr:rowOff>
    </xdr:from>
    <xdr:to>
      <xdr:col>22</xdr:col>
      <xdr:colOff>203200</xdr:colOff>
      <xdr:row>15</xdr:row>
      <xdr:rowOff>154432</xdr:rowOff>
    </xdr:to>
    <xdr:cxnSp macro="">
      <xdr:nvCxnSpPr>
        <xdr:cNvPr id="439" name="直線コネクタ 438"/>
        <xdr:cNvCxnSpPr/>
      </xdr:nvCxnSpPr>
      <xdr:spPr>
        <a:xfrm flipV="1">
          <a:off x="14401800" y="2606497"/>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124003</xdr:rowOff>
    </xdr:from>
    <xdr:to>
      <xdr:col>22</xdr:col>
      <xdr:colOff>254000</xdr:colOff>
      <xdr:row>19</xdr:row>
      <xdr:rowOff>54153</xdr:rowOff>
    </xdr:to>
    <xdr:sp macro="" textlink="">
      <xdr:nvSpPr>
        <xdr:cNvPr id="440" name="フローチャート : 判断 439"/>
        <xdr:cNvSpPr/>
      </xdr:nvSpPr>
      <xdr:spPr>
        <a:xfrm>
          <a:off x="15240000" y="32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38930</xdr:rowOff>
    </xdr:from>
    <xdr:ext cx="762000" cy="259045"/>
    <xdr:sp macro="" textlink="">
      <xdr:nvSpPr>
        <xdr:cNvPr id="441" name="テキスト ボックス 440"/>
        <xdr:cNvSpPr txBox="1"/>
      </xdr:nvSpPr>
      <xdr:spPr>
        <a:xfrm>
          <a:off x="1490980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154432</xdr:rowOff>
    </xdr:from>
    <xdr:to>
      <xdr:col>21</xdr:col>
      <xdr:colOff>0</xdr:colOff>
      <xdr:row>16</xdr:row>
      <xdr:rowOff>31242</xdr:rowOff>
    </xdr:to>
    <xdr:cxnSp macro="">
      <xdr:nvCxnSpPr>
        <xdr:cNvPr id="442" name="直線コネクタ 441"/>
        <xdr:cNvCxnSpPr/>
      </xdr:nvCxnSpPr>
      <xdr:spPr>
        <a:xfrm flipV="1">
          <a:off x="13512800" y="27261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8534</xdr:rowOff>
    </xdr:from>
    <xdr:to>
      <xdr:col>21</xdr:col>
      <xdr:colOff>50800</xdr:colOff>
      <xdr:row>19</xdr:row>
      <xdr:rowOff>110134</xdr:rowOff>
    </xdr:to>
    <xdr:sp macro="" textlink="">
      <xdr:nvSpPr>
        <xdr:cNvPr id="443" name="フローチャート : 判断 442"/>
        <xdr:cNvSpPr/>
      </xdr:nvSpPr>
      <xdr:spPr>
        <a:xfrm>
          <a:off x="14351000" y="326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94911</xdr:rowOff>
    </xdr:from>
    <xdr:ext cx="762000" cy="259045"/>
    <xdr:sp macro="" textlink="">
      <xdr:nvSpPr>
        <xdr:cNvPr id="444" name="テキスト ボックス 443"/>
        <xdr:cNvSpPr txBox="1"/>
      </xdr:nvSpPr>
      <xdr:spPr>
        <a:xfrm>
          <a:off x="14020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23013</xdr:rowOff>
    </xdr:from>
    <xdr:to>
      <xdr:col>19</xdr:col>
      <xdr:colOff>533400</xdr:colOff>
      <xdr:row>19</xdr:row>
      <xdr:rowOff>124613</xdr:rowOff>
    </xdr:to>
    <xdr:sp macro="" textlink="">
      <xdr:nvSpPr>
        <xdr:cNvPr id="445" name="フローチャート : 判断 444"/>
        <xdr:cNvSpPr/>
      </xdr:nvSpPr>
      <xdr:spPr>
        <a:xfrm>
          <a:off x="13462000" y="328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109390</xdr:rowOff>
    </xdr:from>
    <xdr:ext cx="762000" cy="259045"/>
    <xdr:sp macro="" textlink="">
      <xdr:nvSpPr>
        <xdr:cNvPr id="446" name="テキスト ボックス 445"/>
        <xdr:cNvSpPr txBox="1"/>
      </xdr:nvSpPr>
      <xdr:spPr>
        <a:xfrm>
          <a:off x="13131800" y="33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6756</xdr:rowOff>
    </xdr:from>
    <xdr:to>
      <xdr:col>24</xdr:col>
      <xdr:colOff>609600</xdr:colOff>
      <xdr:row>14</xdr:row>
      <xdr:rowOff>108356</xdr:rowOff>
    </xdr:to>
    <xdr:sp macro="" textlink="">
      <xdr:nvSpPr>
        <xdr:cNvPr id="452" name="円/楕円 451"/>
        <xdr:cNvSpPr/>
      </xdr:nvSpPr>
      <xdr:spPr>
        <a:xfrm>
          <a:off x="169672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99483</xdr:rowOff>
    </xdr:from>
    <xdr:ext cx="762000" cy="259045"/>
    <xdr:sp macro="" textlink="">
      <xdr:nvSpPr>
        <xdr:cNvPr id="453" name="将来負担の状況該当値テキスト"/>
        <xdr:cNvSpPr txBox="1"/>
      </xdr:nvSpPr>
      <xdr:spPr>
        <a:xfrm>
          <a:off x="17106900" y="23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77216</xdr:rowOff>
    </xdr:from>
    <xdr:to>
      <xdr:col>23</xdr:col>
      <xdr:colOff>457200</xdr:colOff>
      <xdr:row>15</xdr:row>
      <xdr:rowOff>7366</xdr:rowOff>
    </xdr:to>
    <xdr:sp macro="" textlink="">
      <xdr:nvSpPr>
        <xdr:cNvPr id="454" name="円/楕円 453"/>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17543</xdr:rowOff>
    </xdr:from>
    <xdr:ext cx="736600" cy="259045"/>
    <xdr:sp macro="" textlink="">
      <xdr:nvSpPr>
        <xdr:cNvPr id="455" name="テキスト ボックス 454"/>
        <xdr:cNvSpPr txBox="1"/>
      </xdr:nvSpPr>
      <xdr:spPr>
        <a:xfrm>
          <a:off x="15798800" y="224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155397</xdr:rowOff>
    </xdr:from>
    <xdr:to>
      <xdr:col>22</xdr:col>
      <xdr:colOff>254000</xdr:colOff>
      <xdr:row>15</xdr:row>
      <xdr:rowOff>85547</xdr:rowOff>
    </xdr:to>
    <xdr:sp macro="" textlink="">
      <xdr:nvSpPr>
        <xdr:cNvPr id="456" name="円/楕円 455"/>
        <xdr:cNvSpPr/>
      </xdr:nvSpPr>
      <xdr:spPr>
        <a:xfrm>
          <a:off x="15240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95724</xdr:rowOff>
    </xdr:from>
    <xdr:ext cx="762000" cy="259045"/>
    <xdr:sp macro="" textlink="">
      <xdr:nvSpPr>
        <xdr:cNvPr id="457" name="テキスト ボックス 456"/>
        <xdr:cNvSpPr txBox="1"/>
      </xdr:nvSpPr>
      <xdr:spPr>
        <a:xfrm>
          <a:off x="14909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103632</xdr:rowOff>
    </xdr:from>
    <xdr:to>
      <xdr:col>21</xdr:col>
      <xdr:colOff>50800</xdr:colOff>
      <xdr:row>16</xdr:row>
      <xdr:rowOff>33782</xdr:rowOff>
    </xdr:to>
    <xdr:sp macro="" textlink="">
      <xdr:nvSpPr>
        <xdr:cNvPr id="458" name="円/楕円 457"/>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43959</xdr:rowOff>
    </xdr:from>
    <xdr:ext cx="762000" cy="259045"/>
    <xdr:sp macro="" textlink="">
      <xdr:nvSpPr>
        <xdr:cNvPr id="459" name="テキスト ボックス 458"/>
        <xdr:cNvSpPr txBox="1"/>
      </xdr:nvSpPr>
      <xdr:spPr>
        <a:xfrm>
          <a:off x="14020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151892</xdr:rowOff>
    </xdr:from>
    <xdr:to>
      <xdr:col>19</xdr:col>
      <xdr:colOff>533400</xdr:colOff>
      <xdr:row>16</xdr:row>
      <xdr:rowOff>82042</xdr:rowOff>
    </xdr:to>
    <xdr:sp macro="" textlink="">
      <xdr:nvSpPr>
        <xdr:cNvPr id="460" name="円/楕円 459"/>
        <xdr:cNvSpPr/>
      </xdr:nvSpPr>
      <xdr:spPr>
        <a:xfrm>
          <a:off x="13462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92219</xdr:rowOff>
    </xdr:from>
    <xdr:ext cx="762000" cy="259045"/>
    <xdr:sp macro="" textlink="">
      <xdr:nvSpPr>
        <xdr:cNvPr id="461" name="テキスト ボックス 460"/>
        <xdr:cNvSpPr txBox="1"/>
      </xdr:nvSpPr>
      <xdr:spPr>
        <a:xfrm>
          <a:off x="13131800" y="249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年度は臨時的給与削減措置の終了により構成比率は上昇したが、</a:t>
          </a:r>
          <a:r>
            <a:rPr kumimoji="1" lang="en-US" altLang="ja-JP" sz="1300">
              <a:latin typeface="ＭＳ Ｐゴシック"/>
            </a:rPr>
            <a:t>27</a:t>
          </a:r>
          <a:r>
            <a:rPr kumimoji="1" lang="ja-JP" altLang="en-US" sz="1300">
              <a:latin typeface="ＭＳ Ｐゴシック"/>
            </a:rPr>
            <a:t>年度は、職員数の減等により構成比率は低下するなど、低下傾向にある。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今後も、職員定員の適正化、行財政改革の取組みを通じて、総人件費の抑制に努める。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31750</xdr:rowOff>
    </xdr:from>
    <xdr:to>
      <xdr:col>7</xdr:col>
      <xdr:colOff>15875</xdr:colOff>
      <xdr:row>38</xdr:row>
      <xdr:rowOff>146050</xdr:rowOff>
    </xdr:to>
    <xdr:cxnSp macro="">
      <xdr:nvCxnSpPr>
        <xdr:cNvPr id="65" name="直線コネクタ 64"/>
        <xdr:cNvCxnSpPr/>
      </xdr:nvCxnSpPr>
      <xdr:spPr>
        <a:xfrm flipV="1">
          <a:off x="3987800" y="6546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146050</xdr:rowOff>
    </xdr:to>
    <xdr:cxnSp macro="">
      <xdr:nvCxnSpPr>
        <xdr:cNvPr id="68" name="直線コネクタ 67"/>
        <xdr:cNvCxnSpPr/>
      </xdr:nvCxnSpPr>
      <xdr:spPr>
        <a:xfrm>
          <a:off x="3098800" y="641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40</xdr:row>
      <xdr:rowOff>12700</xdr:rowOff>
    </xdr:to>
    <xdr:cxnSp macro="">
      <xdr:nvCxnSpPr>
        <xdr:cNvPr id="71" name="直線コネクタ 70"/>
        <xdr:cNvCxnSpPr/>
      </xdr:nvCxnSpPr>
      <xdr:spPr>
        <a:xfrm flipV="1">
          <a:off x="22098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73" name="テキスト ボックス 72"/>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88900</xdr:rowOff>
    </xdr:to>
    <xdr:cxnSp macro="">
      <xdr:nvCxnSpPr>
        <xdr:cNvPr id="74" name="直線コネクタ 73"/>
        <xdr:cNvCxnSpPr/>
      </xdr:nvCxnSpPr>
      <xdr:spPr>
        <a:xfrm flipV="1">
          <a:off x="1320800" y="687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6" name="テキスト ボックス 75"/>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152400</xdr:rowOff>
    </xdr:from>
    <xdr:to>
      <xdr:col>7</xdr:col>
      <xdr:colOff>66675</xdr:colOff>
      <xdr:row>38</xdr:row>
      <xdr:rowOff>82550</xdr:rowOff>
    </xdr:to>
    <xdr:sp macro="" textlink="">
      <xdr:nvSpPr>
        <xdr:cNvPr id="84" name="円/楕円 83"/>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124477</xdr:rowOff>
    </xdr:from>
    <xdr:ext cx="762000" cy="259045"/>
    <xdr:sp macro="" textlink="">
      <xdr:nvSpPr>
        <xdr:cNvPr id="85" name="人件費該当値テキスト"/>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95250</xdr:rowOff>
    </xdr:from>
    <xdr:to>
      <xdr:col>5</xdr:col>
      <xdr:colOff>600075</xdr:colOff>
      <xdr:row>39</xdr:row>
      <xdr:rowOff>25400</xdr:rowOff>
    </xdr:to>
    <xdr:sp macro="" textlink="">
      <xdr:nvSpPr>
        <xdr:cNvPr id="86" name="円/楕円 85"/>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87" name="テキスト ボックス 86"/>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9" name="テキスト ボックス 88"/>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0" name="円/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38100</xdr:rowOff>
    </xdr:from>
    <xdr:to>
      <xdr:col>1</xdr:col>
      <xdr:colOff>676275</xdr:colOff>
      <xdr:row>41</xdr:row>
      <xdr:rowOff>139700</xdr:rowOff>
    </xdr:to>
    <xdr:sp macro="" textlink="">
      <xdr:nvSpPr>
        <xdr:cNvPr id="92" name="円/楕円 91"/>
        <xdr:cNvSpPr/>
      </xdr:nvSpPr>
      <xdr:spPr>
        <a:xfrm>
          <a:off x="1270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124477</xdr:rowOff>
    </xdr:from>
    <xdr:ext cx="762000" cy="259045"/>
    <xdr:sp macro="" textlink="">
      <xdr:nvSpPr>
        <xdr:cNvPr id="93" name="テキスト ボックス 92"/>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財政健全化基本方針等に基づき、徹底した事務事業の見直しに努めた結果、概ね横ばいとなっている。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今後も、経常的な経費など内部管理経費の更なる見直しにより節減に努める。</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165100</xdr:rowOff>
    </xdr:from>
    <xdr:to>
      <xdr:col>24</xdr:col>
      <xdr:colOff>22225</xdr:colOff>
      <xdr:row>14</xdr:row>
      <xdr:rowOff>165100</xdr:rowOff>
    </xdr:to>
    <xdr:cxnSp macro="">
      <xdr:nvCxnSpPr>
        <xdr:cNvPr id="124" name="直線コネクタ 123"/>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162577</xdr:rowOff>
    </xdr:from>
    <xdr:ext cx="762000" cy="259045"/>
    <xdr:sp macro="" textlink="">
      <xdr:nvSpPr>
        <xdr:cNvPr id="125"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165100</xdr:rowOff>
    </xdr:from>
    <xdr:to>
      <xdr:col>22</xdr:col>
      <xdr:colOff>555625</xdr:colOff>
      <xdr:row>14</xdr:row>
      <xdr:rowOff>165100</xdr:rowOff>
    </xdr:to>
    <xdr:cxnSp macro="">
      <xdr:nvCxnSpPr>
        <xdr:cNvPr id="127" name="直線コネクタ 126"/>
        <xdr:cNvCxnSpPr/>
      </xdr:nvCxnSpPr>
      <xdr:spPr>
        <a:xfrm>
          <a:off x="14782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10177</xdr:rowOff>
    </xdr:from>
    <xdr:ext cx="736600" cy="259045"/>
    <xdr:sp macro="" textlink="">
      <xdr:nvSpPr>
        <xdr:cNvPr id="129" name="テキスト ボックス 12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127000</xdr:rowOff>
    </xdr:from>
    <xdr:to>
      <xdr:col>21</xdr:col>
      <xdr:colOff>352425</xdr:colOff>
      <xdr:row>14</xdr:row>
      <xdr:rowOff>165100</xdr:rowOff>
    </xdr:to>
    <xdr:cxnSp macro="">
      <xdr:nvCxnSpPr>
        <xdr:cNvPr id="130" name="直線コネクタ 129"/>
        <xdr:cNvCxnSpPr/>
      </xdr:nvCxnSpPr>
      <xdr:spPr>
        <a:xfrm>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19050</xdr:rowOff>
    </xdr:from>
    <xdr:to>
      <xdr:col>21</xdr:col>
      <xdr:colOff>403225</xdr:colOff>
      <xdr:row>15</xdr:row>
      <xdr:rowOff>120650</xdr:rowOff>
    </xdr:to>
    <xdr:sp macro="" textlink="">
      <xdr:nvSpPr>
        <xdr:cNvPr id="131" name="フローチャート : 判断 130"/>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105427</xdr:rowOff>
    </xdr:from>
    <xdr:ext cx="762000" cy="259045"/>
    <xdr:sp macro="" textlink="">
      <xdr:nvSpPr>
        <xdr:cNvPr id="132" name="テキスト ボックス 131"/>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127000</xdr:rowOff>
    </xdr:from>
    <xdr:to>
      <xdr:col>20</xdr:col>
      <xdr:colOff>149225</xdr:colOff>
      <xdr:row>14</xdr:row>
      <xdr:rowOff>165100</xdr:rowOff>
    </xdr:to>
    <xdr:cxnSp macro="">
      <xdr:nvCxnSpPr>
        <xdr:cNvPr id="133" name="直線コネクタ 132"/>
        <xdr:cNvCxnSpPr/>
      </xdr:nvCxnSpPr>
      <xdr:spPr>
        <a:xfrm flipV="1">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19050</xdr:rowOff>
    </xdr:from>
    <xdr:to>
      <xdr:col>20</xdr:col>
      <xdr:colOff>200025</xdr:colOff>
      <xdr:row>15</xdr:row>
      <xdr:rowOff>120650</xdr:rowOff>
    </xdr:to>
    <xdr:sp macro="" textlink="">
      <xdr:nvSpPr>
        <xdr:cNvPr id="134" name="フローチャート : 判断 133"/>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105427</xdr:rowOff>
    </xdr:from>
    <xdr:ext cx="762000" cy="259045"/>
    <xdr:sp macro="" textlink="">
      <xdr:nvSpPr>
        <xdr:cNvPr id="135" name="テキスト ボックス 134"/>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57150</xdr:rowOff>
    </xdr:from>
    <xdr:to>
      <xdr:col>18</xdr:col>
      <xdr:colOff>682625</xdr:colOff>
      <xdr:row>15</xdr:row>
      <xdr:rowOff>158750</xdr:rowOff>
    </xdr:to>
    <xdr:sp macro="" textlink="">
      <xdr:nvSpPr>
        <xdr:cNvPr id="136" name="フローチャート : 判断 135"/>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143527</xdr:rowOff>
    </xdr:from>
    <xdr:ext cx="762000" cy="259045"/>
    <xdr:sp macro="" textlink="">
      <xdr:nvSpPr>
        <xdr:cNvPr id="137" name="テキスト ボックス 136"/>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114300</xdr:rowOff>
    </xdr:from>
    <xdr:to>
      <xdr:col>24</xdr:col>
      <xdr:colOff>73025</xdr:colOff>
      <xdr:row>15</xdr:row>
      <xdr:rowOff>44450</xdr:rowOff>
    </xdr:to>
    <xdr:sp macro="" textlink="">
      <xdr:nvSpPr>
        <xdr:cNvPr id="143" name="円/楕円 142"/>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22877</xdr:rowOff>
    </xdr:from>
    <xdr:ext cx="762000" cy="259045"/>
    <xdr:sp macro="" textlink="">
      <xdr:nvSpPr>
        <xdr:cNvPr id="144"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114300</xdr:rowOff>
    </xdr:from>
    <xdr:to>
      <xdr:col>22</xdr:col>
      <xdr:colOff>606425</xdr:colOff>
      <xdr:row>15</xdr:row>
      <xdr:rowOff>44450</xdr:rowOff>
    </xdr:to>
    <xdr:sp macro="" textlink="">
      <xdr:nvSpPr>
        <xdr:cNvPr id="145" name="円/楕円 144"/>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54627</xdr:rowOff>
    </xdr:from>
    <xdr:ext cx="736600" cy="259045"/>
    <xdr:sp macro="" textlink="">
      <xdr:nvSpPr>
        <xdr:cNvPr id="146" name="テキスト ボックス 145"/>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114300</xdr:rowOff>
    </xdr:from>
    <xdr:to>
      <xdr:col>21</xdr:col>
      <xdr:colOff>403225</xdr:colOff>
      <xdr:row>15</xdr:row>
      <xdr:rowOff>44450</xdr:rowOff>
    </xdr:to>
    <xdr:sp macro="" textlink="">
      <xdr:nvSpPr>
        <xdr:cNvPr id="147" name="円/楕円 146"/>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54627</xdr:rowOff>
    </xdr:from>
    <xdr:ext cx="762000" cy="259045"/>
    <xdr:sp macro="" textlink="">
      <xdr:nvSpPr>
        <xdr:cNvPr id="148" name="テキスト ボックス 147"/>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76200</xdr:rowOff>
    </xdr:from>
    <xdr:to>
      <xdr:col>20</xdr:col>
      <xdr:colOff>200025</xdr:colOff>
      <xdr:row>15</xdr:row>
      <xdr:rowOff>6350</xdr:rowOff>
    </xdr:to>
    <xdr:sp macro="" textlink="">
      <xdr:nvSpPr>
        <xdr:cNvPr id="149" name="円/楕円 148"/>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16527</xdr:rowOff>
    </xdr:from>
    <xdr:ext cx="762000" cy="259045"/>
    <xdr:sp macro="" textlink="">
      <xdr:nvSpPr>
        <xdr:cNvPr id="150" name="テキスト ボックス 149"/>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114300</xdr:rowOff>
    </xdr:from>
    <xdr:to>
      <xdr:col>18</xdr:col>
      <xdr:colOff>682625</xdr:colOff>
      <xdr:row>15</xdr:row>
      <xdr:rowOff>44450</xdr:rowOff>
    </xdr:to>
    <xdr:sp macro="" textlink="">
      <xdr:nvSpPr>
        <xdr:cNvPr id="151" name="円/楕円 150"/>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54627</xdr:rowOff>
    </xdr:from>
    <xdr:ext cx="762000" cy="259045"/>
    <xdr:sp macro="" textlink="">
      <xdr:nvSpPr>
        <xdr:cNvPr id="152" name="テキスト ボックス 151"/>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障害者介護給付費等負担金や児童福祉施設入所措置費、障害児入所給付費等負担金</a:t>
          </a:r>
          <a:r>
            <a:rPr lang="ja-JP" altLang="en-US" sz="1300" b="0" i="0" baseline="0">
              <a:solidFill>
                <a:schemeClr val="dk1"/>
              </a:solidFill>
              <a:effectLst/>
              <a:latin typeface="+mn-lt"/>
              <a:ea typeface="+mn-ea"/>
              <a:cs typeface="+mn-cs"/>
            </a:rPr>
            <a:t>に</a:t>
          </a:r>
          <a:r>
            <a:rPr lang="ja-JP" altLang="en-US" sz="1300" b="0" i="0" baseline="0">
              <a:solidFill>
                <a:schemeClr val="dk1"/>
              </a:solidFill>
              <a:effectLst/>
              <a:latin typeface="+mn-ea"/>
              <a:ea typeface="+mn-ea"/>
              <a:cs typeface="+mn-cs"/>
            </a:rPr>
            <a:t>加え、</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年度からの子ども子育て支援新制度の実施による社会</a:t>
          </a:r>
          <a:r>
            <a:rPr lang="ja-JP" altLang="ja-JP" sz="1300" b="0" i="0" baseline="0">
              <a:solidFill>
                <a:schemeClr val="dk1"/>
              </a:solidFill>
              <a:effectLst/>
              <a:latin typeface="+mn-ea"/>
              <a:ea typeface="+mn-ea"/>
              <a:cs typeface="+mn-cs"/>
            </a:rPr>
            <a:t>保障関係経費</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増</a:t>
          </a:r>
          <a:r>
            <a:rPr lang="ja-JP" altLang="en-US" sz="1300" b="0" i="0" baseline="0">
              <a:solidFill>
                <a:schemeClr val="dk1"/>
              </a:solidFill>
              <a:effectLst/>
              <a:latin typeface="+mn-ea"/>
              <a:ea typeface="+mn-ea"/>
              <a:cs typeface="+mn-cs"/>
            </a:rPr>
            <a:t>等に</a:t>
          </a:r>
          <a:r>
            <a:rPr lang="ja-JP" altLang="ja-JP" sz="1300" b="0" i="0" baseline="0">
              <a:solidFill>
                <a:schemeClr val="dk1"/>
              </a:solidFill>
              <a:effectLst/>
              <a:latin typeface="+mn-ea"/>
              <a:ea typeface="+mn-ea"/>
              <a:cs typeface="+mn-cs"/>
            </a:rPr>
            <a:t>より</a:t>
          </a:r>
          <a:r>
            <a:rPr lang="ja-JP" altLang="ja-JP" sz="1300" b="0" i="0" baseline="0">
              <a:solidFill>
                <a:schemeClr val="dk1"/>
              </a:solidFill>
              <a:effectLst/>
              <a:latin typeface="+mn-lt"/>
              <a:ea typeface="+mn-ea"/>
              <a:cs typeface="+mn-cs"/>
            </a:rPr>
            <a:t>、構成比率は上昇傾向にある。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88900</xdr:rowOff>
    </xdr:to>
    <xdr:cxnSp macro="">
      <xdr:nvCxnSpPr>
        <xdr:cNvPr id="183" name="直線コネクタ 182"/>
        <xdr:cNvCxnSpPr/>
      </xdr:nvCxnSpPr>
      <xdr:spPr>
        <a:xfrm>
          <a:off x="3987800" y="10223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130827</xdr:rowOff>
    </xdr:from>
    <xdr:ext cx="762000" cy="259045"/>
    <xdr:sp macro="" textlink="">
      <xdr:nvSpPr>
        <xdr:cNvPr id="184"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107950</xdr:rowOff>
    </xdr:to>
    <xdr:cxnSp macro="">
      <xdr:nvCxnSpPr>
        <xdr:cNvPr id="186" name="直線コネクタ 185"/>
        <xdr:cNvCxnSpPr/>
      </xdr:nvCxnSpPr>
      <xdr:spPr>
        <a:xfrm>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87" name="フローチャート :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31750</xdr:rowOff>
    </xdr:to>
    <xdr:cxnSp macro="">
      <xdr:nvCxnSpPr>
        <xdr:cNvPr id="189" name="直線コネクタ 188"/>
        <xdr:cNvCxnSpPr/>
      </xdr:nvCxnSpPr>
      <xdr:spPr>
        <a:xfrm>
          <a:off x="2209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0" name="フローチャート : 判断 189"/>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1" name="テキスト ボックス 19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31750</xdr:rowOff>
    </xdr:to>
    <xdr:cxnSp macro="">
      <xdr:nvCxnSpPr>
        <xdr:cNvPr id="192" name="直線コネクタ 191"/>
        <xdr:cNvCxnSpPr/>
      </xdr:nvCxnSpPr>
      <xdr:spPr>
        <a:xfrm>
          <a:off x="1320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3" name="フローチャート : 判断 192"/>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4" name="テキスト ボックス 19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5" name="フローチャート : 判断 194"/>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6" name="テキスト ボックス 195"/>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2" name="円/楕円 201"/>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03"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04" name="円/楕円 203"/>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05" name="テキスト ボックス 204"/>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06" name="円/楕円 205"/>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07" name="テキスト ボックス 206"/>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08" name="円/楕円 207"/>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09" name="テキスト ボックス 208"/>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0" name="円/楕円 209"/>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1" name="テキスト ボックス 210"/>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その他の経費を占める主なものは維持補修費であるが、経費の平準化や効率化に努めた結果、概ね横ばいとなっている。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60</xdr:row>
      <xdr:rowOff>165100</xdr:rowOff>
    </xdr:to>
    <xdr:cxnSp macro="">
      <xdr:nvCxnSpPr>
        <xdr:cNvPr id="237" name="直線コネクタ 236"/>
        <xdr:cNvCxnSpPr/>
      </xdr:nvCxnSpPr>
      <xdr:spPr>
        <a:xfrm flipV="1">
          <a:off x="16510000" y="9309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40"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41" name="直線コネクタ 240"/>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146050</xdr:rowOff>
    </xdr:from>
    <xdr:to>
      <xdr:col>24</xdr:col>
      <xdr:colOff>22225</xdr:colOff>
      <xdr:row>54</xdr:row>
      <xdr:rowOff>50800</xdr:rowOff>
    </xdr:to>
    <xdr:cxnSp macro="">
      <xdr:nvCxnSpPr>
        <xdr:cNvPr id="242" name="直線コネクタ 241"/>
        <xdr:cNvCxnSpPr/>
      </xdr:nvCxnSpPr>
      <xdr:spPr>
        <a:xfrm>
          <a:off x="15671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162577</xdr:rowOff>
    </xdr:from>
    <xdr:ext cx="762000" cy="259045"/>
    <xdr:sp macro="" textlink="">
      <xdr:nvSpPr>
        <xdr:cNvPr id="24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4" name="フローチャート : 判断 24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146050</xdr:rowOff>
    </xdr:from>
    <xdr:to>
      <xdr:col>22</xdr:col>
      <xdr:colOff>555625</xdr:colOff>
      <xdr:row>53</xdr:row>
      <xdr:rowOff>146050</xdr:rowOff>
    </xdr:to>
    <xdr:cxnSp macro="">
      <xdr:nvCxnSpPr>
        <xdr:cNvPr id="245" name="直線コネクタ 244"/>
        <xdr:cNvCxnSpPr/>
      </xdr:nvCxnSpPr>
      <xdr:spPr>
        <a:xfrm>
          <a:off x="14782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57150</xdr:rowOff>
    </xdr:from>
    <xdr:to>
      <xdr:col>22</xdr:col>
      <xdr:colOff>606425</xdr:colOff>
      <xdr:row>55</xdr:row>
      <xdr:rowOff>158750</xdr:rowOff>
    </xdr:to>
    <xdr:sp macro="" textlink="">
      <xdr:nvSpPr>
        <xdr:cNvPr id="246" name="フローチャート : 判断 245"/>
        <xdr:cNvSpPr/>
      </xdr:nvSpPr>
      <xdr:spPr>
        <a:xfrm>
          <a:off x="15621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143527</xdr:rowOff>
    </xdr:from>
    <xdr:ext cx="736600" cy="259045"/>
    <xdr:sp macro="" textlink="">
      <xdr:nvSpPr>
        <xdr:cNvPr id="247" name="テキスト ボックス 246"/>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146050</xdr:rowOff>
    </xdr:from>
    <xdr:to>
      <xdr:col>21</xdr:col>
      <xdr:colOff>352425</xdr:colOff>
      <xdr:row>53</xdr:row>
      <xdr:rowOff>146050</xdr:rowOff>
    </xdr:to>
    <xdr:cxnSp macro="">
      <xdr:nvCxnSpPr>
        <xdr:cNvPr id="248" name="直線コネクタ 247"/>
        <xdr:cNvCxnSpPr/>
      </xdr:nvCxnSpPr>
      <xdr:spPr>
        <a:xfrm>
          <a:off x="13893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38100</xdr:rowOff>
    </xdr:from>
    <xdr:to>
      <xdr:col>21</xdr:col>
      <xdr:colOff>403225</xdr:colOff>
      <xdr:row>56</xdr:row>
      <xdr:rowOff>139700</xdr:rowOff>
    </xdr:to>
    <xdr:sp macro="" textlink="">
      <xdr:nvSpPr>
        <xdr:cNvPr id="249" name="フローチャート : 判断 248"/>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50" name="テキスト ボックス 249"/>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146050</xdr:rowOff>
    </xdr:from>
    <xdr:to>
      <xdr:col>20</xdr:col>
      <xdr:colOff>149225</xdr:colOff>
      <xdr:row>53</xdr:row>
      <xdr:rowOff>146050</xdr:rowOff>
    </xdr:to>
    <xdr:cxnSp macro="">
      <xdr:nvCxnSpPr>
        <xdr:cNvPr id="251" name="直線コネクタ 250"/>
        <xdr:cNvCxnSpPr/>
      </xdr:nvCxnSpPr>
      <xdr:spPr>
        <a:xfrm>
          <a:off x="13004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2" name="フローチャート : 判断 251"/>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48277</xdr:rowOff>
    </xdr:from>
    <xdr:ext cx="762000" cy="259045"/>
    <xdr:sp macro="" textlink="">
      <xdr:nvSpPr>
        <xdr:cNvPr id="253" name="テキスト ボックス 252"/>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4" name="フローチャート : 判断 253"/>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55" name="テキスト ボックス 254"/>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54</xdr:row>
      <xdr:rowOff>0</xdr:rowOff>
    </xdr:from>
    <xdr:to>
      <xdr:col>24</xdr:col>
      <xdr:colOff>73025</xdr:colOff>
      <xdr:row>54</xdr:row>
      <xdr:rowOff>101600</xdr:rowOff>
    </xdr:to>
    <xdr:sp macro="" textlink="">
      <xdr:nvSpPr>
        <xdr:cNvPr id="261" name="円/楕円 260"/>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80027</xdr:rowOff>
    </xdr:from>
    <xdr:ext cx="762000" cy="259045"/>
    <xdr:sp macro="" textlink="">
      <xdr:nvSpPr>
        <xdr:cNvPr id="262"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95250</xdr:rowOff>
    </xdr:from>
    <xdr:to>
      <xdr:col>22</xdr:col>
      <xdr:colOff>606425</xdr:colOff>
      <xdr:row>54</xdr:row>
      <xdr:rowOff>25400</xdr:rowOff>
    </xdr:to>
    <xdr:sp macro="" textlink="">
      <xdr:nvSpPr>
        <xdr:cNvPr id="263" name="円/楕円 262"/>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35577</xdr:rowOff>
    </xdr:from>
    <xdr:ext cx="736600" cy="259045"/>
    <xdr:sp macro="" textlink="">
      <xdr:nvSpPr>
        <xdr:cNvPr id="264" name="テキスト ボックス 263"/>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95250</xdr:rowOff>
    </xdr:from>
    <xdr:to>
      <xdr:col>21</xdr:col>
      <xdr:colOff>403225</xdr:colOff>
      <xdr:row>54</xdr:row>
      <xdr:rowOff>25400</xdr:rowOff>
    </xdr:to>
    <xdr:sp macro="" textlink="">
      <xdr:nvSpPr>
        <xdr:cNvPr id="265" name="円/楕円 26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35577</xdr:rowOff>
    </xdr:from>
    <xdr:ext cx="762000" cy="259045"/>
    <xdr:sp macro="" textlink="">
      <xdr:nvSpPr>
        <xdr:cNvPr id="266" name="テキスト ボックス 265"/>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95250</xdr:rowOff>
    </xdr:from>
    <xdr:to>
      <xdr:col>20</xdr:col>
      <xdr:colOff>200025</xdr:colOff>
      <xdr:row>54</xdr:row>
      <xdr:rowOff>25400</xdr:rowOff>
    </xdr:to>
    <xdr:sp macro="" textlink="">
      <xdr:nvSpPr>
        <xdr:cNvPr id="267" name="円/楕円 266"/>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35577</xdr:rowOff>
    </xdr:from>
    <xdr:ext cx="762000" cy="259045"/>
    <xdr:sp macro="" textlink="">
      <xdr:nvSpPr>
        <xdr:cNvPr id="268" name="テキスト ボックス 267"/>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95250</xdr:rowOff>
    </xdr:from>
    <xdr:to>
      <xdr:col>18</xdr:col>
      <xdr:colOff>682625</xdr:colOff>
      <xdr:row>54</xdr:row>
      <xdr:rowOff>25400</xdr:rowOff>
    </xdr:to>
    <xdr:sp macro="" textlink="">
      <xdr:nvSpPr>
        <xdr:cNvPr id="269" name="円/楕円 268"/>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35577</xdr:rowOff>
    </xdr:from>
    <xdr:ext cx="762000" cy="259045"/>
    <xdr:sp macro="" textlink="">
      <xdr:nvSpPr>
        <xdr:cNvPr id="270" name="テキスト ボックス 269"/>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介護給付費や後期高齢者医療関係経費など、高齢化の</a:t>
          </a:r>
          <a:r>
            <a:rPr kumimoji="1" lang="ja-JP" altLang="en-US" sz="1300">
              <a:solidFill>
                <a:schemeClr val="dk1"/>
              </a:solidFill>
              <a:effectLst/>
              <a:latin typeface="+mn-lt"/>
              <a:ea typeface="+mn-ea"/>
              <a:cs typeface="+mn-cs"/>
            </a:rPr>
            <a:t>進行</a:t>
          </a:r>
          <a:r>
            <a:rPr kumimoji="1" lang="ja-JP" altLang="ja-JP" sz="1300">
              <a:solidFill>
                <a:schemeClr val="dk1"/>
              </a:solidFill>
              <a:effectLst/>
              <a:latin typeface="+mn-lt"/>
              <a:ea typeface="+mn-ea"/>
              <a:cs typeface="+mn-cs"/>
            </a:rPr>
            <a:t>に伴う社会保障関係</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の補助費の増加などにより</a:t>
          </a:r>
          <a:r>
            <a:rPr kumimoji="1" lang="ja-JP" altLang="en-US" sz="1300">
              <a:solidFill>
                <a:schemeClr val="dk1"/>
              </a:solidFill>
              <a:effectLst/>
              <a:latin typeface="+mn-lt"/>
              <a:ea typeface="+mn-ea"/>
              <a:cs typeface="+mn-cs"/>
            </a:rPr>
            <a:t>、構成比率は</a:t>
          </a:r>
          <a:r>
            <a:rPr kumimoji="1" lang="ja-JP" altLang="ja-JP" sz="1300">
              <a:solidFill>
                <a:schemeClr val="dk1"/>
              </a:solidFill>
              <a:effectLst/>
              <a:latin typeface="+mn-lt"/>
              <a:ea typeface="+mn-ea"/>
              <a:cs typeface="+mn-cs"/>
            </a:rPr>
            <a:t>上昇</a:t>
          </a:r>
          <a:r>
            <a:rPr kumimoji="1" lang="ja-JP" altLang="en-US" sz="1300">
              <a:solidFill>
                <a:schemeClr val="dk1"/>
              </a:solidFill>
              <a:effectLst/>
              <a:latin typeface="+mn-lt"/>
              <a:ea typeface="+mn-ea"/>
              <a:cs typeface="+mn-cs"/>
            </a:rPr>
            <a:t>傾向にある</a:t>
          </a:r>
          <a:r>
            <a:rPr kumimoji="1" lang="ja-JP" altLang="ja-JP" sz="1300">
              <a:solidFill>
                <a:schemeClr val="dk1"/>
              </a:solidFill>
              <a:effectLst/>
              <a:latin typeface="+mn-lt"/>
              <a:ea typeface="+mn-ea"/>
              <a:cs typeface="+mn-cs"/>
            </a:rPr>
            <a:t>。なお、県単独補助金等については、財政健全化基本方針等に基づき、その必要性や効果等を十分精査し、継続して見直しを行ってきたところである。</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4" name="テキスト ボックス 28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6" name="テキスト ボックス 28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8" name="テキスト ボックス 28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0" name="テキスト ボックス 28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2" name="テキスト ボックス 29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4" name="テキスト ボックス 29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12700</xdr:rowOff>
    </xdr:from>
    <xdr:to>
      <xdr:col>24</xdr:col>
      <xdr:colOff>22225</xdr:colOff>
      <xdr:row>41</xdr:row>
      <xdr:rowOff>118835</xdr:rowOff>
    </xdr:to>
    <xdr:cxnSp macro="">
      <xdr:nvCxnSpPr>
        <xdr:cNvPr id="298" name="直線コネクタ 297"/>
        <xdr:cNvCxnSpPr/>
      </xdr:nvCxnSpPr>
      <xdr:spPr>
        <a:xfrm flipV="1">
          <a:off x="16510000" y="58420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90912</xdr:rowOff>
    </xdr:from>
    <xdr:ext cx="762000" cy="259045"/>
    <xdr:sp macro="" textlink="">
      <xdr:nvSpPr>
        <xdr:cNvPr id="299" name="補助費等最小値テキスト"/>
        <xdr:cNvSpPr txBox="1"/>
      </xdr:nvSpPr>
      <xdr:spPr>
        <a:xfrm>
          <a:off x="16598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118835</xdr:rowOff>
    </xdr:from>
    <xdr:to>
      <xdr:col>24</xdr:col>
      <xdr:colOff>111125</xdr:colOff>
      <xdr:row>41</xdr:row>
      <xdr:rowOff>118835</xdr:rowOff>
    </xdr:to>
    <xdr:cxnSp macro="">
      <xdr:nvCxnSpPr>
        <xdr:cNvPr id="300" name="直線コネクタ 299"/>
        <xdr:cNvCxnSpPr/>
      </xdr:nvCxnSpPr>
      <xdr:spPr>
        <a:xfrm>
          <a:off x="16421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34</xdr:row>
      <xdr:rowOff>12700</xdr:rowOff>
    </xdr:from>
    <xdr:to>
      <xdr:col>24</xdr:col>
      <xdr:colOff>111125</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151493</xdr:rowOff>
    </xdr:from>
    <xdr:to>
      <xdr:col>24</xdr:col>
      <xdr:colOff>22225</xdr:colOff>
      <xdr:row>34</xdr:row>
      <xdr:rowOff>12700</xdr:rowOff>
    </xdr:to>
    <xdr:cxnSp macro="">
      <xdr:nvCxnSpPr>
        <xdr:cNvPr id="303" name="直線コネクタ 302"/>
        <xdr:cNvCxnSpPr/>
      </xdr:nvCxnSpPr>
      <xdr:spPr>
        <a:xfrm>
          <a:off x="15671800" y="5809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64605</xdr:rowOff>
    </xdr:from>
    <xdr:ext cx="762000" cy="259045"/>
    <xdr:sp macro="" textlink="">
      <xdr:nvSpPr>
        <xdr:cNvPr id="304" name="補助費等平均値テキスト"/>
        <xdr:cNvSpPr txBox="1"/>
      </xdr:nvSpPr>
      <xdr:spPr>
        <a:xfrm>
          <a:off x="16598900" y="6579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92528</xdr:rowOff>
    </xdr:from>
    <xdr:to>
      <xdr:col>24</xdr:col>
      <xdr:colOff>73025</xdr:colOff>
      <xdr:row>39</xdr:row>
      <xdr:rowOff>22678</xdr:rowOff>
    </xdr:to>
    <xdr:sp macro="" textlink="">
      <xdr:nvSpPr>
        <xdr:cNvPr id="305" name="フローチャート : 判断 304"/>
        <xdr:cNvSpPr/>
      </xdr:nvSpPr>
      <xdr:spPr>
        <a:xfrm>
          <a:off x="164592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86178</xdr:rowOff>
    </xdr:from>
    <xdr:to>
      <xdr:col>22</xdr:col>
      <xdr:colOff>555625</xdr:colOff>
      <xdr:row>33</xdr:row>
      <xdr:rowOff>151493</xdr:rowOff>
    </xdr:to>
    <xdr:cxnSp macro="">
      <xdr:nvCxnSpPr>
        <xdr:cNvPr id="306" name="直線コネクタ 305"/>
        <xdr:cNvCxnSpPr/>
      </xdr:nvCxnSpPr>
      <xdr:spPr>
        <a:xfrm>
          <a:off x="14782800" y="5744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59872</xdr:rowOff>
    </xdr:from>
    <xdr:to>
      <xdr:col>22</xdr:col>
      <xdr:colOff>606425</xdr:colOff>
      <xdr:row>38</xdr:row>
      <xdr:rowOff>161472</xdr:rowOff>
    </xdr:to>
    <xdr:sp macro="" textlink="">
      <xdr:nvSpPr>
        <xdr:cNvPr id="307" name="フローチャート : 判断 306"/>
        <xdr:cNvSpPr/>
      </xdr:nvSpPr>
      <xdr:spPr>
        <a:xfrm>
          <a:off x="15621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146249</xdr:rowOff>
    </xdr:from>
    <xdr:ext cx="736600" cy="259045"/>
    <xdr:sp macro="" textlink="">
      <xdr:nvSpPr>
        <xdr:cNvPr id="308" name="テキスト ボックス 307"/>
        <xdr:cNvSpPr txBox="1"/>
      </xdr:nvSpPr>
      <xdr:spPr>
        <a:xfrm>
          <a:off x="15290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69850</xdr:rowOff>
    </xdr:from>
    <xdr:to>
      <xdr:col>21</xdr:col>
      <xdr:colOff>352425</xdr:colOff>
      <xdr:row>33</xdr:row>
      <xdr:rowOff>86178</xdr:rowOff>
    </xdr:to>
    <xdr:cxnSp macro="">
      <xdr:nvCxnSpPr>
        <xdr:cNvPr id="309" name="直線コネクタ 308"/>
        <xdr:cNvCxnSpPr/>
      </xdr:nvCxnSpPr>
      <xdr:spPr>
        <a:xfrm>
          <a:off x="13893800" y="5727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10" name="フローチャート : 判断 309"/>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11" name="テキスト ボックス 310"/>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159657</xdr:rowOff>
    </xdr:from>
    <xdr:to>
      <xdr:col>20</xdr:col>
      <xdr:colOff>149225</xdr:colOff>
      <xdr:row>33</xdr:row>
      <xdr:rowOff>69850</xdr:rowOff>
    </xdr:to>
    <xdr:cxnSp macro="">
      <xdr:nvCxnSpPr>
        <xdr:cNvPr id="312" name="直線コネクタ 311"/>
        <xdr:cNvCxnSpPr/>
      </xdr:nvCxnSpPr>
      <xdr:spPr>
        <a:xfrm>
          <a:off x="13004800" y="5646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141514</xdr:rowOff>
    </xdr:from>
    <xdr:to>
      <xdr:col>20</xdr:col>
      <xdr:colOff>200025</xdr:colOff>
      <xdr:row>37</xdr:row>
      <xdr:rowOff>71664</xdr:rowOff>
    </xdr:to>
    <xdr:sp macro="" textlink="">
      <xdr:nvSpPr>
        <xdr:cNvPr id="313" name="フローチャート : 判断 312"/>
        <xdr:cNvSpPr/>
      </xdr:nvSpPr>
      <xdr:spPr>
        <a:xfrm>
          <a:off x="13843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56441</xdr:rowOff>
    </xdr:from>
    <xdr:ext cx="762000" cy="259045"/>
    <xdr:sp macro="" textlink="">
      <xdr:nvSpPr>
        <xdr:cNvPr id="314" name="テキスト ボックス 313"/>
        <xdr:cNvSpPr txBox="1"/>
      </xdr:nvSpPr>
      <xdr:spPr>
        <a:xfrm>
          <a:off x="13512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100693</xdr:rowOff>
    </xdr:from>
    <xdr:to>
      <xdr:col>18</xdr:col>
      <xdr:colOff>682625</xdr:colOff>
      <xdr:row>36</xdr:row>
      <xdr:rowOff>30843</xdr:rowOff>
    </xdr:to>
    <xdr:sp macro="" textlink="">
      <xdr:nvSpPr>
        <xdr:cNvPr id="315" name="フローチャート : 判断 314"/>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15620</xdr:rowOff>
    </xdr:from>
    <xdr:ext cx="762000" cy="259045"/>
    <xdr:sp macro="" textlink="">
      <xdr:nvSpPr>
        <xdr:cNvPr id="316" name="テキスト ボックス 315"/>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33</xdr:row>
      <xdr:rowOff>133350</xdr:rowOff>
    </xdr:from>
    <xdr:to>
      <xdr:col>24</xdr:col>
      <xdr:colOff>73025</xdr:colOff>
      <xdr:row>34</xdr:row>
      <xdr:rowOff>63500</xdr:rowOff>
    </xdr:to>
    <xdr:sp macro="" textlink="">
      <xdr:nvSpPr>
        <xdr:cNvPr id="322" name="円/楕円 321"/>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41927</xdr:rowOff>
    </xdr:from>
    <xdr:ext cx="762000" cy="259045"/>
    <xdr:sp macro="" textlink="">
      <xdr:nvSpPr>
        <xdr:cNvPr id="323"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100693</xdr:rowOff>
    </xdr:from>
    <xdr:to>
      <xdr:col>22</xdr:col>
      <xdr:colOff>606425</xdr:colOff>
      <xdr:row>34</xdr:row>
      <xdr:rowOff>30843</xdr:rowOff>
    </xdr:to>
    <xdr:sp macro="" textlink="">
      <xdr:nvSpPr>
        <xdr:cNvPr id="324" name="円/楕円 323"/>
        <xdr:cNvSpPr/>
      </xdr:nvSpPr>
      <xdr:spPr>
        <a:xfrm>
          <a:off x="15621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41020</xdr:rowOff>
    </xdr:from>
    <xdr:ext cx="736600" cy="259045"/>
    <xdr:sp macro="" textlink="">
      <xdr:nvSpPr>
        <xdr:cNvPr id="325" name="テキスト ボックス 324"/>
        <xdr:cNvSpPr txBox="1"/>
      </xdr:nvSpPr>
      <xdr:spPr>
        <a:xfrm>
          <a:off x="15290800" y="552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35378</xdr:rowOff>
    </xdr:from>
    <xdr:to>
      <xdr:col>21</xdr:col>
      <xdr:colOff>403225</xdr:colOff>
      <xdr:row>33</xdr:row>
      <xdr:rowOff>136978</xdr:rowOff>
    </xdr:to>
    <xdr:sp macro="" textlink="">
      <xdr:nvSpPr>
        <xdr:cNvPr id="326" name="円/楕円 325"/>
        <xdr:cNvSpPr/>
      </xdr:nvSpPr>
      <xdr:spPr>
        <a:xfrm>
          <a:off x="147320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147155</xdr:rowOff>
    </xdr:from>
    <xdr:ext cx="762000" cy="259045"/>
    <xdr:sp macro="" textlink="">
      <xdr:nvSpPr>
        <xdr:cNvPr id="327" name="テキスト ボックス 326"/>
        <xdr:cNvSpPr txBox="1"/>
      </xdr:nvSpPr>
      <xdr:spPr>
        <a:xfrm>
          <a:off x="14401800" y="546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19050</xdr:rowOff>
    </xdr:from>
    <xdr:to>
      <xdr:col>20</xdr:col>
      <xdr:colOff>200025</xdr:colOff>
      <xdr:row>33</xdr:row>
      <xdr:rowOff>120650</xdr:rowOff>
    </xdr:to>
    <xdr:sp macro="" textlink="">
      <xdr:nvSpPr>
        <xdr:cNvPr id="328" name="円/楕円 327"/>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130827</xdr:rowOff>
    </xdr:from>
    <xdr:ext cx="762000" cy="259045"/>
    <xdr:sp macro="" textlink="">
      <xdr:nvSpPr>
        <xdr:cNvPr id="329" name="テキスト ボックス 328"/>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108857</xdr:rowOff>
    </xdr:from>
    <xdr:to>
      <xdr:col>18</xdr:col>
      <xdr:colOff>682625</xdr:colOff>
      <xdr:row>33</xdr:row>
      <xdr:rowOff>39007</xdr:rowOff>
    </xdr:to>
    <xdr:sp macro="" textlink="">
      <xdr:nvSpPr>
        <xdr:cNvPr id="330" name="円/楕円 329"/>
        <xdr:cNvSpPr/>
      </xdr:nvSpPr>
      <xdr:spPr>
        <a:xfrm>
          <a:off x="12954000" y="55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49184</xdr:rowOff>
    </xdr:from>
    <xdr:ext cx="762000" cy="259045"/>
    <xdr:sp macro="" textlink="">
      <xdr:nvSpPr>
        <xdr:cNvPr id="331" name="テキスト ボックス 330"/>
        <xdr:cNvSpPr txBox="1"/>
      </xdr:nvSpPr>
      <xdr:spPr>
        <a:xfrm>
          <a:off x="12623800" y="536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過去の景気対策等に伴い発行した臨時財政対策債を除く地方債の元利償還がピークを越え、減少傾向にあるが、</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年度以降横ばいで推移している。今後も借入期間や借入方法などの多様化や償還方法の工夫を図り、公債費の抑制・平準化に配慮していく。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7" name="直線コネクタ 356"/>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58"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59" name="直線コネクタ 358"/>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60"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61" name="直線コネクタ 360"/>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69850</xdr:rowOff>
    </xdr:to>
    <xdr:cxnSp macro="">
      <xdr:nvCxnSpPr>
        <xdr:cNvPr id="362" name="直線コネクタ 361"/>
        <xdr:cNvCxnSpPr/>
      </xdr:nvCxnSpPr>
      <xdr:spPr>
        <a:xfrm flipV="1">
          <a:off x="3987800" y="1302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143527</xdr:rowOff>
    </xdr:from>
    <xdr:ext cx="762000" cy="259045"/>
    <xdr:sp macro="" textlink="">
      <xdr:nvSpPr>
        <xdr:cNvPr id="363"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4" name="フローチャート : 判断 363"/>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165100</xdr:rowOff>
    </xdr:from>
    <xdr:to>
      <xdr:col>5</xdr:col>
      <xdr:colOff>549275</xdr:colOff>
      <xdr:row>76</xdr:row>
      <xdr:rowOff>69850</xdr:rowOff>
    </xdr:to>
    <xdr:cxnSp macro="">
      <xdr:nvCxnSpPr>
        <xdr:cNvPr id="365" name="直線コネクタ 364"/>
        <xdr:cNvCxnSpPr/>
      </xdr:nvCxnSpPr>
      <xdr:spPr>
        <a:xfrm>
          <a:off x="3098800" y="13023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76200</xdr:rowOff>
    </xdr:from>
    <xdr:to>
      <xdr:col>5</xdr:col>
      <xdr:colOff>600075</xdr:colOff>
      <xdr:row>80</xdr:row>
      <xdr:rowOff>6350</xdr:rowOff>
    </xdr:to>
    <xdr:sp macro="" textlink="">
      <xdr:nvSpPr>
        <xdr:cNvPr id="366" name="フローチャート : 判断 365"/>
        <xdr:cNvSpPr/>
      </xdr:nvSpPr>
      <xdr:spPr>
        <a:xfrm>
          <a:off x="3937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162577</xdr:rowOff>
    </xdr:from>
    <xdr:ext cx="736600" cy="259045"/>
    <xdr:sp macro="" textlink="">
      <xdr:nvSpPr>
        <xdr:cNvPr id="367" name="テキスト ボックス 366"/>
        <xdr:cNvSpPr txBox="1"/>
      </xdr:nvSpPr>
      <xdr:spPr>
        <a:xfrm>
          <a:off x="3606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165100</xdr:rowOff>
    </xdr:from>
    <xdr:to>
      <xdr:col>4</xdr:col>
      <xdr:colOff>346075</xdr:colOff>
      <xdr:row>76</xdr:row>
      <xdr:rowOff>127000</xdr:rowOff>
    </xdr:to>
    <xdr:cxnSp macro="">
      <xdr:nvCxnSpPr>
        <xdr:cNvPr id="368" name="直線コネクタ 367"/>
        <xdr:cNvCxnSpPr/>
      </xdr:nvCxnSpPr>
      <xdr:spPr>
        <a:xfrm flipV="1">
          <a:off x="2209800" y="1302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80</xdr:row>
      <xdr:rowOff>57150</xdr:rowOff>
    </xdr:from>
    <xdr:to>
      <xdr:col>4</xdr:col>
      <xdr:colOff>396875</xdr:colOff>
      <xdr:row>80</xdr:row>
      <xdr:rowOff>158750</xdr:rowOff>
    </xdr:to>
    <xdr:sp macro="" textlink="">
      <xdr:nvSpPr>
        <xdr:cNvPr id="369" name="フローチャート : 判断 368"/>
        <xdr:cNvSpPr/>
      </xdr:nvSpPr>
      <xdr:spPr>
        <a:xfrm>
          <a:off x="3048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143527</xdr:rowOff>
    </xdr:from>
    <xdr:ext cx="762000" cy="259045"/>
    <xdr:sp macro="" textlink="">
      <xdr:nvSpPr>
        <xdr:cNvPr id="370" name="テキスト ボックス 369"/>
        <xdr:cNvSpPr txBox="1"/>
      </xdr:nvSpPr>
      <xdr:spPr>
        <a:xfrm>
          <a:off x="2717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127000</xdr:rowOff>
    </xdr:to>
    <xdr:cxnSp macro="">
      <xdr:nvCxnSpPr>
        <xdr:cNvPr id="371" name="直線コネクタ 370"/>
        <xdr:cNvCxnSpPr/>
      </xdr:nvCxnSpPr>
      <xdr:spPr>
        <a:xfrm>
          <a:off x="1320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152400</xdr:rowOff>
    </xdr:from>
    <xdr:to>
      <xdr:col>3</xdr:col>
      <xdr:colOff>193675</xdr:colOff>
      <xdr:row>80</xdr:row>
      <xdr:rowOff>82550</xdr:rowOff>
    </xdr:to>
    <xdr:sp macro="" textlink="">
      <xdr:nvSpPr>
        <xdr:cNvPr id="372" name="フローチャート : 判断 371"/>
        <xdr:cNvSpPr/>
      </xdr:nvSpPr>
      <xdr:spPr>
        <a:xfrm>
          <a:off x="2159000" y="1369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67327</xdr:rowOff>
    </xdr:from>
    <xdr:ext cx="762000" cy="259045"/>
    <xdr:sp macro="" textlink="">
      <xdr:nvSpPr>
        <xdr:cNvPr id="373" name="テキスト ボックス 372"/>
        <xdr:cNvSpPr txBox="1"/>
      </xdr:nvSpPr>
      <xdr:spPr>
        <a:xfrm>
          <a:off x="1828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57150</xdr:rowOff>
    </xdr:from>
    <xdr:to>
      <xdr:col>1</xdr:col>
      <xdr:colOff>676275</xdr:colOff>
      <xdr:row>80</xdr:row>
      <xdr:rowOff>158750</xdr:rowOff>
    </xdr:to>
    <xdr:sp macro="" textlink="">
      <xdr:nvSpPr>
        <xdr:cNvPr id="374" name="フローチャート : 判断 373"/>
        <xdr:cNvSpPr/>
      </xdr:nvSpPr>
      <xdr:spPr>
        <a:xfrm>
          <a:off x="127000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143527</xdr:rowOff>
    </xdr:from>
    <xdr:ext cx="762000" cy="259045"/>
    <xdr:sp macro="" textlink="">
      <xdr:nvSpPr>
        <xdr:cNvPr id="375" name="テキスト ボックス 374"/>
        <xdr:cNvSpPr txBox="1"/>
      </xdr:nvSpPr>
      <xdr:spPr>
        <a:xfrm>
          <a:off x="939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114300</xdr:rowOff>
    </xdr:from>
    <xdr:to>
      <xdr:col>7</xdr:col>
      <xdr:colOff>66675</xdr:colOff>
      <xdr:row>76</xdr:row>
      <xdr:rowOff>44450</xdr:rowOff>
    </xdr:to>
    <xdr:sp macro="" textlink="">
      <xdr:nvSpPr>
        <xdr:cNvPr id="381" name="円/楕円 380"/>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130827</xdr:rowOff>
    </xdr:from>
    <xdr:ext cx="762000" cy="259045"/>
    <xdr:sp macro="" textlink="">
      <xdr:nvSpPr>
        <xdr:cNvPr id="382" name="公債費該当値テキスト"/>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3" name="円/楕円 382"/>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4" name="テキスト ボックス 383"/>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114300</xdr:rowOff>
    </xdr:from>
    <xdr:to>
      <xdr:col>4</xdr:col>
      <xdr:colOff>396875</xdr:colOff>
      <xdr:row>76</xdr:row>
      <xdr:rowOff>44450</xdr:rowOff>
    </xdr:to>
    <xdr:sp macro="" textlink="">
      <xdr:nvSpPr>
        <xdr:cNvPr id="385" name="円/楕円 384"/>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54627</xdr:rowOff>
    </xdr:from>
    <xdr:ext cx="762000" cy="259045"/>
    <xdr:sp macro="" textlink="">
      <xdr:nvSpPr>
        <xdr:cNvPr id="386" name="テキスト ボックス 385"/>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7" name="円/楕円 38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88" name="テキスト ボックス 38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89" name="円/楕円 38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0" name="テキスト ボックス 38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4" name="正方形/長方形 39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5" name="正方形/長方形 39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7" name="正方形/長方形 39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9" name="テキスト ボックス 39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高齢化の進行等による社会保障関係経費の増等がある</a:t>
          </a:r>
          <a:r>
            <a:rPr lang="ja-JP" altLang="ja-JP" sz="1300" b="0" i="0" baseline="0">
              <a:solidFill>
                <a:schemeClr val="dk1"/>
              </a:solidFill>
              <a:effectLst/>
              <a:latin typeface="+mn-lt"/>
              <a:ea typeface="+mn-ea"/>
              <a:cs typeface="+mn-cs"/>
            </a:rPr>
            <a:t>ものの、財政健全化基本方針等に基づき歳入歳出両面にわたる徹底した見直しを行った結果</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概ね横ばいとなっている。</a:t>
          </a:r>
          <a:r>
            <a:rPr lang="ja-JP" altLang="en-US" sz="1300" b="0" i="0" baseline="0">
              <a:solidFill>
                <a:schemeClr val="dk1"/>
              </a:solidFill>
              <a:effectLst/>
              <a:latin typeface="+mn-ea"/>
              <a:ea typeface="+mn-ea"/>
              <a:cs typeface="+mn-cs"/>
            </a:rPr>
            <a:t>なお、</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年度は、</a:t>
          </a:r>
          <a:r>
            <a:rPr lang="ja-JP" altLang="ja-JP" sz="1300" b="0" i="0" baseline="0">
              <a:solidFill>
                <a:schemeClr val="dk1"/>
              </a:solidFill>
              <a:effectLst/>
              <a:latin typeface="+mn-ea"/>
              <a:ea typeface="+mn-ea"/>
              <a:cs typeface="+mn-cs"/>
            </a:rPr>
            <a:t>国家公務員に準じて実施した臨時的給与削減措置</a:t>
          </a:r>
          <a:r>
            <a:rPr lang="ja-JP" altLang="en-US" sz="1300" b="0" i="0" baseline="0">
              <a:solidFill>
                <a:schemeClr val="dk1"/>
              </a:solidFill>
              <a:effectLst/>
              <a:latin typeface="+mn-ea"/>
              <a:ea typeface="+mn-ea"/>
              <a:cs typeface="+mn-cs"/>
            </a:rPr>
            <a:t>による</a:t>
          </a:r>
          <a:r>
            <a:rPr lang="ja-JP" altLang="ja-JP" sz="1300" b="0" i="0" baseline="0">
              <a:solidFill>
                <a:schemeClr val="dk1"/>
              </a:solidFill>
              <a:effectLst/>
              <a:latin typeface="+mn-ea"/>
              <a:ea typeface="+mn-ea"/>
              <a:cs typeface="+mn-cs"/>
            </a:rPr>
            <a:t>人件費の</a:t>
          </a:r>
          <a:r>
            <a:rPr lang="ja-JP" altLang="en-US" sz="1300" b="0" i="0" baseline="0">
              <a:solidFill>
                <a:schemeClr val="dk1"/>
              </a:solidFill>
              <a:effectLst/>
              <a:latin typeface="+mn-ea"/>
              <a:ea typeface="+mn-ea"/>
              <a:cs typeface="+mn-cs"/>
            </a:rPr>
            <a:t>減のため</a:t>
          </a:r>
          <a:r>
            <a:rPr lang="ja-JP" altLang="ja-JP" sz="1300" b="0" i="0" baseline="0">
              <a:solidFill>
                <a:schemeClr val="dk1"/>
              </a:solidFill>
              <a:effectLst/>
              <a:latin typeface="+mn-lt"/>
              <a:ea typeface="+mn-ea"/>
              <a:cs typeface="+mn-cs"/>
            </a:rPr>
            <a:t>構成比率が低下した</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2" name="テキスト ボックス 40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4" name="テキスト ボックス 403"/>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6" name="テキスト ボックス 405"/>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8" name="テキスト ボックス 407"/>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0" name="テキスト ボックス 409"/>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2" name="テキスト ボックス 411"/>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4" name="テキスト ボックス 413"/>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18" name="直線コネクタ 417"/>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19"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20" name="直線コネクタ 419"/>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1"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2" name="直線コネクタ 421"/>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127000</xdr:rowOff>
    </xdr:from>
    <xdr:to>
      <xdr:col>24</xdr:col>
      <xdr:colOff>22225</xdr:colOff>
      <xdr:row>74</xdr:row>
      <xdr:rowOff>143328</xdr:rowOff>
    </xdr:to>
    <xdr:cxnSp macro="">
      <xdr:nvCxnSpPr>
        <xdr:cNvPr id="423" name="直線コネクタ 422"/>
        <xdr:cNvCxnSpPr/>
      </xdr:nvCxnSpPr>
      <xdr:spPr>
        <a:xfrm>
          <a:off x="15671800" y="12814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48277</xdr:rowOff>
    </xdr:from>
    <xdr:ext cx="762000" cy="259045"/>
    <xdr:sp macro="" textlink="">
      <xdr:nvSpPr>
        <xdr:cNvPr id="424"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5" name="フローチャート : 判断 424"/>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159657</xdr:rowOff>
    </xdr:from>
    <xdr:to>
      <xdr:col>22</xdr:col>
      <xdr:colOff>555625</xdr:colOff>
      <xdr:row>74</xdr:row>
      <xdr:rowOff>127000</xdr:rowOff>
    </xdr:to>
    <xdr:cxnSp macro="">
      <xdr:nvCxnSpPr>
        <xdr:cNvPr id="426" name="直線コネクタ 425"/>
        <xdr:cNvCxnSpPr/>
      </xdr:nvCxnSpPr>
      <xdr:spPr>
        <a:xfrm>
          <a:off x="14782800" y="125040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108857</xdr:rowOff>
    </xdr:from>
    <xdr:to>
      <xdr:col>22</xdr:col>
      <xdr:colOff>606425</xdr:colOff>
      <xdr:row>77</xdr:row>
      <xdr:rowOff>39007</xdr:rowOff>
    </xdr:to>
    <xdr:sp macro="" textlink="">
      <xdr:nvSpPr>
        <xdr:cNvPr id="427" name="フローチャート : 判断 426"/>
        <xdr:cNvSpPr/>
      </xdr:nvSpPr>
      <xdr:spPr>
        <a:xfrm>
          <a:off x="15621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23784</xdr:rowOff>
    </xdr:from>
    <xdr:ext cx="736600" cy="259045"/>
    <xdr:sp macro="" textlink="">
      <xdr:nvSpPr>
        <xdr:cNvPr id="428" name="テキスト ボックス 427"/>
        <xdr:cNvSpPr txBox="1"/>
      </xdr:nvSpPr>
      <xdr:spPr>
        <a:xfrm>
          <a:off x="15290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159657</xdr:rowOff>
    </xdr:from>
    <xdr:to>
      <xdr:col>21</xdr:col>
      <xdr:colOff>352425</xdr:colOff>
      <xdr:row>75</xdr:row>
      <xdr:rowOff>4535</xdr:rowOff>
    </xdr:to>
    <xdr:cxnSp macro="">
      <xdr:nvCxnSpPr>
        <xdr:cNvPr id="429" name="直線コネクタ 428"/>
        <xdr:cNvCxnSpPr/>
      </xdr:nvCxnSpPr>
      <xdr:spPr>
        <a:xfrm flipV="1">
          <a:off x="13893800" y="125040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108857</xdr:rowOff>
    </xdr:from>
    <xdr:to>
      <xdr:col>21</xdr:col>
      <xdr:colOff>403225</xdr:colOff>
      <xdr:row>75</xdr:row>
      <xdr:rowOff>39007</xdr:rowOff>
    </xdr:to>
    <xdr:sp macro="" textlink="">
      <xdr:nvSpPr>
        <xdr:cNvPr id="430" name="フローチャート : 判断 429"/>
        <xdr:cNvSpPr/>
      </xdr:nvSpPr>
      <xdr:spPr>
        <a:xfrm>
          <a:off x="14732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23784</xdr:rowOff>
    </xdr:from>
    <xdr:ext cx="762000" cy="259045"/>
    <xdr:sp macro="" textlink="">
      <xdr:nvSpPr>
        <xdr:cNvPr id="431" name="テキスト ボックス 430"/>
        <xdr:cNvSpPr txBox="1"/>
      </xdr:nvSpPr>
      <xdr:spPr>
        <a:xfrm>
          <a:off x="14401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4535</xdr:rowOff>
    </xdr:from>
    <xdr:to>
      <xdr:col>20</xdr:col>
      <xdr:colOff>149225</xdr:colOff>
      <xdr:row>75</xdr:row>
      <xdr:rowOff>135165</xdr:rowOff>
    </xdr:to>
    <xdr:cxnSp macro="">
      <xdr:nvCxnSpPr>
        <xdr:cNvPr id="432" name="直線コネクタ 431"/>
        <xdr:cNvCxnSpPr/>
      </xdr:nvCxnSpPr>
      <xdr:spPr>
        <a:xfrm flipV="1">
          <a:off x="13004800" y="12863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100693</xdr:rowOff>
    </xdr:from>
    <xdr:to>
      <xdr:col>20</xdr:col>
      <xdr:colOff>200025</xdr:colOff>
      <xdr:row>76</xdr:row>
      <xdr:rowOff>30843</xdr:rowOff>
    </xdr:to>
    <xdr:sp macro="" textlink="">
      <xdr:nvSpPr>
        <xdr:cNvPr id="433" name="フローチャート : 判断 432"/>
        <xdr:cNvSpPr/>
      </xdr:nvSpPr>
      <xdr:spPr>
        <a:xfrm>
          <a:off x="13843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15620</xdr:rowOff>
    </xdr:from>
    <xdr:ext cx="762000" cy="259045"/>
    <xdr:sp macro="" textlink="">
      <xdr:nvSpPr>
        <xdr:cNvPr id="434" name="テキスト ボックス 433"/>
        <xdr:cNvSpPr txBox="1"/>
      </xdr:nvSpPr>
      <xdr:spPr>
        <a:xfrm>
          <a:off x="13512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35378</xdr:rowOff>
    </xdr:from>
    <xdr:to>
      <xdr:col>18</xdr:col>
      <xdr:colOff>682625</xdr:colOff>
      <xdr:row>75</xdr:row>
      <xdr:rowOff>136978</xdr:rowOff>
    </xdr:to>
    <xdr:sp macro="" textlink="">
      <xdr:nvSpPr>
        <xdr:cNvPr id="435" name="フローチャート : 判断 434"/>
        <xdr:cNvSpPr/>
      </xdr:nvSpPr>
      <xdr:spPr>
        <a:xfrm>
          <a:off x="12954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147155</xdr:rowOff>
    </xdr:from>
    <xdr:ext cx="762000" cy="259045"/>
    <xdr:sp macro="" textlink="">
      <xdr:nvSpPr>
        <xdr:cNvPr id="436" name="テキスト ボックス 435"/>
        <xdr:cNvSpPr txBox="1"/>
      </xdr:nvSpPr>
      <xdr:spPr>
        <a:xfrm>
          <a:off x="12623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74</xdr:row>
      <xdr:rowOff>92528</xdr:rowOff>
    </xdr:from>
    <xdr:to>
      <xdr:col>24</xdr:col>
      <xdr:colOff>73025</xdr:colOff>
      <xdr:row>75</xdr:row>
      <xdr:rowOff>22678</xdr:rowOff>
    </xdr:to>
    <xdr:sp macro="" textlink="">
      <xdr:nvSpPr>
        <xdr:cNvPr id="442" name="円/楕円 441"/>
        <xdr:cNvSpPr/>
      </xdr:nvSpPr>
      <xdr:spPr>
        <a:xfrm>
          <a:off x="164592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109055</xdr:rowOff>
    </xdr:from>
    <xdr:ext cx="762000" cy="259045"/>
    <xdr:sp macro="" textlink="">
      <xdr:nvSpPr>
        <xdr:cNvPr id="443" name="公債費以外該当値テキスト"/>
        <xdr:cNvSpPr txBox="1"/>
      </xdr:nvSpPr>
      <xdr:spPr>
        <a:xfrm>
          <a:off x="16598900" y="1262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76200</xdr:rowOff>
    </xdr:from>
    <xdr:to>
      <xdr:col>22</xdr:col>
      <xdr:colOff>606425</xdr:colOff>
      <xdr:row>75</xdr:row>
      <xdr:rowOff>6350</xdr:rowOff>
    </xdr:to>
    <xdr:sp macro="" textlink="">
      <xdr:nvSpPr>
        <xdr:cNvPr id="444" name="円/楕円 443"/>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16527</xdr:rowOff>
    </xdr:from>
    <xdr:ext cx="736600" cy="259045"/>
    <xdr:sp macro="" textlink="">
      <xdr:nvSpPr>
        <xdr:cNvPr id="445" name="テキスト ボックス 444"/>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108857</xdr:rowOff>
    </xdr:from>
    <xdr:to>
      <xdr:col>21</xdr:col>
      <xdr:colOff>403225</xdr:colOff>
      <xdr:row>73</xdr:row>
      <xdr:rowOff>39007</xdr:rowOff>
    </xdr:to>
    <xdr:sp macro="" textlink="">
      <xdr:nvSpPr>
        <xdr:cNvPr id="446" name="円/楕円 445"/>
        <xdr:cNvSpPr/>
      </xdr:nvSpPr>
      <xdr:spPr>
        <a:xfrm>
          <a:off x="14732000" y="124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49184</xdr:rowOff>
    </xdr:from>
    <xdr:ext cx="762000" cy="259045"/>
    <xdr:sp macro="" textlink="">
      <xdr:nvSpPr>
        <xdr:cNvPr id="447" name="テキスト ボックス 446"/>
        <xdr:cNvSpPr txBox="1"/>
      </xdr:nvSpPr>
      <xdr:spPr>
        <a:xfrm>
          <a:off x="14401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125185</xdr:rowOff>
    </xdr:from>
    <xdr:to>
      <xdr:col>20</xdr:col>
      <xdr:colOff>200025</xdr:colOff>
      <xdr:row>75</xdr:row>
      <xdr:rowOff>55335</xdr:rowOff>
    </xdr:to>
    <xdr:sp macro="" textlink="">
      <xdr:nvSpPr>
        <xdr:cNvPr id="448" name="円/楕円 447"/>
        <xdr:cNvSpPr/>
      </xdr:nvSpPr>
      <xdr:spPr>
        <a:xfrm>
          <a:off x="13843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65512</xdr:rowOff>
    </xdr:from>
    <xdr:ext cx="762000" cy="259045"/>
    <xdr:sp macro="" textlink="">
      <xdr:nvSpPr>
        <xdr:cNvPr id="449" name="テキスト ボックス 448"/>
        <xdr:cNvSpPr txBox="1"/>
      </xdr:nvSpPr>
      <xdr:spPr>
        <a:xfrm>
          <a:off x="13512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84365</xdr:rowOff>
    </xdr:from>
    <xdr:to>
      <xdr:col>18</xdr:col>
      <xdr:colOff>682625</xdr:colOff>
      <xdr:row>76</xdr:row>
      <xdr:rowOff>14514</xdr:rowOff>
    </xdr:to>
    <xdr:sp macro="" textlink="">
      <xdr:nvSpPr>
        <xdr:cNvPr id="450" name="円/楕円 449"/>
        <xdr:cNvSpPr/>
      </xdr:nvSpPr>
      <xdr:spPr>
        <a:xfrm>
          <a:off x="12954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170741</xdr:rowOff>
    </xdr:from>
    <xdr:ext cx="762000" cy="259045"/>
    <xdr:sp macro="" textlink="">
      <xdr:nvSpPr>
        <xdr:cNvPr id="451" name="テキスト ボックス 450"/>
        <xdr:cNvSpPr txBox="1"/>
      </xdr:nvSpPr>
      <xdr:spPr>
        <a:xfrm>
          <a:off x="12623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2032</xdr:rowOff>
    </xdr:from>
    <xdr:to>
      <xdr:col>4</xdr:col>
      <xdr:colOff>1117600</xdr:colOff>
      <xdr:row>14</xdr:row>
      <xdr:rowOff>6604</xdr:rowOff>
    </xdr:to>
    <xdr:cxnSp macro="">
      <xdr:nvCxnSpPr>
        <xdr:cNvPr id="48" name="直線コネクタ 47"/>
        <xdr:cNvCxnSpPr/>
      </xdr:nvCxnSpPr>
      <xdr:spPr bwMode="auto">
        <a:xfrm>
          <a:off x="5003800" y="2449957"/>
          <a:ext cx="6477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30797</xdr:rowOff>
    </xdr:from>
    <xdr:ext cx="762000" cy="259045"/>
    <xdr:sp macro="" textlink="">
      <xdr:nvSpPr>
        <xdr:cNvPr id="49" name="人口1人当たり決算額の推移平均値テキスト130"/>
        <xdr:cNvSpPr txBox="1"/>
      </xdr:nvSpPr>
      <xdr:spPr>
        <a:xfrm>
          <a:off x="5740400" y="2478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2032</xdr:rowOff>
    </xdr:from>
    <xdr:to>
      <xdr:col>4</xdr:col>
      <xdr:colOff>469900</xdr:colOff>
      <xdr:row>15</xdr:row>
      <xdr:rowOff>22835</xdr:rowOff>
    </xdr:to>
    <xdr:cxnSp macro="">
      <xdr:nvCxnSpPr>
        <xdr:cNvPr id="51" name="直線コネクタ 50"/>
        <xdr:cNvCxnSpPr/>
      </xdr:nvCxnSpPr>
      <xdr:spPr bwMode="auto">
        <a:xfrm flipV="1">
          <a:off x="4305300" y="2449957"/>
          <a:ext cx="698500" cy="19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11</xdr:row>
      <xdr:rowOff>146045</xdr:rowOff>
    </xdr:from>
    <xdr:to>
      <xdr:col>4</xdr:col>
      <xdr:colOff>520700</xdr:colOff>
      <xdr:row>12</xdr:row>
      <xdr:rowOff>76195</xdr:rowOff>
    </xdr:to>
    <xdr:sp macro="" textlink="">
      <xdr:nvSpPr>
        <xdr:cNvPr id="52" name="フローチャート : 判断 51"/>
        <xdr:cNvSpPr/>
      </xdr:nvSpPr>
      <xdr:spPr bwMode="auto">
        <a:xfrm>
          <a:off x="4953000" y="2079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86372</xdr:rowOff>
    </xdr:from>
    <xdr:ext cx="736600" cy="259045"/>
    <xdr:sp macro="" textlink="">
      <xdr:nvSpPr>
        <xdr:cNvPr id="53" name="テキスト ボックス 52"/>
        <xdr:cNvSpPr txBox="1"/>
      </xdr:nvSpPr>
      <xdr:spPr>
        <a:xfrm>
          <a:off x="4622800" y="184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125750</xdr:rowOff>
    </xdr:from>
    <xdr:to>
      <xdr:col>3</xdr:col>
      <xdr:colOff>904875</xdr:colOff>
      <xdr:row>15</xdr:row>
      <xdr:rowOff>22835</xdr:rowOff>
    </xdr:to>
    <xdr:cxnSp macro="">
      <xdr:nvCxnSpPr>
        <xdr:cNvPr id="54" name="直線コネクタ 53"/>
        <xdr:cNvCxnSpPr/>
      </xdr:nvCxnSpPr>
      <xdr:spPr bwMode="auto">
        <a:xfrm>
          <a:off x="3606800" y="2402225"/>
          <a:ext cx="698500" cy="2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142113</xdr:rowOff>
    </xdr:from>
    <xdr:to>
      <xdr:col>3</xdr:col>
      <xdr:colOff>955675</xdr:colOff>
      <xdr:row>14</xdr:row>
      <xdr:rowOff>72263</xdr:rowOff>
    </xdr:to>
    <xdr:sp macro="" textlink="">
      <xdr:nvSpPr>
        <xdr:cNvPr id="55" name="フローチャート : 判断 54"/>
        <xdr:cNvSpPr/>
      </xdr:nvSpPr>
      <xdr:spPr bwMode="auto">
        <a:xfrm>
          <a:off x="4254500" y="2418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82440</xdr:rowOff>
    </xdr:from>
    <xdr:ext cx="762000" cy="259045"/>
    <xdr:sp macro="" textlink="">
      <xdr:nvSpPr>
        <xdr:cNvPr id="56" name="テキスト ボックス 55"/>
        <xdr:cNvSpPr txBox="1"/>
      </xdr:nvSpPr>
      <xdr:spPr>
        <a:xfrm>
          <a:off x="3924300" y="21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164429</xdr:rowOff>
    </xdr:from>
    <xdr:to>
      <xdr:col>3</xdr:col>
      <xdr:colOff>206375</xdr:colOff>
      <xdr:row>13</xdr:row>
      <xdr:rowOff>125750</xdr:rowOff>
    </xdr:to>
    <xdr:cxnSp macro="">
      <xdr:nvCxnSpPr>
        <xdr:cNvPr id="57" name="直線コネクタ 56"/>
        <xdr:cNvCxnSpPr/>
      </xdr:nvCxnSpPr>
      <xdr:spPr bwMode="auto">
        <a:xfrm>
          <a:off x="2908300" y="2269454"/>
          <a:ext cx="698500" cy="132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3216</xdr:rowOff>
    </xdr:from>
    <xdr:to>
      <xdr:col>3</xdr:col>
      <xdr:colOff>257175</xdr:colOff>
      <xdr:row>13</xdr:row>
      <xdr:rowOff>104816</xdr:rowOff>
    </xdr:to>
    <xdr:sp macro="" textlink="">
      <xdr:nvSpPr>
        <xdr:cNvPr id="58" name="フローチャート : 判断 57"/>
        <xdr:cNvSpPr/>
      </xdr:nvSpPr>
      <xdr:spPr bwMode="auto">
        <a:xfrm>
          <a:off x="3556000" y="227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114993</xdr:rowOff>
    </xdr:from>
    <xdr:ext cx="762000" cy="259045"/>
    <xdr:sp macro="" textlink="">
      <xdr:nvSpPr>
        <xdr:cNvPr id="59" name="テキスト ボックス 58"/>
        <xdr:cNvSpPr txBox="1"/>
      </xdr:nvSpPr>
      <xdr:spPr>
        <a:xfrm>
          <a:off x="3225800" y="20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2027</xdr:rowOff>
    </xdr:from>
    <xdr:to>
      <xdr:col>2</xdr:col>
      <xdr:colOff>692150</xdr:colOff>
      <xdr:row>12</xdr:row>
      <xdr:rowOff>103627</xdr:rowOff>
    </xdr:to>
    <xdr:sp macro="" textlink="">
      <xdr:nvSpPr>
        <xdr:cNvPr id="60" name="フローチャート : 判断 59"/>
        <xdr:cNvSpPr/>
      </xdr:nvSpPr>
      <xdr:spPr bwMode="auto">
        <a:xfrm>
          <a:off x="2857500" y="2107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113804</xdr:rowOff>
    </xdr:from>
    <xdr:ext cx="762000" cy="259045"/>
    <xdr:sp macro="" textlink="">
      <xdr:nvSpPr>
        <xdr:cNvPr id="61" name="テキスト ボックス 60"/>
        <xdr:cNvSpPr txBox="1"/>
      </xdr:nvSpPr>
      <xdr:spPr>
        <a:xfrm>
          <a:off x="2527300" y="18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127254</xdr:rowOff>
    </xdr:from>
    <xdr:to>
      <xdr:col>5</xdr:col>
      <xdr:colOff>34925</xdr:colOff>
      <xdr:row>14</xdr:row>
      <xdr:rowOff>57404</xdr:rowOff>
    </xdr:to>
    <xdr:sp macro="" textlink="">
      <xdr:nvSpPr>
        <xdr:cNvPr id="67" name="円/楕円 66"/>
        <xdr:cNvSpPr/>
      </xdr:nvSpPr>
      <xdr:spPr bwMode="auto">
        <a:xfrm>
          <a:off x="56007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143781</xdr:rowOff>
    </xdr:from>
    <xdr:ext cx="762000" cy="259045"/>
    <xdr:sp macro="" textlink="">
      <xdr:nvSpPr>
        <xdr:cNvPr id="68" name="人口1人当たり決算額の推移該当値テキスト130"/>
        <xdr:cNvSpPr txBox="1"/>
      </xdr:nvSpPr>
      <xdr:spPr>
        <a:xfrm>
          <a:off x="57404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112,425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122682</xdr:rowOff>
    </xdr:from>
    <xdr:to>
      <xdr:col>4</xdr:col>
      <xdr:colOff>520700</xdr:colOff>
      <xdr:row>14</xdr:row>
      <xdr:rowOff>52832</xdr:rowOff>
    </xdr:to>
    <xdr:sp macro="" textlink="">
      <xdr:nvSpPr>
        <xdr:cNvPr id="69" name="円/楕円 68"/>
        <xdr:cNvSpPr/>
      </xdr:nvSpPr>
      <xdr:spPr bwMode="auto">
        <a:xfrm>
          <a:off x="4953000" y="239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37609</xdr:rowOff>
    </xdr:from>
    <xdr:ext cx="736600" cy="259045"/>
    <xdr:sp macro="" textlink="">
      <xdr:nvSpPr>
        <xdr:cNvPr id="70" name="テキスト ボックス 69"/>
        <xdr:cNvSpPr txBox="1"/>
      </xdr:nvSpPr>
      <xdr:spPr>
        <a:xfrm>
          <a:off x="4622800" y="24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143485</xdr:rowOff>
    </xdr:from>
    <xdr:to>
      <xdr:col>3</xdr:col>
      <xdr:colOff>955675</xdr:colOff>
      <xdr:row>15</xdr:row>
      <xdr:rowOff>73635</xdr:rowOff>
    </xdr:to>
    <xdr:sp macro="" textlink="">
      <xdr:nvSpPr>
        <xdr:cNvPr id="71" name="円/楕円 70"/>
        <xdr:cNvSpPr/>
      </xdr:nvSpPr>
      <xdr:spPr bwMode="auto">
        <a:xfrm>
          <a:off x="4254500" y="2591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58412</xdr:rowOff>
    </xdr:from>
    <xdr:ext cx="762000" cy="259045"/>
    <xdr:sp macro="" textlink="">
      <xdr:nvSpPr>
        <xdr:cNvPr id="72" name="テキスト ボックス 71"/>
        <xdr:cNvSpPr txBox="1"/>
      </xdr:nvSpPr>
      <xdr:spPr>
        <a:xfrm>
          <a:off x="3924300" y="26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108,320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74950</xdr:rowOff>
    </xdr:from>
    <xdr:to>
      <xdr:col>3</xdr:col>
      <xdr:colOff>257175</xdr:colOff>
      <xdr:row>14</xdr:row>
      <xdr:rowOff>5100</xdr:rowOff>
    </xdr:to>
    <xdr:sp macro="" textlink="">
      <xdr:nvSpPr>
        <xdr:cNvPr id="73" name="円/楕円 72"/>
        <xdr:cNvSpPr/>
      </xdr:nvSpPr>
      <xdr:spPr bwMode="auto">
        <a:xfrm>
          <a:off x="3556000" y="235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161327</xdr:rowOff>
    </xdr:from>
    <xdr:ext cx="762000" cy="259045"/>
    <xdr:sp macro="" textlink="">
      <xdr:nvSpPr>
        <xdr:cNvPr id="74" name="テキスト ボックス 73"/>
        <xdr:cNvSpPr txBox="1"/>
      </xdr:nvSpPr>
      <xdr:spPr>
        <a:xfrm>
          <a:off x="3225800" y="243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113629</xdr:rowOff>
    </xdr:from>
    <xdr:to>
      <xdr:col>2</xdr:col>
      <xdr:colOff>692150</xdr:colOff>
      <xdr:row>13</xdr:row>
      <xdr:rowOff>43779</xdr:rowOff>
    </xdr:to>
    <xdr:sp macro="" textlink="">
      <xdr:nvSpPr>
        <xdr:cNvPr id="75" name="円/楕円 74"/>
        <xdr:cNvSpPr/>
      </xdr:nvSpPr>
      <xdr:spPr bwMode="auto">
        <a:xfrm>
          <a:off x="2857500" y="221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28556</xdr:rowOff>
    </xdr:from>
    <xdr:ext cx="762000" cy="259045"/>
    <xdr:sp macro="" textlink="">
      <xdr:nvSpPr>
        <xdr:cNvPr id="76" name="テキスト ボックス 75"/>
        <xdr:cNvSpPr txBox="1"/>
      </xdr:nvSpPr>
      <xdr:spPr>
        <a:xfrm>
          <a:off x="2527300" y="230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66284</xdr:rowOff>
    </xdr:from>
    <xdr:to>
      <xdr:col>4</xdr:col>
      <xdr:colOff>1117600</xdr:colOff>
      <xdr:row>37</xdr:row>
      <xdr:rowOff>109124</xdr:rowOff>
    </xdr:to>
    <xdr:cxnSp macro="">
      <xdr:nvCxnSpPr>
        <xdr:cNvPr id="109" name="直線コネクタ 108"/>
        <xdr:cNvCxnSpPr/>
      </xdr:nvCxnSpPr>
      <xdr:spPr bwMode="auto">
        <a:xfrm>
          <a:off x="5003800" y="7190984"/>
          <a:ext cx="6477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35331</xdr:rowOff>
    </xdr:from>
    <xdr:to>
      <xdr:col>4</xdr:col>
      <xdr:colOff>469900</xdr:colOff>
      <xdr:row>37</xdr:row>
      <xdr:rowOff>66284</xdr:rowOff>
    </xdr:to>
    <xdr:cxnSp macro="">
      <xdr:nvCxnSpPr>
        <xdr:cNvPr id="112" name="直線コネクタ 111"/>
        <xdr:cNvCxnSpPr/>
      </xdr:nvCxnSpPr>
      <xdr:spPr bwMode="auto">
        <a:xfrm>
          <a:off x="4305300" y="7160031"/>
          <a:ext cx="698500" cy="3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3" name="フローチャート : 判断 112"/>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4" name="テキスト ボックス 113"/>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99842</xdr:rowOff>
    </xdr:from>
    <xdr:to>
      <xdr:col>3</xdr:col>
      <xdr:colOff>904875</xdr:colOff>
      <xdr:row>37</xdr:row>
      <xdr:rowOff>35331</xdr:rowOff>
    </xdr:to>
    <xdr:cxnSp macro="">
      <xdr:nvCxnSpPr>
        <xdr:cNvPr id="115" name="直線コネクタ 114"/>
        <xdr:cNvCxnSpPr/>
      </xdr:nvCxnSpPr>
      <xdr:spPr bwMode="auto">
        <a:xfrm>
          <a:off x="3606800" y="7053092"/>
          <a:ext cx="698500" cy="10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6" name="フローチャート : 判断 115"/>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191223</xdr:rowOff>
    </xdr:from>
    <xdr:ext cx="762000" cy="259045"/>
    <xdr:sp macro="" textlink="">
      <xdr:nvSpPr>
        <xdr:cNvPr id="117" name="テキスト ボックス 116"/>
        <xdr:cNvSpPr txBox="1"/>
      </xdr:nvSpPr>
      <xdr:spPr>
        <a:xfrm>
          <a:off x="3924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99842</xdr:rowOff>
    </xdr:from>
    <xdr:to>
      <xdr:col>3</xdr:col>
      <xdr:colOff>206375</xdr:colOff>
      <xdr:row>36</xdr:row>
      <xdr:rowOff>136921</xdr:rowOff>
    </xdr:to>
    <xdr:cxnSp macro="">
      <xdr:nvCxnSpPr>
        <xdr:cNvPr id="118" name="直線コネクタ 117"/>
        <xdr:cNvCxnSpPr/>
      </xdr:nvCxnSpPr>
      <xdr:spPr bwMode="auto">
        <a:xfrm flipV="1">
          <a:off x="2908300" y="7053092"/>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19" name="フローチャート : 判断 118"/>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192915</xdr:rowOff>
    </xdr:from>
    <xdr:ext cx="762000" cy="259045"/>
    <xdr:sp macro="" textlink="">
      <xdr:nvSpPr>
        <xdr:cNvPr id="120" name="テキスト ボックス 119"/>
        <xdr:cNvSpPr txBox="1"/>
      </xdr:nvSpPr>
      <xdr:spPr>
        <a:xfrm>
          <a:off x="32258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1" name="フローチャート : 判断 120"/>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85290</xdr:rowOff>
    </xdr:from>
    <xdr:ext cx="762000" cy="259045"/>
    <xdr:sp macro="" textlink="">
      <xdr:nvSpPr>
        <xdr:cNvPr id="122" name="テキスト ボックス 121"/>
        <xdr:cNvSpPr txBox="1"/>
      </xdr:nvSpPr>
      <xdr:spPr>
        <a:xfrm>
          <a:off x="2527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58324</xdr:rowOff>
    </xdr:from>
    <xdr:to>
      <xdr:col>5</xdr:col>
      <xdr:colOff>34925</xdr:colOff>
      <xdr:row>37</xdr:row>
      <xdr:rowOff>159924</xdr:rowOff>
    </xdr:to>
    <xdr:sp macro="" textlink="">
      <xdr:nvSpPr>
        <xdr:cNvPr id="128" name="円/楕円 127"/>
        <xdr:cNvSpPr/>
      </xdr:nvSpPr>
      <xdr:spPr bwMode="auto">
        <a:xfrm>
          <a:off x="5600700" y="718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30401</xdr:rowOff>
    </xdr:from>
    <xdr:ext cx="762000" cy="259045"/>
    <xdr:sp macro="" textlink="">
      <xdr:nvSpPr>
        <xdr:cNvPr id="129" name="人口1人当たり決算額の推移該当値テキスト445"/>
        <xdr:cNvSpPr txBox="1"/>
      </xdr:nvSpPr>
      <xdr:spPr>
        <a:xfrm>
          <a:off x="5740400" y="715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15484</xdr:rowOff>
    </xdr:from>
    <xdr:to>
      <xdr:col>4</xdr:col>
      <xdr:colOff>520700</xdr:colOff>
      <xdr:row>37</xdr:row>
      <xdr:rowOff>117084</xdr:rowOff>
    </xdr:to>
    <xdr:sp macro="" textlink="">
      <xdr:nvSpPr>
        <xdr:cNvPr id="130" name="円/楕円 129"/>
        <xdr:cNvSpPr/>
      </xdr:nvSpPr>
      <xdr:spPr bwMode="auto">
        <a:xfrm>
          <a:off x="4953000" y="714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101861</xdr:rowOff>
    </xdr:from>
    <xdr:ext cx="736600" cy="259045"/>
    <xdr:sp macro="" textlink="">
      <xdr:nvSpPr>
        <xdr:cNvPr id="131" name="テキスト ボックス 130"/>
        <xdr:cNvSpPr txBox="1"/>
      </xdr:nvSpPr>
      <xdr:spPr>
        <a:xfrm>
          <a:off x="4622800" y="722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155981</xdr:rowOff>
    </xdr:from>
    <xdr:to>
      <xdr:col>3</xdr:col>
      <xdr:colOff>955675</xdr:colOff>
      <xdr:row>37</xdr:row>
      <xdr:rowOff>86131</xdr:rowOff>
    </xdr:to>
    <xdr:sp macro="" textlink="">
      <xdr:nvSpPr>
        <xdr:cNvPr id="132" name="円/楕円 131"/>
        <xdr:cNvSpPr/>
      </xdr:nvSpPr>
      <xdr:spPr bwMode="auto">
        <a:xfrm>
          <a:off x="4254500" y="7109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70908</xdr:rowOff>
    </xdr:from>
    <xdr:ext cx="762000" cy="259045"/>
    <xdr:sp macro="" textlink="">
      <xdr:nvSpPr>
        <xdr:cNvPr id="133" name="テキスト ボックス 132"/>
        <xdr:cNvSpPr txBox="1"/>
      </xdr:nvSpPr>
      <xdr:spPr>
        <a:xfrm>
          <a:off x="3924300" y="719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49042</xdr:rowOff>
    </xdr:from>
    <xdr:to>
      <xdr:col>3</xdr:col>
      <xdr:colOff>257175</xdr:colOff>
      <xdr:row>36</xdr:row>
      <xdr:rowOff>150642</xdr:rowOff>
    </xdr:to>
    <xdr:sp macro="" textlink="">
      <xdr:nvSpPr>
        <xdr:cNvPr id="134" name="円/楕円 133"/>
        <xdr:cNvSpPr/>
      </xdr:nvSpPr>
      <xdr:spPr bwMode="auto">
        <a:xfrm>
          <a:off x="3556000" y="7002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135419</xdr:rowOff>
    </xdr:from>
    <xdr:ext cx="762000" cy="259045"/>
    <xdr:sp macro="" textlink="">
      <xdr:nvSpPr>
        <xdr:cNvPr id="135" name="テキスト ボックス 134"/>
        <xdr:cNvSpPr txBox="1"/>
      </xdr:nvSpPr>
      <xdr:spPr>
        <a:xfrm>
          <a:off x="3225800" y="70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86121</xdr:rowOff>
    </xdr:from>
    <xdr:to>
      <xdr:col>2</xdr:col>
      <xdr:colOff>692150</xdr:colOff>
      <xdr:row>37</xdr:row>
      <xdr:rowOff>16271</xdr:rowOff>
    </xdr:to>
    <xdr:sp macro="" textlink="">
      <xdr:nvSpPr>
        <xdr:cNvPr id="136" name="円/楕円 135"/>
        <xdr:cNvSpPr/>
      </xdr:nvSpPr>
      <xdr:spPr bwMode="auto">
        <a:xfrm>
          <a:off x="2857500" y="703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1048</xdr:rowOff>
    </xdr:from>
    <xdr:ext cx="762000" cy="259045"/>
    <xdr:sp macro="" textlink="">
      <xdr:nvSpPr>
        <xdr:cNvPr id="137" name="テキスト ボックス 136"/>
        <xdr:cNvSpPr txBox="1"/>
      </xdr:nvSpPr>
      <xdr:spPr>
        <a:xfrm>
          <a:off x="2527300" y="712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92654</xdr:rowOff>
    </xdr:from>
    <xdr:to>
      <xdr:col>6</xdr:col>
      <xdr:colOff>511175</xdr:colOff>
      <xdr:row>34</xdr:row>
      <xdr:rowOff>483</xdr:rowOff>
    </xdr:to>
    <xdr:cxnSp macro="">
      <xdr:nvCxnSpPr>
        <xdr:cNvPr id="59" name="直線コネクタ 58"/>
        <xdr:cNvCxnSpPr/>
      </xdr:nvCxnSpPr>
      <xdr:spPr>
        <a:xfrm flipV="1">
          <a:off x="3797300" y="5750504"/>
          <a:ext cx="8382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73408</xdr:rowOff>
    </xdr:from>
    <xdr:ext cx="599010" cy="259045"/>
    <xdr:sp macro="" textlink="">
      <xdr:nvSpPr>
        <xdr:cNvPr id="60" name="人件費平均値テキスト"/>
        <xdr:cNvSpPr txBox="1"/>
      </xdr:nvSpPr>
      <xdr:spPr>
        <a:xfrm>
          <a:off x="4686300" y="5731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483</xdr:rowOff>
    </xdr:from>
    <xdr:to>
      <xdr:col>5</xdr:col>
      <xdr:colOff>358775</xdr:colOff>
      <xdr:row>34</xdr:row>
      <xdr:rowOff>141117</xdr:rowOff>
    </xdr:to>
    <xdr:cxnSp macro="">
      <xdr:nvCxnSpPr>
        <xdr:cNvPr id="62" name="直線コネクタ 61"/>
        <xdr:cNvCxnSpPr/>
      </xdr:nvCxnSpPr>
      <xdr:spPr>
        <a:xfrm flipV="1">
          <a:off x="2908300" y="5829783"/>
          <a:ext cx="889000" cy="1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31</xdr:row>
      <xdr:rowOff>53650</xdr:rowOff>
    </xdr:from>
    <xdr:to>
      <xdr:col>5</xdr:col>
      <xdr:colOff>409575</xdr:colOff>
      <xdr:row>31</xdr:row>
      <xdr:rowOff>155250</xdr:rowOff>
    </xdr:to>
    <xdr:sp macro="" textlink="">
      <xdr:nvSpPr>
        <xdr:cNvPr id="63" name="フローチャート : 判断 62"/>
        <xdr:cNvSpPr/>
      </xdr:nvSpPr>
      <xdr:spPr>
        <a:xfrm>
          <a:off x="3746500" y="53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327</xdr:rowOff>
    </xdr:from>
    <xdr:ext cx="599010" cy="259045"/>
    <xdr:sp macro="" textlink="">
      <xdr:nvSpPr>
        <xdr:cNvPr id="64" name="テキスト ボックス 63"/>
        <xdr:cNvSpPr txBox="1"/>
      </xdr:nvSpPr>
      <xdr:spPr>
        <a:xfrm>
          <a:off x="3485094" y="51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77064</xdr:rowOff>
    </xdr:from>
    <xdr:to>
      <xdr:col>4</xdr:col>
      <xdr:colOff>155575</xdr:colOff>
      <xdr:row>34</xdr:row>
      <xdr:rowOff>141117</xdr:rowOff>
    </xdr:to>
    <xdr:cxnSp macro="">
      <xdr:nvCxnSpPr>
        <xdr:cNvPr id="65" name="直線コネクタ 64"/>
        <xdr:cNvCxnSpPr/>
      </xdr:nvCxnSpPr>
      <xdr:spPr>
        <a:xfrm>
          <a:off x="2019300" y="5734914"/>
          <a:ext cx="889000" cy="2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15519</xdr:rowOff>
    </xdr:from>
    <xdr:to>
      <xdr:col>4</xdr:col>
      <xdr:colOff>206375</xdr:colOff>
      <xdr:row>33</xdr:row>
      <xdr:rowOff>117119</xdr:rowOff>
    </xdr:to>
    <xdr:sp macro="" textlink="">
      <xdr:nvSpPr>
        <xdr:cNvPr id="66" name="フローチャート : 判断 65"/>
        <xdr:cNvSpPr/>
      </xdr:nvSpPr>
      <xdr:spPr>
        <a:xfrm>
          <a:off x="2857500" y="567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133646</xdr:rowOff>
    </xdr:from>
    <xdr:ext cx="599010" cy="259045"/>
    <xdr:sp macro="" textlink="">
      <xdr:nvSpPr>
        <xdr:cNvPr id="67" name="テキスト ボックス 66"/>
        <xdr:cNvSpPr txBox="1"/>
      </xdr:nvSpPr>
      <xdr:spPr>
        <a:xfrm>
          <a:off x="2608794" y="54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75463</xdr:rowOff>
    </xdr:from>
    <xdr:to>
      <xdr:col>2</xdr:col>
      <xdr:colOff>638175</xdr:colOff>
      <xdr:row>33</xdr:row>
      <xdr:rowOff>77064</xdr:rowOff>
    </xdr:to>
    <xdr:cxnSp macro="">
      <xdr:nvCxnSpPr>
        <xdr:cNvPr id="68" name="直線コネクタ 67"/>
        <xdr:cNvCxnSpPr/>
      </xdr:nvCxnSpPr>
      <xdr:spPr>
        <a:xfrm>
          <a:off x="1130300" y="5561863"/>
          <a:ext cx="889000" cy="1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20</xdr:rowOff>
    </xdr:from>
    <xdr:to>
      <xdr:col>3</xdr:col>
      <xdr:colOff>3175</xdr:colOff>
      <xdr:row>32</xdr:row>
      <xdr:rowOff>101620</xdr:rowOff>
    </xdr:to>
    <xdr:sp macro="" textlink="">
      <xdr:nvSpPr>
        <xdr:cNvPr id="69" name="フローチャート : 判断 68"/>
        <xdr:cNvSpPr/>
      </xdr:nvSpPr>
      <xdr:spPr>
        <a:xfrm>
          <a:off x="1968500" y="54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118147</xdr:rowOff>
    </xdr:from>
    <xdr:ext cx="599010" cy="259045"/>
    <xdr:sp macro="" textlink="">
      <xdr:nvSpPr>
        <xdr:cNvPr id="70" name="テキスト ボックス 69"/>
        <xdr:cNvSpPr txBox="1"/>
      </xdr:nvSpPr>
      <xdr:spPr>
        <a:xfrm>
          <a:off x="1719794" y="52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10993</xdr:rowOff>
    </xdr:from>
    <xdr:to>
      <xdr:col>1</xdr:col>
      <xdr:colOff>485775</xdr:colOff>
      <xdr:row>31</xdr:row>
      <xdr:rowOff>112593</xdr:rowOff>
    </xdr:to>
    <xdr:sp macro="" textlink="">
      <xdr:nvSpPr>
        <xdr:cNvPr id="71" name="フローチャート : 判断 70"/>
        <xdr:cNvSpPr/>
      </xdr:nvSpPr>
      <xdr:spPr>
        <a:xfrm>
          <a:off x="1079500" y="53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129120</xdr:rowOff>
    </xdr:from>
    <xdr:ext cx="599010" cy="259045"/>
    <xdr:sp macro="" textlink="">
      <xdr:nvSpPr>
        <xdr:cNvPr id="72" name="テキスト ボックス 71"/>
        <xdr:cNvSpPr txBox="1"/>
      </xdr:nvSpPr>
      <xdr:spPr>
        <a:xfrm>
          <a:off x="830794" y="510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41854</xdr:rowOff>
    </xdr:from>
    <xdr:to>
      <xdr:col>6</xdr:col>
      <xdr:colOff>561975</xdr:colOff>
      <xdr:row>33</xdr:row>
      <xdr:rowOff>143454</xdr:rowOff>
    </xdr:to>
    <xdr:sp macro="" textlink="">
      <xdr:nvSpPr>
        <xdr:cNvPr id="78" name="円/楕円 77"/>
        <xdr:cNvSpPr/>
      </xdr:nvSpPr>
      <xdr:spPr>
        <a:xfrm>
          <a:off x="4584700" y="56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64731</xdr:rowOff>
    </xdr:from>
    <xdr:ext cx="599010" cy="259045"/>
    <xdr:sp macro="" textlink="">
      <xdr:nvSpPr>
        <xdr:cNvPr id="79" name="人件費該当値テキスト"/>
        <xdr:cNvSpPr txBox="1"/>
      </xdr:nvSpPr>
      <xdr:spPr>
        <a:xfrm>
          <a:off x="4686300" y="555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121133</xdr:rowOff>
    </xdr:from>
    <xdr:to>
      <xdr:col>5</xdr:col>
      <xdr:colOff>409575</xdr:colOff>
      <xdr:row>34</xdr:row>
      <xdr:rowOff>51283</xdr:rowOff>
    </xdr:to>
    <xdr:sp macro="" textlink="">
      <xdr:nvSpPr>
        <xdr:cNvPr id="80" name="円/楕円 79"/>
        <xdr:cNvSpPr/>
      </xdr:nvSpPr>
      <xdr:spPr>
        <a:xfrm>
          <a:off x="3746500" y="57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42410</xdr:rowOff>
    </xdr:from>
    <xdr:ext cx="599010" cy="259045"/>
    <xdr:sp macro="" textlink="">
      <xdr:nvSpPr>
        <xdr:cNvPr id="81" name="テキスト ボックス 80"/>
        <xdr:cNvSpPr txBox="1"/>
      </xdr:nvSpPr>
      <xdr:spPr>
        <a:xfrm>
          <a:off x="3485094" y="587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90317</xdr:rowOff>
    </xdr:from>
    <xdr:to>
      <xdr:col>4</xdr:col>
      <xdr:colOff>206375</xdr:colOff>
      <xdr:row>35</xdr:row>
      <xdr:rowOff>20467</xdr:rowOff>
    </xdr:to>
    <xdr:sp macro="" textlink="">
      <xdr:nvSpPr>
        <xdr:cNvPr id="82" name="円/楕円 81"/>
        <xdr:cNvSpPr/>
      </xdr:nvSpPr>
      <xdr:spPr>
        <a:xfrm>
          <a:off x="2857500" y="59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11594</xdr:rowOff>
    </xdr:from>
    <xdr:ext cx="599010" cy="259045"/>
    <xdr:sp macro="" textlink="">
      <xdr:nvSpPr>
        <xdr:cNvPr id="83" name="テキスト ボックス 82"/>
        <xdr:cNvSpPr txBox="1"/>
      </xdr:nvSpPr>
      <xdr:spPr>
        <a:xfrm>
          <a:off x="2608794" y="601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26264</xdr:rowOff>
    </xdr:from>
    <xdr:to>
      <xdr:col>3</xdr:col>
      <xdr:colOff>3175</xdr:colOff>
      <xdr:row>33</xdr:row>
      <xdr:rowOff>127864</xdr:rowOff>
    </xdr:to>
    <xdr:sp macro="" textlink="">
      <xdr:nvSpPr>
        <xdr:cNvPr id="84" name="円/楕円 83"/>
        <xdr:cNvSpPr/>
      </xdr:nvSpPr>
      <xdr:spPr>
        <a:xfrm>
          <a:off x="1968500" y="56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118991</xdr:rowOff>
    </xdr:from>
    <xdr:ext cx="599010" cy="259045"/>
    <xdr:sp macro="" textlink="">
      <xdr:nvSpPr>
        <xdr:cNvPr id="85" name="テキスト ボックス 84"/>
        <xdr:cNvSpPr txBox="1"/>
      </xdr:nvSpPr>
      <xdr:spPr>
        <a:xfrm>
          <a:off x="1719794" y="57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120,120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24663</xdr:rowOff>
    </xdr:from>
    <xdr:to>
      <xdr:col>1</xdr:col>
      <xdr:colOff>485775</xdr:colOff>
      <xdr:row>32</xdr:row>
      <xdr:rowOff>126263</xdr:rowOff>
    </xdr:to>
    <xdr:sp macro="" textlink="">
      <xdr:nvSpPr>
        <xdr:cNvPr id="86" name="円/楕円 85"/>
        <xdr:cNvSpPr/>
      </xdr:nvSpPr>
      <xdr:spPr>
        <a:xfrm>
          <a:off x="1079500" y="55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117390</xdr:rowOff>
    </xdr:from>
    <xdr:ext cx="599010" cy="259045"/>
    <xdr:sp macro="" textlink="">
      <xdr:nvSpPr>
        <xdr:cNvPr id="87" name="テキスト ボックス 86"/>
        <xdr:cNvSpPr txBox="1"/>
      </xdr:nvSpPr>
      <xdr:spPr>
        <a:xfrm>
          <a:off x="830794" y="560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103668</xdr:rowOff>
    </xdr:from>
    <xdr:to>
      <xdr:col>6</xdr:col>
      <xdr:colOff>511175</xdr:colOff>
      <xdr:row>56</xdr:row>
      <xdr:rowOff>168547</xdr:rowOff>
    </xdr:to>
    <xdr:cxnSp macro="">
      <xdr:nvCxnSpPr>
        <xdr:cNvPr id="117" name="直線コネクタ 116"/>
        <xdr:cNvCxnSpPr/>
      </xdr:nvCxnSpPr>
      <xdr:spPr>
        <a:xfrm flipV="1">
          <a:off x="3797300" y="9704868"/>
          <a:ext cx="8382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59199</xdr:rowOff>
    </xdr:from>
    <xdr:ext cx="534377" cy="259045"/>
    <xdr:sp macro="" textlink="">
      <xdr:nvSpPr>
        <xdr:cNvPr id="118" name="物件費平均値テキスト"/>
        <xdr:cNvSpPr txBox="1"/>
      </xdr:nvSpPr>
      <xdr:spPr>
        <a:xfrm>
          <a:off x="4686300" y="948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168547</xdr:rowOff>
    </xdr:from>
    <xdr:to>
      <xdr:col>5</xdr:col>
      <xdr:colOff>358775</xdr:colOff>
      <xdr:row>57</xdr:row>
      <xdr:rowOff>4173</xdr:rowOff>
    </xdr:to>
    <xdr:cxnSp macro="">
      <xdr:nvCxnSpPr>
        <xdr:cNvPr id="120" name="直線コネクタ 119"/>
        <xdr:cNvCxnSpPr/>
      </xdr:nvCxnSpPr>
      <xdr:spPr>
        <a:xfrm flipV="1">
          <a:off x="2908300" y="976974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103269</xdr:rowOff>
    </xdr:from>
    <xdr:to>
      <xdr:col>5</xdr:col>
      <xdr:colOff>409575</xdr:colOff>
      <xdr:row>56</xdr:row>
      <xdr:rowOff>33419</xdr:rowOff>
    </xdr:to>
    <xdr:sp macro="" textlink="">
      <xdr:nvSpPr>
        <xdr:cNvPr id="121" name="フローチャート : 判断 120"/>
        <xdr:cNvSpPr/>
      </xdr:nvSpPr>
      <xdr:spPr>
        <a:xfrm>
          <a:off x="3746500" y="95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49946</xdr:rowOff>
    </xdr:from>
    <xdr:ext cx="534377" cy="259045"/>
    <xdr:sp macro="" textlink="">
      <xdr:nvSpPr>
        <xdr:cNvPr id="122" name="テキスト ボックス 121"/>
        <xdr:cNvSpPr txBox="1"/>
      </xdr:nvSpPr>
      <xdr:spPr>
        <a:xfrm>
          <a:off x="3517411" y="93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4173</xdr:rowOff>
    </xdr:from>
    <xdr:to>
      <xdr:col>4</xdr:col>
      <xdr:colOff>155575</xdr:colOff>
      <xdr:row>57</xdr:row>
      <xdr:rowOff>50328</xdr:rowOff>
    </xdr:to>
    <xdr:cxnSp macro="">
      <xdr:nvCxnSpPr>
        <xdr:cNvPr id="123" name="直線コネクタ 122"/>
        <xdr:cNvCxnSpPr/>
      </xdr:nvCxnSpPr>
      <xdr:spPr>
        <a:xfrm flipV="1">
          <a:off x="2019300" y="9776823"/>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149860</xdr:rowOff>
    </xdr:from>
    <xdr:to>
      <xdr:col>4</xdr:col>
      <xdr:colOff>206375</xdr:colOff>
      <xdr:row>56</xdr:row>
      <xdr:rowOff>80010</xdr:rowOff>
    </xdr:to>
    <xdr:sp macro="" textlink="">
      <xdr:nvSpPr>
        <xdr:cNvPr id="124" name="フローチャート : 判断 123"/>
        <xdr:cNvSpPr/>
      </xdr:nvSpPr>
      <xdr:spPr>
        <a:xfrm>
          <a:off x="2857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96537</xdr:rowOff>
    </xdr:from>
    <xdr:ext cx="534377" cy="259045"/>
    <xdr:sp macro="" textlink="">
      <xdr:nvSpPr>
        <xdr:cNvPr id="125" name="テキスト ボックス 124"/>
        <xdr:cNvSpPr txBox="1"/>
      </xdr:nvSpPr>
      <xdr:spPr>
        <a:xfrm>
          <a:off x="2641111" y="93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29428</xdr:rowOff>
    </xdr:from>
    <xdr:to>
      <xdr:col>2</xdr:col>
      <xdr:colOff>638175</xdr:colOff>
      <xdr:row>57</xdr:row>
      <xdr:rowOff>50328</xdr:rowOff>
    </xdr:to>
    <xdr:cxnSp macro="">
      <xdr:nvCxnSpPr>
        <xdr:cNvPr id="126" name="直線コネクタ 125"/>
        <xdr:cNvCxnSpPr/>
      </xdr:nvCxnSpPr>
      <xdr:spPr>
        <a:xfrm>
          <a:off x="1130300" y="9630628"/>
          <a:ext cx="8890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13244</xdr:rowOff>
    </xdr:from>
    <xdr:to>
      <xdr:col>3</xdr:col>
      <xdr:colOff>3175</xdr:colOff>
      <xdr:row>56</xdr:row>
      <xdr:rowOff>114844</xdr:rowOff>
    </xdr:to>
    <xdr:sp macro="" textlink="">
      <xdr:nvSpPr>
        <xdr:cNvPr id="127" name="フローチャート : 判断 126"/>
        <xdr:cNvSpPr/>
      </xdr:nvSpPr>
      <xdr:spPr>
        <a:xfrm>
          <a:off x="1968500" y="96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131371</xdr:rowOff>
    </xdr:from>
    <xdr:ext cx="534377" cy="259045"/>
    <xdr:sp macro="" textlink="">
      <xdr:nvSpPr>
        <xdr:cNvPr id="128" name="テキスト ボックス 127"/>
        <xdr:cNvSpPr txBox="1"/>
      </xdr:nvSpPr>
      <xdr:spPr>
        <a:xfrm>
          <a:off x="1752111" y="9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51126</xdr:rowOff>
    </xdr:from>
    <xdr:to>
      <xdr:col>1</xdr:col>
      <xdr:colOff>485775</xdr:colOff>
      <xdr:row>55</xdr:row>
      <xdr:rowOff>152726</xdr:rowOff>
    </xdr:to>
    <xdr:sp macro="" textlink="">
      <xdr:nvSpPr>
        <xdr:cNvPr id="129" name="フローチャート : 判断 128"/>
        <xdr:cNvSpPr/>
      </xdr:nvSpPr>
      <xdr:spPr>
        <a:xfrm>
          <a:off x="1079500" y="948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169253</xdr:rowOff>
    </xdr:from>
    <xdr:ext cx="534377" cy="259045"/>
    <xdr:sp macro="" textlink="">
      <xdr:nvSpPr>
        <xdr:cNvPr id="130" name="テキスト ボックス 129"/>
        <xdr:cNvSpPr txBox="1"/>
      </xdr:nvSpPr>
      <xdr:spPr>
        <a:xfrm>
          <a:off x="863111" y="92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52868</xdr:rowOff>
    </xdr:from>
    <xdr:to>
      <xdr:col>6</xdr:col>
      <xdr:colOff>561975</xdr:colOff>
      <xdr:row>56</xdr:row>
      <xdr:rowOff>154468</xdr:rowOff>
    </xdr:to>
    <xdr:sp macro="" textlink="">
      <xdr:nvSpPr>
        <xdr:cNvPr id="136" name="円/楕円 135"/>
        <xdr:cNvSpPr/>
      </xdr:nvSpPr>
      <xdr:spPr>
        <a:xfrm>
          <a:off x="4584700" y="965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31295</xdr:rowOff>
    </xdr:from>
    <xdr:ext cx="534377" cy="259045"/>
    <xdr:sp macro="" textlink="">
      <xdr:nvSpPr>
        <xdr:cNvPr id="137" name="物件費該当値テキスト"/>
        <xdr:cNvSpPr txBox="1"/>
      </xdr:nvSpPr>
      <xdr:spPr>
        <a:xfrm>
          <a:off x="4686300" y="96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117747</xdr:rowOff>
    </xdr:from>
    <xdr:to>
      <xdr:col>5</xdr:col>
      <xdr:colOff>409575</xdr:colOff>
      <xdr:row>57</xdr:row>
      <xdr:rowOff>47897</xdr:rowOff>
    </xdr:to>
    <xdr:sp macro="" textlink="">
      <xdr:nvSpPr>
        <xdr:cNvPr id="138" name="円/楕円 137"/>
        <xdr:cNvSpPr/>
      </xdr:nvSpPr>
      <xdr:spPr>
        <a:xfrm>
          <a:off x="3746500" y="97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39024</xdr:rowOff>
    </xdr:from>
    <xdr:ext cx="534377" cy="259045"/>
    <xdr:sp macro="" textlink="">
      <xdr:nvSpPr>
        <xdr:cNvPr id="139" name="テキスト ボックス 138"/>
        <xdr:cNvSpPr txBox="1"/>
      </xdr:nvSpPr>
      <xdr:spPr>
        <a:xfrm>
          <a:off x="3517411" y="98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124823</xdr:rowOff>
    </xdr:from>
    <xdr:to>
      <xdr:col>4</xdr:col>
      <xdr:colOff>206375</xdr:colOff>
      <xdr:row>57</xdr:row>
      <xdr:rowOff>54973</xdr:rowOff>
    </xdr:to>
    <xdr:sp macro="" textlink="">
      <xdr:nvSpPr>
        <xdr:cNvPr id="140" name="円/楕円 139"/>
        <xdr:cNvSpPr/>
      </xdr:nvSpPr>
      <xdr:spPr>
        <a:xfrm>
          <a:off x="2857500" y="97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46100</xdr:rowOff>
    </xdr:from>
    <xdr:ext cx="534377" cy="259045"/>
    <xdr:sp macro="" textlink="">
      <xdr:nvSpPr>
        <xdr:cNvPr id="141" name="テキスト ボックス 140"/>
        <xdr:cNvSpPr txBox="1"/>
      </xdr:nvSpPr>
      <xdr:spPr>
        <a:xfrm>
          <a:off x="2641111" y="98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170978</xdr:rowOff>
    </xdr:from>
    <xdr:to>
      <xdr:col>3</xdr:col>
      <xdr:colOff>3175</xdr:colOff>
      <xdr:row>57</xdr:row>
      <xdr:rowOff>101128</xdr:rowOff>
    </xdr:to>
    <xdr:sp macro="" textlink="">
      <xdr:nvSpPr>
        <xdr:cNvPr id="142" name="円/楕円 141"/>
        <xdr:cNvSpPr/>
      </xdr:nvSpPr>
      <xdr:spPr>
        <a:xfrm>
          <a:off x="1968500" y="97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92255</xdr:rowOff>
    </xdr:from>
    <xdr:ext cx="534377" cy="259045"/>
    <xdr:sp macro="" textlink="">
      <xdr:nvSpPr>
        <xdr:cNvPr id="143" name="テキスト ボックス 142"/>
        <xdr:cNvSpPr txBox="1"/>
      </xdr:nvSpPr>
      <xdr:spPr>
        <a:xfrm>
          <a:off x="1752111" y="98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150078</xdr:rowOff>
    </xdr:from>
    <xdr:to>
      <xdr:col>1</xdr:col>
      <xdr:colOff>485775</xdr:colOff>
      <xdr:row>56</xdr:row>
      <xdr:rowOff>80228</xdr:rowOff>
    </xdr:to>
    <xdr:sp macro="" textlink="">
      <xdr:nvSpPr>
        <xdr:cNvPr id="144" name="円/楕円 143"/>
        <xdr:cNvSpPr/>
      </xdr:nvSpPr>
      <xdr:spPr>
        <a:xfrm>
          <a:off x="1079500" y="95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71355</xdr:rowOff>
    </xdr:from>
    <xdr:ext cx="534377" cy="259045"/>
    <xdr:sp macro="" textlink="">
      <xdr:nvSpPr>
        <xdr:cNvPr id="145" name="テキスト ボックス 144"/>
        <xdr:cNvSpPr txBox="1"/>
      </xdr:nvSpPr>
      <xdr:spPr>
        <a:xfrm>
          <a:off x="863111" y="96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166560</xdr:rowOff>
    </xdr:from>
    <xdr:to>
      <xdr:col>6</xdr:col>
      <xdr:colOff>511175</xdr:colOff>
      <xdr:row>79</xdr:row>
      <xdr:rowOff>13588</xdr:rowOff>
    </xdr:to>
    <xdr:cxnSp macro="">
      <xdr:nvCxnSpPr>
        <xdr:cNvPr id="173" name="直線コネクタ 172"/>
        <xdr:cNvCxnSpPr/>
      </xdr:nvCxnSpPr>
      <xdr:spPr>
        <a:xfrm flipV="1">
          <a:off x="3797300" y="13539660"/>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129303</xdr:rowOff>
    </xdr:from>
    <xdr:ext cx="469744" cy="259045"/>
    <xdr:sp macro="" textlink="">
      <xdr:nvSpPr>
        <xdr:cNvPr id="174" name="維持補修費平均値テキスト"/>
        <xdr:cNvSpPr txBox="1"/>
      </xdr:nvSpPr>
      <xdr:spPr>
        <a:xfrm>
          <a:off x="4686300" y="1281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13588</xdr:rowOff>
    </xdr:from>
    <xdr:to>
      <xdr:col>5</xdr:col>
      <xdr:colOff>358775</xdr:colOff>
      <xdr:row>79</xdr:row>
      <xdr:rowOff>48831</xdr:rowOff>
    </xdr:to>
    <xdr:cxnSp macro="">
      <xdr:nvCxnSpPr>
        <xdr:cNvPr id="176" name="直線コネクタ 175"/>
        <xdr:cNvCxnSpPr/>
      </xdr:nvCxnSpPr>
      <xdr:spPr>
        <a:xfrm flipV="1">
          <a:off x="2908300" y="13558138"/>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30607</xdr:rowOff>
    </xdr:from>
    <xdr:to>
      <xdr:col>5</xdr:col>
      <xdr:colOff>409575</xdr:colOff>
      <xdr:row>76</xdr:row>
      <xdr:rowOff>132207</xdr:rowOff>
    </xdr:to>
    <xdr:sp macro="" textlink="">
      <xdr:nvSpPr>
        <xdr:cNvPr id="177" name="フローチャート : 判断 176"/>
        <xdr:cNvSpPr/>
      </xdr:nvSpPr>
      <xdr:spPr>
        <a:xfrm>
          <a:off x="3746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148734</xdr:rowOff>
    </xdr:from>
    <xdr:ext cx="469744" cy="259045"/>
    <xdr:sp macro="" textlink="">
      <xdr:nvSpPr>
        <xdr:cNvPr id="178" name="テキスト ボックス 177"/>
        <xdr:cNvSpPr txBox="1"/>
      </xdr:nvSpPr>
      <xdr:spPr>
        <a:xfrm>
          <a:off x="3549727"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47307</xdr:rowOff>
    </xdr:from>
    <xdr:to>
      <xdr:col>4</xdr:col>
      <xdr:colOff>155575</xdr:colOff>
      <xdr:row>79</xdr:row>
      <xdr:rowOff>48831</xdr:rowOff>
    </xdr:to>
    <xdr:cxnSp macro="">
      <xdr:nvCxnSpPr>
        <xdr:cNvPr id="179" name="直線コネクタ 178"/>
        <xdr:cNvCxnSpPr/>
      </xdr:nvCxnSpPr>
      <xdr:spPr>
        <a:xfrm>
          <a:off x="2019300" y="135918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128143</xdr:rowOff>
    </xdr:from>
    <xdr:to>
      <xdr:col>4</xdr:col>
      <xdr:colOff>206375</xdr:colOff>
      <xdr:row>76</xdr:row>
      <xdr:rowOff>58294</xdr:rowOff>
    </xdr:to>
    <xdr:sp macro="" textlink="">
      <xdr:nvSpPr>
        <xdr:cNvPr id="180" name="フローチャート : 判断 179"/>
        <xdr:cNvSpPr/>
      </xdr:nvSpPr>
      <xdr:spPr>
        <a:xfrm>
          <a:off x="2857500" y="129868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74820</xdr:rowOff>
    </xdr:from>
    <xdr:ext cx="469744" cy="259045"/>
    <xdr:sp macro="" textlink="">
      <xdr:nvSpPr>
        <xdr:cNvPr id="181" name="テキスト ボックス 180"/>
        <xdr:cNvSpPr txBox="1"/>
      </xdr:nvSpPr>
      <xdr:spPr>
        <a:xfrm>
          <a:off x="2673427" y="12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22543</xdr:rowOff>
    </xdr:from>
    <xdr:to>
      <xdr:col>2</xdr:col>
      <xdr:colOff>638175</xdr:colOff>
      <xdr:row>79</xdr:row>
      <xdr:rowOff>47307</xdr:rowOff>
    </xdr:to>
    <xdr:cxnSp macro="">
      <xdr:nvCxnSpPr>
        <xdr:cNvPr id="182" name="直線コネクタ 181"/>
        <xdr:cNvCxnSpPr/>
      </xdr:nvCxnSpPr>
      <xdr:spPr>
        <a:xfrm>
          <a:off x="1130300" y="13567093"/>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27178</xdr:rowOff>
    </xdr:from>
    <xdr:to>
      <xdr:col>3</xdr:col>
      <xdr:colOff>3175</xdr:colOff>
      <xdr:row>76</xdr:row>
      <xdr:rowOff>128778</xdr:rowOff>
    </xdr:to>
    <xdr:sp macro="" textlink="">
      <xdr:nvSpPr>
        <xdr:cNvPr id="183" name="フローチャート : 判断 182"/>
        <xdr:cNvSpPr/>
      </xdr:nvSpPr>
      <xdr:spPr>
        <a:xfrm>
          <a:off x="1968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145305</xdr:rowOff>
    </xdr:from>
    <xdr:ext cx="469744" cy="259045"/>
    <xdr:sp macro="" textlink="">
      <xdr:nvSpPr>
        <xdr:cNvPr id="184" name="テキスト ボックス 183"/>
        <xdr:cNvSpPr txBox="1"/>
      </xdr:nvSpPr>
      <xdr:spPr>
        <a:xfrm>
          <a:off x="1784427"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148907</xdr:rowOff>
    </xdr:from>
    <xdr:to>
      <xdr:col>1</xdr:col>
      <xdr:colOff>485775</xdr:colOff>
      <xdr:row>76</xdr:row>
      <xdr:rowOff>79057</xdr:rowOff>
    </xdr:to>
    <xdr:sp macro="" textlink="">
      <xdr:nvSpPr>
        <xdr:cNvPr id="185" name="フローチャート : 判断 184"/>
        <xdr:cNvSpPr/>
      </xdr:nvSpPr>
      <xdr:spPr>
        <a:xfrm>
          <a:off x="1079500" y="1300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95584</xdr:rowOff>
    </xdr:from>
    <xdr:ext cx="469744" cy="259045"/>
    <xdr:sp macro="" textlink="">
      <xdr:nvSpPr>
        <xdr:cNvPr id="186" name="テキスト ボックス 185"/>
        <xdr:cNvSpPr txBox="1"/>
      </xdr:nvSpPr>
      <xdr:spPr>
        <a:xfrm>
          <a:off x="895427" y="127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115760</xdr:rowOff>
    </xdr:from>
    <xdr:to>
      <xdr:col>6</xdr:col>
      <xdr:colOff>561975</xdr:colOff>
      <xdr:row>79</xdr:row>
      <xdr:rowOff>45910</xdr:rowOff>
    </xdr:to>
    <xdr:sp macro="" textlink="">
      <xdr:nvSpPr>
        <xdr:cNvPr id="192" name="円/楕円 191"/>
        <xdr:cNvSpPr/>
      </xdr:nvSpPr>
      <xdr:spPr>
        <a:xfrm>
          <a:off x="45847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30687</xdr:rowOff>
    </xdr:from>
    <xdr:ext cx="469744" cy="259045"/>
    <xdr:sp macro="" textlink="">
      <xdr:nvSpPr>
        <xdr:cNvPr id="193" name="維持補修費該当値テキスト"/>
        <xdr:cNvSpPr txBox="1"/>
      </xdr:nvSpPr>
      <xdr:spPr>
        <a:xfrm>
          <a:off x="4686300" y="1340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134238</xdr:rowOff>
    </xdr:from>
    <xdr:to>
      <xdr:col>5</xdr:col>
      <xdr:colOff>409575</xdr:colOff>
      <xdr:row>79</xdr:row>
      <xdr:rowOff>64388</xdr:rowOff>
    </xdr:to>
    <xdr:sp macro="" textlink="">
      <xdr:nvSpPr>
        <xdr:cNvPr id="194" name="円/楕円 193"/>
        <xdr:cNvSpPr/>
      </xdr:nvSpPr>
      <xdr:spPr>
        <a:xfrm>
          <a:off x="3746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55515</xdr:rowOff>
    </xdr:from>
    <xdr:ext cx="469744" cy="259045"/>
    <xdr:sp macro="" textlink="">
      <xdr:nvSpPr>
        <xdr:cNvPr id="195" name="テキスト ボックス 194"/>
        <xdr:cNvSpPr txBox="1"/>
      </xdr:nvSpPr>
      <xdr:spPr>
        <a:xfrm>
          <a:off x="3549727"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169481</xdr:rowOff>
    </xdr:from>
    <xdr:to>
      <xdr:col>4</xdr:col>
      <xdr:colOff>206375</xdr:colOff>
      <xdr:row>79</xdr:row>
      <xdr:rowOff>99631</xdr:rowOff>
    </xdr:to>
    <xdr:sp macro="" textlink="">
      <xdr:nvSpPr>
        <xdr:cNvPr id="196" name="円/楕円 195"/>
        <xdr:cNvSpPr/>
      </xdr:nvSpPr>
      <xdr:spPr>
        <a:xfrm>
          <a:off x="2857500" y="13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90758</xdr:rowOff>
    </xdr:from>
    <xdr:ext cx="469744" cy="259045"/>
    <xdr:sp macro="" textlink="">
      <xdr:nvSpPr>
        <xdr:cNvPr id="197" name="テキスト ボックス 196"/>
        <xdr:cNvSpPr txBox="1"/>
      </xdr:nvSpPr>
      <xdr:spPr>
        <a:xfrm>
          <a:off x="2673427" y="1363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167957</xdr:rowOff>
    </xdr:from>
    <xdr:to>
      <xdr:col>3</xdr:col>
      <xdr:colOff>3175</xdr:colOff>
      <xdr:row>79</xdr:row>
      <xdr:rowOff>98107</xdr:rowOff>
    </xdr:to>
    <xdr:sp macro="" textlink="">
      <xdr:nvSpPr>
        <xdr:cNvPr id="198" name="円/楕円 197"/>
        <xdr:cNvSpPr/>
      </xdr:nvSpPr>
      <xdr:spPr>
        <a:xfrm>
          <a:off x="1968500" y="135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89234</xdr:rowOff>
    </xdr:from>
    <xdr:ext cx="469744" cy="259045"/>
    <xdr:sp macro="" textlink="">
      <xdr:nvSpPr>
        <xdr:cNvPr id="199" name="テキスト ボックス 198"/>
        <xdr:cNvSpPr txBox="1"/>
      </xdr:nvSpPr>
      <xdr:spPr>
        <a:xfrm>
          <a:off x="1784427" y="136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143193</xdr:rowOff>
    </xdr:from>
    <xdr:to>
      <xdr:col>1</xdr:col>
      <xdr:colOff>485775</xdr:colOff>
      <xdr:row>79</xdr:row>
      <xdr:rowOff>73343</xdr:rowOff>
    </xdr:to>
    <xdr:sp macro="" textlink="">
      <xdr:nvSpPr>
        <xdr:cNvPr id="200" name="円/楕円 199"/>
        <xdr:cNvSpPr/>
      </xdr:nvSpPr>
      <xdr:spPr>
        <a:xfrm>
          <a:off x="10795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64470</xdr:rowOff>
    </xdr:from>
    <xdr:ext cx="469744" cy="259045"/>
    <xdr:sp macro="" textlink="">
      <xdr:nvSpPr>
        <xdr:cNvPr id="201" name="テキスト ボックス 200"/>
        <xdr:cNvSpPr txBox="1"/>
      </xdr:nvSpPr>
      <xdr:spPr>
        <a:xfrm>
          <a:off x="895427" y="136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126619</xdr:rowOff>
    </xdr:from>
    <xdr:to>
      <xdr:col>6</xdr:col>
      <xdr:colOff>511175</xdr:colOff>
      <xdr:row>90</xdr:row>
      <xdr:rowOff>164719</xdr:rowOff>
    </xdr:to>
    <xdr:cxnSp macro="">
      <xdr:nvCxnSpPr>
        <xdr:cNvPr id="229" name="直線コネクタ 228"/>
        <xdr:cNvCxnSpPr/>
      </xdr:nvCxnSpPr>
      <xdr:spPr>
        <a:xfrm flipV="1">
          <a:off x="3797300" y="1538566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134510</xdr:rowOff>
    </xdr:from>
    <xdr:ext cx="469744" cy="259045"/>
    <xdr:sp macro="" textlink="">
      <xdr:nvSpPr>
        <xdr:cNvPr id="230" name="扶助費平均値テキスト"/>
        <xdr:cNvSpPr txBox="1"/>
      </xdr:nvSpPr>
      <xdr:spPr>
        <a:xfrm>
          <a:off x="4686300" y="1607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164719</xdr:rowOff>
    </xdr:from>
    <xdr:to>
      <xdr:col>5</xdr:col>
      <xdr:colOff>358775</xdr:colOff>
      <xdr:row>91</xdr:row>
      <xdr:rowOff>65405</xdr:rowOff>
    </xdr:to>
    <xdr:cxnSp macro="">
      <xdr:nvCxnSpPr>
        <xdr:cNvPr id="232" name="直線コネクタ 231"/>
        <xdr:cNvCxnSpPr/>
      </xdr:nvCxnSpPr>
      <xdr:spPr>
        <a:xfrm flipV="1">
          <a:off x="2908300" y="1559521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92</xdr:row>
      <xdr:rowOff>29590</xdr:rowOff>
    </xdr:from>
    <xdr:to>
      <xdr:col>5</xdr:col>
      <xdr:colOff>409575</xdr:colOff>
      <xdr:row>92</xdr:row>
      <xdr:rowOff>131190</xdr:rowOff>
    </xdr:to>
    <xdr:sp macro="" textlink="">
      <xdr:nvSpPr>
        <xdr:cNvPr id="233" name="フローチャート : 判断 232"/>
        <xdr:cNvSpPr/>
      </xdr:nvSpPr>
      <xdr:spPr>
        <a:xfrm>
          <a:off x="3746500" y="158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122317</xdr:rowOff>
    </xdr:from>
    <xdr:ext cx="534377" cy="259045"/>
    <xdr:sp macro="" textlink="">
      <xdr:nvSpPr>
        <xdr:cNvPr id="234" name="テキスト ボックス 233"/>
        <xdr:cNvSpPr txBox="1"/>
      </xdr:nvSpPr>
      <xdr:spPr>
        <a:xfrm>
          <a:off x="3517411" y="158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65405</xdr:rowOff>
    </xdr:from>
    <xdr:to>
      <xdr:col>4</xdr:col>
      <xdr:colOff>155575</xdr:colOff>
      <xdr:row>91</xdr:row>
      <xdr:rowOff>112395</xdr:rowOff>
    </xdr:to>
    <xdr:cxnSp macro="">
      <xdr:nvCxnSpPr>
        <xdr:cNvPr id="235" name="直線コネクタ 234"/>
        <xdr:cNvCxnSpPr/>
      </xdr:nvCxnSpPr>
      <xdr:spPr>
        <a:xfrm flipV="1">
          <a:off x="2019300" y="15667355"/>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95377</xdr:rowOff>
    </xdr:from>
    <xdr:to>
      <xdr:col>4</xdr:col>
      <xdr:colOff>206375</xdr:colOff>
      <xdr:row>94</xdr:row>
      <xdr:rowOff>25527</xdr:rowOff>
    </xdr:to>
    <xdr:sp macro="" textlink="">
      <xdr:nvSpPr>
        <xdr:cNvPr id="236" name="フローチャート : 判断 235"/>
        <xdr:cNvSpPr/>
      </xdr:nvSpPr>
      <xdr:spPr>
        <a:xfrm>
          <a:off x="2857500" y="1604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16654</xdr:rowOff>
    </xdr:from>
    <xdr:ext cx="534377" cy="259045"/>
    <xdr:sp macro="" textlink="">
      <xdr:nvSpPr>
        <xdr:cNvPr id="237" name="テキスト ボックス 236"/>
        <xdr:cNvSpPr txBox="1"/>
      </xdr:nvSpPr>
      <xdr:spPr>
        <a:xfrm>
          <a:off x="2641111" y="161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75312</xdr:rowOff>
    </xdr:from>
    <xdr:to>
      <xdr:col>2</xdr:col>
      <xdr:colOff>638175</xdr:colOff>
      <xdr:row>91</xdr:row>
      <xdr:rowOff>112395</xdr:rowOff>
    </xdr:to>
    <xdr:cxnSp macro="">
      <xdr:nvCxnSpPr>
        <xdr:cNvPr id="238" name="直線コネクタ 237"/>
        <xdr:cNvCxnSpPr/>
      </xdr:nvCxnSpPr>
      <xdr:spPr>
        <a:xfrm>
          <a:off x="1130300" y="15677262"/>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96138</xdr:rowOff>
    </xdr:from>
    <xdr:to>
      <xdr:col>3</xdr:col>
      <xdr:colOff>3175</xdr:colOff>
      <xdr:row>94</xdr:row>
      <xdr:rowOff>26288</xdr:rowOff>
    </xdr:to>
    <xdr:sp macro="" textlink="">
      <xdr:nvSpPr>
        <xdr:cNvPr id="239" name="フローチャート : 判断 238"/>
        <xdr:cNvSpPr/>
      </xdr:nvSpPr>
      <xdr:spPr>
        <a:xfrm>
          <a:off x="1968500" y="1604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17415</xdr:rowOff>
    </xdr:from>
    <xdr:ext cx="534377" cy="259045"/>
    <xdr:sp macro="" textlink="">
      <xdr:nvSpPr>
        <xdr:cNvPr id="240" name="テキスト ボックス 239"/>
        <xdr:cNvSpPr txBox="1"/>
      </xdr:nvSpPr>
      <xdr:spPr>
        <a:xfrm>
          <a:off x="1752111" y="161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75946</xdr:rowOff>
    </xdr:from>
    <xdr:to>
      <xdr:col>1</xdr:col>
      <xdr:colOff>485775</xdr:colOff>
      <xdr:row>93</xdr:row>
      <xdr:rowOff>6096</xdr:rowOff>
    </xdr:to>
    <xdr:sp macro="" textlink="">
      <xdr:nvSpPr>
        <xdr:cNvPr id="241" name="フローチャート : 判断 240"/>
        <xdr:cNvSpPr/>
      </xdr:nvSpPr>
      <xdr:spPr>
        <a:xfrm>
          <a:off x="1079500" y="1584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168673</xdr:rowOff>
    </xdr:from>
    <xdr:ext cx="534377" cy="259045"/>
    <xdr:sp macro="" textlink="">
      <xdr:nvSpPr>
        <xdr:cNvPr id="242" name="テキスト ボックス 241"/>
        <xdr:cNvSpPr txBox="1"/>
      </xdr:nvSpPr>
      <xdr:spPr>
        <a:xfrm>
          <a:off x="863111" y="159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75819</xdr:rowOff>
    </xdr:from>
    <xdr:to>
      <xdr:col>6</xdr:col>
      <xdr:colOff>561975</xdr:colOff>
      <xdr:row>90</xdr:row>
      <xdr:rowOff>5969</xdr:rowOff>
    </xdr:to>
    <xdr:sp macro="" textlink="">
      <xdr:nvSpPr>
        <xdr:cNvPr id="248" name="円/楕円 247"/>
        <xdr:cNvSpPr/>
      </xdr:nvSpPr>
      <xdr:spPr>
        <a:xfrm>
          <a:off x="4584700" y="153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28846</xdr:rowOff>
    </xdr:from>
    <xdr:ext cx="534377" cy="259045"/>
    <xdr:sp macro="" textlink="">
      <xdr:nvSpPr>
        <xdr:cNvPr id="249" name="扶助費該当値テキスト"/>
        <xdr:cNvSpPr txBox="1"/>
      </xdr:nvSpPr>
      <xdr:spPr>
        <a:xfrm>
          <a:off x="4686300" y="152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113919</xdr:rowOff>
    </xdr:from>
    <xdr:to>
      <xdr:col>5</xdr:col>
      <xdr:colOff>409575</xdr:colOff>
      <xdr:row>91</xdr:row>
      <xdr:rowOff>44069</xdr:rowOff>
    </xdr:to>
    <xdr:sp macro="" textlink="">
      <xdr:nvSpPr>
        <xdr:cNvPr id="250" name="円/楕円 249"/>
        <xdr:cNvSpPr/>
      </xdr:nvSpPr>
      <xdr:spPr>
        <a:xfrm>
          <a:off x="3746500" y="155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60596</xdr:rowOff>
    </xdr:from>
    <xdr:ext cx="534377" cy="259045"/>
    <xdr:sp macro="" textlink="">
      <xdr:nvSpPr>
        <xdr:cNvPr id="251" name="テキスト ボックス 250"/>
        <xdr:cNvSpPr txBox="1"/>
      </xdr:nvSpPr>
      <xdr:spPr>
        <a:xfrm>
          <a:off x="3517411" y="153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14605</xdr:rowOff>
    </xdr:from>
    <xdr:to>
      <xdr:col>4</xdr:col>
      <xdr:colOff>206375</xdr:colOff>
      <xdr:row>91</xdr:row>
      <xdr:rowOff>116205</xdr:rowOff>
    </xdr:to>
    <xdr:sp macro="" textlink="">
      <xdr:nvSpPr>
        <xdr:cNvPr id="252" name="円/楕円 251"/>
        <xdr:cNvSpPr/>
      </xdr:nvSpPr>
      <xdr:spPr>
        <a:xfrm>
          <a:off x="2857500" y="156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132732</xdr:rowOff>
    </xdr:from>
    <xdr:ext cx="534377" cy="259045"/>
    <xdr:sp macro="" textlink="">
      <xdr:nvSpPr>
        <xdr:cNvPr id="253" name="テキスト ボックス 252"/>
        <xdr:cNvSpPr txBox="1"/>
      </xdr:nvSpPr>
      <xdr:spPr>
        <a:xfrm>
          <a:off x="2641111" y="153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61595</xdr:rowOff>
    </xdr:from>
    <xdr:to>
      <xdr:col>3</xdr:col>
      <xdr:colOff>3175</xdr:colOff>
      <xdr:row>91</xdr:row>
      <xdr:rowOff>163195</xdr:rowOff>
    </xdr:to>
    <xdr:sp macro="" textlink="">
      <xdr:nvSpPr>
        <xdr:cNvPr id="254" name="円/楕円 253"/>
        <xdr:cNvSpPr/>
      </xdr:nvSpPr>
      <xdr:spPr>
        <a:xfrm>
          <a:off x="1968500" y="156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8272</xdr:rowOff>
    </xdr:from>
    <xdr:ext cx="534377" cy="259045"/>
    <xdr:sp macro="" textlink="">
      <xdr:nvSpPr>
        <xdr:cNvPr id="255" name="テキスト ボックス 254"/>
        <xdr:cNvSpPr txBox="1"/>
      </xdr:nvSpPr>
      <xdr:spPr>
        <a:xfrm>
          <a:off x="1752111" y="154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24512</xdr:rowOff>
    </xdr:from>
    <xdr:to>
      <xdr:col>1</xdr:col>
      <xdr:colOff>485775</xdr:colOff>
      <xdr:row>91</xdr:row>
      <xdr:rowOff>126112</xdr:rowOff>
    </xdr:to>
    <xdr:sp macro="" textlink="">
      <xdr:nvSpPr>
        <xdr:cNvPr id="256" name="円/楕円 255"/>
        <xdr:cNvSpPr/>
      </xdr:nvSpPr>
      <xdr:spPr>
        <a:xfrm>
          <a:off x="1079500" y="156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142639</xdr:rowOff>
    </xdr:from>
    <xdr:ext cx="534377" cy="259045"/>
    <xdr:sp macro="" textlink="">
      <xdr:nvSpPr>
        <xdr:cNvPr id="257" name="テキスト ボックス 256"/>
        <xdr:cNvSpPr txBox="1"/>
      </xdr:nvSpPr>
      <xdr:spPr>
        <a:xfrm>
          <a:off x="863111" y="154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23114</xdr:rowOff>
    </xdr:from>
    <xdr:to>
      <xdr:col>15</xdr:col>
      <xdr:colOff>180340</xdr:colOff>
      <xdr:row>35</xdr:row>
      <xdr:rowOff>70015</xdr:rowOff>
    </xdr:to>
    <xdr:cxnSp macro="">
      <xdr:nvCxnSpPr>
        <xdr:cNvPr id="280" name="直線コネクタ 279"/>
        <xdr:cNvCxnSpPr/>
      </xdr:nvCxnSpPr>
      <xdr:spPr>
        <a:xfrm flipV="1">
          <a:off x="10475595" y="5338064"/>
          <a:ext cx="1270" cy="7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73842</xdr:rowOff>
    </xdr:from>
    <xdr:ext cx="534377" cy="259045"/>
    <xdr:sp macro="" textlink="">
      <xdr:nvSpPr>
        <xdr:cNvPr id="281" name="補助費等最小値テキスト"/>
        <xdr:cNvSpPr txBox="1"/>
      </xdr:nvSpPr>
      <xdr:spPr>
        <a:xfrm>
          <a:off x="10528300" y="60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35</xdr:row>
      <xdr:rowOff>70015</xdr:rowOff>
    </xdr:from>
    <xdr:to>
      <xdr:col>15</xdr:col>
      <xdr:colOff>269875</xdr:colOff>
      <xdr:row>35</xdr:row>
      <xdr:rowOff>70015</xdr:rowOff>
    </xdr:to>
    <xdr:cxnSp macro="">
      <xdr:nvCxnSpPr>
        <xdr:cNvPr id="282" name="直線コネクタ 281"/>
        <xdr:cNvCxnSpPr/>
      </xdr:nvCxnSpPr>
      <xdr:spPr>
        <a:xfrm>
          <a:off x="10388600" y="607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141241</xdr:rowOff>
    </xdr:from>
    <xdr:ext cx="599010" cy="259045"/>
    <xdr:sp macro="" textlink="">
      <xdr:nvSpPr>
        <xdr:cNvPr id="283" name="補助費等最大値テキスト"/>
        <xdr:cNvSpPr txBox="1"/>
      </xdr:nvSpPr>
      <xdr:spPr>
        <a:xfrm>
          <a:off x="10528300" y="51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23114</xdr:rowOff>
    </xdr:from>
    <xdr:to>
      <xdr:col>15</xdr:col>
      <xdr:colOff>269875</xdr:colOff>
      <xdr:row>31</xdr:row>
      <xdr:rowOff>23114</xdr:rowOff>
    </xdr:to>
    <xdr:cxnSp macro="">
      <xdr:nvCxnSpPr>
        <xdr:cNvPr id="284" name="直線コネクタ 283"/>
        <xdr:cNvCxnSpPr/>
      </xdr:nvCxnSpPr>
      <xdr:spPr>
        <a:xfrm>
          <a:off x="10388600" y="533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76911</xdr:rowOff>
    </xdr:from>
    <xdr:to>
      <xdr:col>15</xdr:col>
      <xdr:colOff>180975</xdr:colOff>
      <xdr:row>36</xdr:row>
      <xdr:rowOff>114707</xdr:rowOff>
    </xdr:to>
    <xdr:cxnSp macro="">
      <xdr:nvCxnSpPr>
        <xdr:cNvPr id="285" name="直線コネクタ 284"/>
        <xdr:cNvCxnSpPr/>
      </xdr:nvCxnSpPr>
      <xdr:spPr>
        <a:xfrm flipV="1">
          <a:off x="9639300" y="5906211"/>
          <a:ext cx="838200" cy="3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75582</xdr:rowOff>
    </xdr:from>
    <xdr:ext cx="534377" cy="259045"/>
    <xdr:sp macro="" textlink="">
      <xdr:nvSpPr>
        <xdr:cNvPr id="286" name="補助費等平均値テキスト"/>
        <xdr:cNvSpPr txBox="1"/>
      </xdr:nvSpPr>
      <xdr:spPr>
        <a:xfrm>
          <a:off x="10528300" y="539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52705</xdr:rowOff>
    </xdr:from>
    <xdr:to>
      <xdr:col>15</xdr:col>
      <xdr:colOff>231775</xdr:colOff>
      <xdr:row>32</xdr:row>
      <xdr:rowOff>154305</xdr:rowOff>
    </xdr:to>
    <xdr:sp macro="" textlink="">
      <xdr:nvSpPr>
        <xdr:cNvPr id="287" name="フローチャート : 判断 286"/>
        <xdr:cNvSpPr/>
      </xdr:nvSpPr>
      <xdr:spPr>
        <a:xfrm>
          <a:off x="104267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114707</xdr:rowOff>
    </xdr:from>
    <xdr:to>
      <xdr:col>14</xdr:col>
      <xdr:colOff>28575</xdr:colOff>
      <xdr:row>37</xdr:row>
      <xdr:rowOff>156769</xdr:rowOff>
    </xdr:to>
    <xdr:cxnSp macro="">
      <xdr:nvCxnSpPr>
        <xdr:cNvPr id="288" name="直線コネクタ 287"/>
        <xdr:cNvCxnSpPr/>
      </xdr:nvCxnSpPr>
      <xdr:spPr>
        <a:xfrm flipV="1">
          <a:off x="8750300" y="6286907"/>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69583</xdr:rowOff>
    </xdr:from>
    <xdr:to>
      <xdr:col>14</xdr:col>
      <xdr:colOff>79375</xdr:colOff>
      <xdr:row>33</xdr:row>
      <xdr:rowOff>171183</xdr:rowOff>
    </xdr:to>
    <xdr:sp macro="" textlink="">
      <xdr:nvSpPr>
        <xdr:cNvPr id="289" name="フローチャート : 判断 288"/>
        <xdr:cNvSpPr/>
      </xdr:nvSpPr>
      <xdr:spPr>
        <a:xfrm>
          <a:off x="9588500" y="57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32</xdr:row>
      <xdr:rowOff>16260</xdr:rowOff>
    </xdr:from>
    <xdr:ext cx="534377" cy="259045"/>
    <xdr:sp macro="" textlink="">
      <xdr:nvSpPr>
        <xdr:cNvPr id="290" name="テキスト ボックス 289"/>
        <xdr:cNvSpPr txBox="1"/>
      </xdr:nvSpPr>
      <xdr:spPr>
        <a:xfrm>
          <a:off x="9359411" y="55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97942</xdr:rowOff>
    </xdr:from>
    <xdr:to>
      <xdr:col>12</xdr:col>
      <xdr:colOff>511175</xdr:colOff>
      <xdr:row>37</xdr:row>
      <xdr:rowOff>156769</xdr:rowOff>
    </xdr:to>
    <xdr:cxnSp macro="">
      <xdr:nvCxnSpPr>
        <xdr:cNvPr id="291" name="直線コネクタ 290"/>
        <xdr:cNvCxnSpPr/>
      </xdr:nvCxnSpPr>
      <xdr:spPr>
        <a:xfrm>
          <a:off x="7861300" y="6441592"/>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91110</xdr:rowOff>
    </xdr:from>
    <xdr:to>
      <xdr:col>12</xdr:col>
      <xdr:colOff>561975</xdr:colOff>
      <xdr:row>35</xdr:row>
      <xdr:rowOff>21260</xdr:rowOff>
    </xdr:to>
    <xdr:sp macro="" textlink="">
      <xdr:nvSpPr>
        <xdr:cNvPr id="292" name="フローチャート : 判断 291"/>
        <xdr:cNvSpPr/>
      </xdr:nvSpPr>
      <xdr:spPr>
        <a:xfrm>
          <a:off x="8699500" y="59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37787</xdr:rowOff>
    </xdr:from>
    <xdr:ext cx="534377" cy="259045"/>
    <xdr:sp macro="" textlink="">
      <xdr:nvSpPr>
        <xdr:cNvPr id="293" name="テキスト ボックス 292"/>
        <xdr:cNvSpPr txBox="1"/>
      </xdr:nvSpPr>
      <xdr:spPr>
        <a:xfrm>
          <a:off x="8483111" y="56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97942</xdr:rowOff>
    </xdr:from>
    <xdr:to>
      <xdr:col>11</xdr:col>
      <xdr:colOff>307975</xdr:colOff>
      <xdr:row>37</xdr:row>
      <xdr:rowOff>147968</xdr:rowOff>
    </xdr:to>
    <xdr:cxnSp macro="">
      <xdr:nvCxnSpPr>
        <xdr:cNvPr id="294" name="直線コネクタ 293"/>
        <xdr:cNvCxnSpPr/>
      </xdr:nvCxnSpPr>
      <xdr:spPr>
        <a:xfrm flipV="1">
          <a:off x="6972300" y="6441592"/>
          <a:ext cx="889000" cy="5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52324</xdr:rowOff>
    </xdr:from>
    <xdr:to>
      <xdr:col>11</xdr:col>
      <xdr:colOff>358775</xdr:colOff>
      <xdr:row>35</xdr:row>
      <xdr:rowOff>153924</xdr:rowOff>
    </xdr:to>
    <xdr:sp macro="" textlink="">
      <xdr:nvSpPr>
        <xdr:cNvPr id="295" name="フローチャート : 判断 294"/>
        <xdr:cNvSpPr/>
      </xdr:nvSpPr>
      <xdr:spPr>
        <a:xfrm>
          <a:off x="7810500" y="605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170451</xdr:rowOff>
    </xdr:from>
    <xdr:ext cx="534377" cy="259045"/>
    <xdr:sp macro="" textlink="">
      <xdr:nvSpPr>
        <xdr:cNvPr id="296" name="テキスト ボックス 295"/>
        <xdr:cNvSpPr txBox="1"/>
      </xdr:nvSpPr>
      <xdr:spPr>
        <a:xfrm>
          <a:off x="7594111"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57848</xdr:rowOff>
    </xdr:from>
    <xdr:to>
      <xdr:col>10</xdr:col>
      <xdr:colOff>155575</xdr:colOff>
      <xdr:row>35</xdr:row>
      <xdr:rowOff>159448</xdr:rowOff>
    </xdr:to>
    <xdr:sp macro="" textlink="">
      <xdr:nvSpPr>
        <xdr:cNvPr id="297" name="フローチャート : 判断 296"/>
        <xdr:cNvSpPr/>
      </xdr:nvSpPr>
      <xdr:spPr>
        <a:xfrm>
          <a:off x="6921500" y="605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4525</xdr:rowOff>
    </xdr:from>
    <xdr:ext cx="534377" cy="259045"/>
    <xdr:sp macro="" textlink="">
      <xdr:nvSpPr>
        <xdr:cNvPr id="298" name="テキスト ボックス 297"/>
        <xdr:cNvSpPr txBox="1"/>
      </xdr:nvSpPr>
      <xdr:spPr>
        <a:xfrm>
          <a:off x="6705111" y="58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26111</xdr:rowOff>
    </xdr:from>
    <xdr:to>
      <xdr:col>15</xdr:col>
      <xdr:colOff>231775</xdr:colOff>
      <xdr:row>34</xdr:row>
      <xdr:rowOff>127711</xdr:rowOff>
    </xdr:to>
    <xdr:sp macro="" textlink="">
      <xdr:nvSpPr>
        <xdr:cNvPr id="304" name="円/楕円 303"/>
        <xdr:cNvSpPr/>
      </xdr:nvSpPr>
      <xdr:spPr>
        <a:xfrm>
          <a:off x="10426700" y="58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4538</xdr:rowOff>
    </xdr:from>
    <xdr:ext cx="534377" cy="259045"/>
    <xdr:sp macro="" textlink="">
      <xdr:nvSpPr>
        <xdr:cNvPr id="305" name="補助費等該当値テキスト"/>
        <xdr:cNvSpPr txBox="1"/>
      </xdr:nvSpPr>
      <xdr:spPr>
        <a:xfrm>
          <a:off x="10528300" y="58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63907</xdr:rowOff>
    </xdr:from>
    <xdr:to>
      <xdr:col>14</xdr:col>
      <xdr:colOff>79375</xdr:colOff>
      <xdr:row>36</xdr:row>
      <xdr:rowOff>165507</xdr:rowOff>
    </xdr:to>
    <xdr:sp macro="" textlink="">
      <xdr:nvSpPr>
        <xdr:cNvPr id="306" name="円/楕円 305"/>
        <xdr:cNvSpPr/>
      </xdr:nvSpPr>
      <xdr:spPr>
        <a:xfrm>
          <a:off x="9588500" y="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156634</xdr:rowOff>
    </xdr:from>
    <xdr:ext cx="534377" cy="259045"/>
    <xdr:sp macro="" textlink="">
      <xdr:nvSpPr>
        <xdr:cNvPr id="307" name="テキスト ボックス 306"/>
        <xdr:cNvSpPr txBox="1"/>
      </xdr:nvSpPr>
      <xdr:spPr>
        <a:xfrm>
          <a:off x="9359411"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105969</xdr:rowOff>
    </xdr:from>
    <xdr:to>
      <xdr:col>12</xdr:col>
      <xdr:colOff>561975</xdr:colOff>
      <xdr:row>38</xdr:row>
      <xdr:rowOff>36119</xdr:rowOff>
    </xdr:to>
    <xdr:sp macro="" textlink="">
      <xdr:nvSpPr>
        <xdr:cNvPr id="308" name="円/楕円 307"/>
        <xdr:cNvSpPr/>
      </xdr:nvSpPr>
      <xdr:spPr>
        <a:xfrm>
          <a:off x="8699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27246</xdr:rowOff>
    </xdr:from>
    <xdr:ext cx="534377" cy="259045"/>
    <xdr:sp macro="" textlink="">
      <xdr:nvSpPr>
        <xdr:cNvPr id="309" name="テキスト ボックス 308"/>
        <xdr:cNvSpPr txBox="1"/>
      </xdr:nvSpPr>
      <xdr:spPr>
        <a:xfrm>
          <a:off x="8483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47142</xdr:rowOff>
    </xdr:from>
    <xdr:to>
      <xdr:col>11</xdr:col>
      <xdr:colOff>358775</xdr:colOff>
      <xdr:row>37</xdr:row>
      <xdr:rowOff>148742</xdr:rowOff>
    </xdr:to>
    <xdr:sp macro="" textlink="">
      <xdr:nvSpPr>
        <xdr:cNvPr id="310" name="円/楕円 309"/>
        <xdr:cNvSpPr/>
      </xdr:nvSpPr>
      <xdr:spPr>
        <a:xfrm>
          <a:off x="7810500" y="63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139869</xdr:rowOff>
    </xdr:from>
    <xdr:ext cx="534377" cy="259045"/>
    <xdr:sp macro="" textlink="">
      <xdr:nvSpPr>
        <xdr:cNvPr id="311" name="テキスト ボックス 310"/>
        <xdr:cNvSpPr txBox="1"/>
      </xdr:nvSpPr>
      <xdr:spPr>
        <a:xfrm>
          <a:off x="7594111" y="64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97168</xdr:rowOff>
    </xdr:from>
    <xdr:to>
      <xdr:col>10</xdr:col>
      <xdr:colOff>155575</xdr:colOff>
      <xdr:row>38</xdr:row>
      <xdr:rowOff>27318</xdr:rowOff>
    </xdr:to>
    <xdr:sp macro="" textlink="">
      <xdr:nvSpPr>
        <xdr:cNvPr id="312" name="円/楕円 311"/>
        <xdr:cNvSpPr/>
      </xdr:nvSpPr>
      <xdr:spPr>
        <a:xfrm>
          <a:off x="6921500" y="64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18445</xdr:rowOff>
    </xdr:from>
    <xdr:ext cx="534377" cy="259045"/>
    <xdr:sp macro="" textlink="">
      <xdr:nvSpPr>
        <xdr:cNvPr id="313" name="テキスト ボックス 312"/>
        <xdr:cNvSpPr txBox="1"/>
      </xdr:nvSpPr>
      <xdr:spPr>
        <a:xfrm>
          <a:off x="6705111" y="65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80754</xdr:rowOff>
    </xdr:from>
    <xdr:to>
      <xdr:col>15</xdr:col>
      <xdr:colOff>180340</xdr:colOff>
      <xdr:row>59</xdr:row>
      <xdr:rowOff>107598</xdr:rowOff>
    </xdr:to>
    <xdr:cxnSp macro="">
      <xdr:nvCxnSpPr>
        <xdr:cNvPr id="338" name="直線コネクタ 337"/>
        <xdr:cNvCxnSpPr/>
      </xdr:nvCxnSpPr>
      <xdr:spPr>
        <a:xfrm flipV="1">
          <a:off x="10475595" y="9339054"/>
          <a:ext cx="1270" cy="884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111425</xdr:rowOff>
    </xdr:from>
    <xdr:ext cx="534377" cy="259045"/>
    <xdr:sp macro="" textlink="">
      <xdr:nvSpPr>
        <xdr:cNvPr id="339" name="普通建設事業費最小値テキスト"/>
        <xdr:cNvSpPr txBox="1"/>
      </xdr:nvSpPr>
      <xdr:spPr>
        <a:xfrm>
          <a:off x="10528300" y="102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59</xdr:row>
      <xdr:rowOff>107598</xdr:rowOff>
    </xdr:from>
    <xdr:to>
      <xdr:col>15</xdr:col>
      <xdr:colOff>269875</xdr:colOff>
      <xdr:row>59</xdr:row>
      <xdr:rowOff>107598</xdr:rowOff>
    </xdr:to>
    <xdr:cxnSp macro="">
      <xdr:nvCxnSpPr>
        <xdr:cNvPr id="340" name="直線コネクタ 339"/>
        <xdr:cNvCxnSpPr/>
      </xdr:nvCxnSpPr>
      <xdr:spPr>
        <a:xfrm>
          <a:off x="10388600" y="1022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27431</xdr:rowOff>
    </xdr:from>
    <xdr:ext cx="534377" cy="259045"/>
    <xdr:sp macro="" textlink="">
      <xdr:nvSpPr>
        <xdr:cNvPr id="341" name="普通建設事業費最大値テキスト"/>
        <xdr:cNvSpPr txBox="1"/>
      </xdr:nvSpPr>
      <xdr:spPr>
        <a:xfrm>
          <a:off x="10528300" y="91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54</xdr:row>
      <xdr:rowOff>80754</xdr:rowOff>
    </xdr:from>
    <xdr:to>
      <xdr:col>15</xdr:col>
      <xdr:colOff>269875</xdr:colOff>
      <xdr:row>54</xdr:row>
      <xdr:rowOff>80754</xdr:rowOff>
    </xdr:to>
    <xdr:cxnSp macro="">
      <xdr:nvCxnSpPr>
        <xdr:cNvPr id="342" name="直線コネクタ 341"/>
        <xdr:cNvCxnSpPr/>
      </xdr:nvCxnSpPr>
      <xdr:spPr>
        <a:xfrm>
          <a:off x="10388600" y="933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31148</xdr:rowOff>
    </xdr:from>
    <xdr:to>
      <xdr:col>15</xdr:col>
      <xdr:colOff>180975</xdr:colOff>
      <xdr:row>55</xdr:row>
      <xdr:rowOff>166185</xdr:rowOff>
    </xdr:to>
    <xdr:cxnSp macro="">
      <xdr:nvCxnSpPr>
        <xdr:cNvPr id="343" name="直線コネクタ 342"/>
        <xdr:cNvCxnSpPr/>
      </xdr:nvCxnSpPr>
      <xdr:spPr>
        <a:xfrm>
          <a:off x="9639300" y="9460898"/>
          <a:ext cx="8382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126077</xdr:rowOff>
    </xdr:from>
    <xdr:ext cx="534377" cy="259045"/>
    <xdr:sp macro="" textlink="">
      <xdr:nvSpPr>
        <xdr:cNvPr id="344" name="普通建設事業費平均値テキスト"/>
        <xdr:cNvSpPr txBox="1"/>
      </xdr:nvSpPr>
      <xdr:spPr>
        <a:xfrm>
          <a:off x="10528300" y="9555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147650</xdr:rowOff>
    </xdr:from>
    <xdr:to>
      <xdr:col>15</xdr:col>
      <xdr:colOff>231775</xdr:colOff>
      <xdr:row>56</xdr:row>
      <xdr:rowOff>77800</xdr:rowOff>
    </xdr:to>
    <xdr:sp macro="" textlink="">
      <xdr:nvSpPr>
        <xdr:cNvPr id="345" name="フローチャート : 判断 344"/>
        <xdr:cNvSpPr/>
      </xdr:nvSpPr>
      <xdr:spPr>
        <a:xfrm>
          <a:off x="10426700" y="95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169091</xdr:rowOff>
    </xdr:from>
    <xdr:to>
      <xdr:col>14</xdr:col>
      <xdr:colOff>28575</xdr:colOff>
      <xdr:row>55</xdr:row>
      <xdr:rowOff>31148</xdr:rowOff>
    </xdr:to>
    <xdr:cxnSp macro="">
      <xdr:nvCxnSpPr>
        <xdr:cNvPr id="346" name="直線コネクタ 345"/>
        <xdr:cNvCxnSpPr/>
      </xdr:nvCxnSpPr>
      <xdr:spPr>
        <a:xfrm>
          <a:off x="8750300" y="9427391"/>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130864</xdr:rowOff>
    </xdr:from>
    <xdr:to>
      <xdr:col>14</xdr:col>
      <xdr:colOff>79375</xdr:colOff>
      <xdr:row>51</xdr:row>
      <xdr:rowOff>61014</xdr:rowOff>
    </xdr:to>
    <xdr:sp macro="" textlink="">
      <xdr:nvSpPr>
        <xdr:cNvPr id="347" name="フローチャート : 判断 346"/>
        <xdr:cNvSpPr/>
      </xdr:nvSpPr>
      <xdr:spPr>
        <a:xfrm>
          <a:off x="9588500" y="870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77541</xdr:rowOff>
    </xdr:from>
    <xdr:ext cx="534377" cy="259045"/>
    <xdr:sp macro="" textlink="">
      <xdr:nvSpPr>
        <xdr:cNvPr id="348" name="テキスト ボックス 347"/>
        <xdr:cNvSpPr txBox="1"/>
      </xdr:nvSpPr>
      <xdr:spPr>
        <a:xfrm>
          <a:off x="9359411" y="84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169091</xdr:rowOff>
    </xdr:from>
    <xdr:to>
      <xdr:col>12</xdr:col>
      <xdr:colOff>511175</xdr:colOff>
      <xdr:row>57</xdr:row>
      <xdr:rowOff>122882</xdr:rowOff>
    </xdr:to>
    <xdr:cxnSp macro="">
      <xdr:nvCxnSpPr>
        <xdr:cNvPr id="349" name="直線コネクタ 348"/>
        <xdr:cNvCxnSpPr/>
      </xdr:nvCxnSpPr>
      <xdr:spPr>
        <a:xfrm flipV="1">
          <a:off x="7861300" y="9427391"/>
          <a:ext cx="889000" cy="46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158460</xdr:rowOff>
    </xdr:from>
    <xdr:to>
      <xdr:col>12</xdr:col>
      <xdr:colOff>561975</xdr:colOff>
      <xdr:row>52</xdr:row>
      <xdr:rowOff>88610</xdr:rowOff>
    </xdr:to>
    <xdr:sp macro="" textlink="">
      <xdr:nvSpPr>
        <xdr:cNvPr id="350" name="フローチャート : 判断 349"/>
        <xdr:cNvSpPr/>
      </xdr:nvSpPr>
      <xdr:spPr>
        <a:xfrm>
          <a:off x="8699500" y="890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105137</xdr:rowOff>
    </xdr:from>
    <xdr:ext cx="534377" cy="259045"/>
    <xdr:sp macro="" textlink="">
      <xdr:nvSpPr>
        <xdr:cNvPr id="351" name="テキスト ボックス 350"/>
        <xdr:cNvSpPr txBox="1"/>
      </xdr:nvSpPr>
      <xdr:spPr>
        <a:xfrm>
          <a:off x="8483111" y="86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122882</xdr:rowOff>
    </xdr:from>
    <xdr:to>
      <xdr:col>11</xdr:col>
      <xdr:colOff>307975</xdr:colOff>
      <xdr:row>57</xdr:row>
      <xdr:rowOff>150967</xdr:rowOff>
    </xdr:to>
    <xdr:cxnSp macro="">
      <xdr:nvCxnSpPr>
        <xdr:cNvPr id="352" name="直線コネクタ 351"/>
        <xdr:cNvCxnSpPr/>
      </xdr:nvCxnSpPr>
      <xdr:spPr>
        <a:xfrm flipV="1">
          <a:off x="6972300" y="9895532"/>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136155</xdr:rowOff>
    </xdr:from>
    <xdr:to>
      <xdr:col>11</xdr:col>
      <xdr:colOff>358775</xdr:colOff>
      <xdr:row>54</xdr:row>
      <xdr:rowOff>66305</xdr:rowOff>
    </xdr:to>
    <xdr:sp macro="" textlink="">
      <xdr:nvSpPr>
        <xdr:cNvPr id="353" name="フローチャート : 判断 352"/>
        <xdr:cNvSpPr/>
      </xdr:nvSpPr>
      <xdr:spPr>
        <a:xfrm>
          <a:off x="7810500" y="92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82832</xdr:rowOff>
    </xdr:from>
    <xdr:ext cx="534377" cy="259045"/>
    <xdr:sp macro="" textlink="">
      <xdr:nvSpPr>
        <xdr:cNvPr id="354" name="テキスト ボックス 353"/>
        <xdr:cNvSpPr txBox="1"/>
      </xdr:nvSpPr>
      <xdr:spPr>
        <a:xfrm>
          <a:off x="7594111" y="89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106012</xdr:rowOff>
    </xdr:from>
    <xdr:to>
      <xdr:col>10</xdr:col>
      <xdr:colOff>155575</xdr:colOff>
      <xdr:row>53</xdr:row>
      <xdr:rowOff>36162</xdr:rowOff>
    </xdr:to>
    <xdr:sp macro="" textlink="">
      <xdr:nvSpPr>
        <xdr:cNvPr id="355" name="フローチャート : 判断 354"/>
        <xdr:cNvSpPr/>
      </xdr:nvSpPr>
      <xdr:spPr>
        <a:xfrm>
          <a:off x="6921500" y="902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52689</xdr:rowOff>
    </xdr:from>
    <xdr:ext cx="534377" cy="259045"/>
    <xdr:sp macro="" textlink="">
      <xdr:nvSpPr>
        <xdr:cNvPr id="356" name="テキスト ボックス 355"/>
        <xdr:cNvSpPr txBox="1"/>
      </xdr:nvSpPr>
      <xdr:spPr>
        <a:xfrm>
          <a:off x="6705111" y="87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115385</xdr:rowOff>
    </xdr:from>
    <xdr:to>
      <xdr:col>15</xdr:col>
      <xdr:colOff>231775</xdr:colOff>
      <xdr:row>56</xdr:row>
      <xdr:rowOff>45535</xdr:rowOff>
    </xdr:to>
    <xdr:sp macro="" textlink="">
      <xdr:nvSpPr>
        <xdr:cNvPr id="362" name="円/楕円 361"/>
        <xdr:cNvSpPr/>
      </xdr:nvSpPr>
      <xdr:spPr>
        <a:xfrm>
          <a:off x="10426700" y="9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138262</xdr:rowOff>
    </xdr:from>
    <xdr:ext cx="534377" cy="259045"/>
    <xdr:sp macro="" textlink="">
      <xdr:nvSpPr>
        <xdr:cNvPr id="363" name="普通建設事業費該当値テキスト"/>
        <xdr:cNvSpPr txBox="1"/>
      </xdr:nvSpPr>
      <xdr:spPr>
        <a:xfrm>
          <a:off x="10528300" y="93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151798</xdr:rowOff>
    </xdr:from>
    <xdr:to>
      <xdr:col>14</xdr:col>
      <xdr:colOff>79375</xdr:colOff>
      <xdr:row>55</xdr:row>
      <xdr:rowOff>81948</xdr:rowOff>
    </xdr:to>
    <xdr:sp macro="" textlink="">
      <xdr:nvSpPr>
        <xdr:cNvPr id="364" name="円/楕円 363"/>
        <xdr:cNvSpPr/>
      </xdr:nvSpPr>
      <xdr:spPr>
        <a:xfrm>
          <a:off x="9588500" y="94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73075</xdr:rowOff>
    </xdr:from>
    <xdr:ext cx="534377" cy="259045"/>
    <xdr:sp macro="" textlink="">
      <xdr:nvSpPr>
        <xdr:cNvPr id="365" name="テキスト ボックス 364"/>
        <xdr:cNvSpPr txBox="1"/>
      </xdr:nvSpPr>
      <xdr:spPr>
        <a:xfrm>
          <a:off x="9359411" y="9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118291</xdr:rowOff>
    </xdr:from>
    <xdr:to>
      <xdr:col>12</xdr:col>
      <xdr:colOff>561975</xdr:colOff>
      <xdr:row>55</xdr:row>
      <xdr:rowOff>48441</xdr:rowOff>
    </xdr:to>
    <xdr:sp macro="" textlink="">
      <xdr:nvSpPr>
        <xdr:cNvPr id="366" name="円/楕円 365"/>
        <xdr:cNvSpPr/>
      </xdr:nvSpPr>
      <xdr:spPr>
        <a:xfrm>
          <a:off x="8699500" y="937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39568</xdr:rowOff>
    </xdr:from>
    <xdr:ext cx="534377" cy="259045"/>
    <xdr:sp macro="" textlink="">
      <xdr:nvSpPr>
        <xdr:cNvPr id="367" name="テキスト ボックス 366"/>
        <xdr:cNvSpPr txBox="1"/>
      </xdr:nvSpPr>
      <xdr:spPr>
        <a:xfrm>
          <a:off x="8483111" y="94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72082</xdr:rowOff>
    </xdr:from>
    <xdr:to>
      <xdr:col>11</xdr:col>
      <xdr:colOff>358775</xdr:colOff>
      <xdr:row>58</xdr:row>
      <xdr:rowOff>2232</xdr:rowOff>
    </xdr:to>
    <xdr:sp macro="" textlink="">
      <xdr:nvSpPr>
        <xdr:cNvPr id="368" name="円/楕円 367"/>
        <xdr:cNvSpPr/>
      </xdr:nvSpPr>
      <xdr:spPr>
        <a:xfrm>
          <a:off x="7810500" y="98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164809</xdr:rowOff>
    </xdr:from>
    <xdr:ext cx="534377" cy="259045"/>
    <xdr:sp macro="" textlink="">
      <xdr:nvSpPr>
        <xdr:cNvPr id="369" name="テキスト ボックス 368"/>
        <xdr:cNvSpPr txBox="1"/>
      </xdr:nvSpPr>
      <xdr:spPr>
        <a:xfrm>
          <a:off x="7594111" y="99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100167</xdr:rowOff>
    </xdr:from>
    <xdr:to>
      <xdr:col>10</xdr:col>
      <xdr:colOff>155575</xdr:colOff>
      <xdr:row>58</xdr:row>
      <xdr:rowOff>30317</xdr:rowOff>
    </xdr:to>
    <xdr:sp macro="" textlink="">
      <xdr:nvSpPr>
        <xdr:cNvPr id="370" name="円/楕円 369"/>
        <xdr:cNvSpPr/>
      </xdr:nvSpPr>
      <xdr:spPr>
        <a:xfrm>
          <a:off x="6921500" y="98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21444</xdr:rowOff>
    </xdr:from>
    <xdr:ext cx="534377" cy="259045"/>
    <xdr:sp macro="" textlink="">
      <xdr:nvSpPr>
        <xdr:cNvPr id="371" name="テキスト ボックス 370"/>
        <xdr:cNvSpPr txBox="1"/>
      </xdr:nvSpPr>
      <xdr:spPr>
        <a:xfrm>
          <a:off x="6705111" y="99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80" name="テキスト ボックス 379"/>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382" name="テキスト ボックス 381"/>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122052</xdr:rowOff>
    </xdr:from>
    <xdr:to>
      <xdr:col>15</xdr:col>
      <xdr:colOff>180340</xdr:colOff>
      <xdr:row>78</xdr:row>
      <xdr:rowOff>51050</xdr:rowOff>
    </xdr:to>
    <xdr:cxnSp macro="">
      <xdr:nvCxnSpPr>
        <xdr:cNvPr id="392" name="直線コネクタ 391"/>
        <xdr:cNvCxnSpPr/>
      </xdr:nvCxnSpPr>
      <xdr:spPr>
        <a:xfrm flipV="1">
          <a:off x="10475595" y="12809352"/>
          <a:ext cx="1270" cy="61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54877</xdr:rowOff>
    </xdr:from>
    <xdr:ext cx="534377" cy="259045"/>
    <xdr:sp macro="" textlink="">
      <xdr:nvSpPr>
        <xdr:cNvPr id="393" name="普通建設事業費 （ うち新規整備　）最小値テキスト"/>
        <xdr:cNvSpPr txBox="1"/>
      </xdr:nvSpPr>
      <xdr:spPr>
        <a:xfrm>
          <a:off x="10528300" y="1342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51050</xdr:rowOff>
    </xdr:from>
    <xdr:to>
      <xdr:col>15</xdr:col>
      <xdr:colOff>269875</xdr:colOff>
      <xdr:row>78</xdr:row>
      <xdr:rowOff>51050</xdr:rowOff>
    </xdr:to>
    <xdr:cxnSp macro="">
      <xdr:nvCxnSpPr>
        <xdr:cNvPr id="394" name="直線コネクタ 393"/>
        <xdr:cNvCxnSpPr/>
      </xdr:nvCxnSpPr>
      <xdr:spPr>
        <a:xfrm>
          <a:off x="10388600" y="1342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68729</xdr:rowOff>
    </xdr:from>
    <xdr:ext cx="534377" cy="259045"/>
    <xdr:sp macro="" textlink="">
      <xdr:nvSpPr>
        <xdr:cNvPr id="395" name="普通建設事業費 （ うち新規整備　）最大値テキスト"/>
        <xdr:cNvSpPr txBox="1"/>
      </xdr:nvSpPr>
      <xdr:spPr>
        <a:xfrm>
          <a:off x="10528300" y="125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74</xdr:row>
      <xdr:rowOff>122052</xdr:rowOff>
    </xdr:from>
    <xdr:to>
      <xdr:col>15</xdr:col>
      <xdr:colOff>269875</xdr:colOff>
      <xdr:row>74</xdr:row>
      <xdr:rowOff>122052</xdr:rowOff>
    </xdr:to>
    <xdr:cxnSp macro="">
      <xdr:nvCxnSpPr>
        <xdr:cNvPr id="396" name="直線コネクタ 395"/>
        <xdr:cNvCxnSpPr/>
      </xdr:nvCxnSpPr>
      <xdr:spPr>
        <a:xfrm>
          <a:off x="10388600" y="12809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104587</xdr:rowOff>
    </xdr:from>
    <xdr:to>
      <xdr:col>15</xdr:col>
      <xdr:colOff>180975</xdr:colOff>
      <xdr:row>76</xdr:row>
      <xdr:rowOff>125389</xdr:rowOff>
    </xdr:to>
    <xdr:cxnSp macro="">
      <xdr:nvCxnSpPr>
        <xdr:cNvPr id="397" name="直線コネクタ 396"/>
        <xdr:cNvCxnSpPr/>
      </xdr:nvCxnSpPr>
      <xdr:spPr>
        <a:xfrm flipV="1">
          <a:off x="9639300" y="13134787"/>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133449</xdr:rowOff>
    </xdr:from>
    <xdr:ext cx="534377" cy="259045"/>
    <xdr:sp macro="" textlink="">
      <xdr:nvSpPr>
        <xdr:cNvPr id="398" name="普通建設事業費 （ うち新規整備　）平均値テキスト"/>
        <xdr:cNvSpPr txBox="1"/>
      </xdr:nvSpPr>
      <xdr:spPr>
        <a:xfrm>
          <a:off x="10528300" y="12820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110572</xdr:rowOff>
    </xdr:from>
    <xdr:to>
      <xdr:col>15</xdr:col>
      <xdr:colOff>231775</xdr:colOff>
      <xdr:row>76</xdr:row>
      <xdr:rowOff>40722</xdr:rowOff>
    </xdr:to>
    <xdr:sp macro="" textlink="">
      <xdr:nvSpPr>
        <xdr:cNvPr id="399" name="フローチャート : 判断 398"/>
        <xdr:cNvSpPr/>
      </xdr:nvSpPr>
      <xdr:spPr>
        <a:xfrm>
          <a:off x="10426700" y="1296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58679</xdr:rowOff>
    </xdr:from>
    <xdr:to>
      <xdr:col>14</xdr:col>
      <xdr:colOff>79375</xdr:colOff>
      <xdr:row>72</xdr:row>
      <xdr:rowOff>160279</xdr:rowOff>
    </xdr:to>
    <xdr:sp macro="" textlink="">
      <xdr:nvSpPr>
        <xdr:cNvPr id="400" name="フローチャート : 判断 399"/>
        <xdr:cNvSpPr/>
      </xdr:nvSpPr>
      <xdr:spPr>
        <a:xfrm>
          <a:off x="9588500" y="1240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5356</xdr:rowOff>
    </xdr:from>
    <xdr:ext cx="534377" cy="259045"/>
    <xdr:sp macro="" textlink="">
      <xdr:nvSpPr>
        <xdr:cNvPr id="401" name="テキスト ボックス 400"/>
        <xdr:cNvSpPr txBox="1"/>
      </xdr:nvSpPr>
      <xdr:spPr>
        <a:xfrm>
          <a:off x="9359411" y="121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53787</xdr:rowOff>
    </xdr:from>
    <xdr:to>
      <xdr:col>15</xdr:col>
      <xdr:colOff>231775</xdr:colOff>
      <xdr:row>76</xdr:row>
      <xdr:rowOff>155387</xdr:rowOff>
    </xdr:to>
    <xdr:sp macro="" textlink="">
      <xdr:nvSpPr>
        <xdr:cNvPr id="407" name="円/楕円 406"/>
        <xdr:cNvSpPr/>
      </xdr:nvSpPr>
      <xdr:spPr>
        <a:xfrm>
          <a:off x="104267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32214</xdr:rowOff>
    </xdr:from>
    <xdr:ext cx="534377" cy="259045"/>
    <xdr:sp macro="" textlink="">
      <xdr:nvSpPr>
        <xdr:cNvPr id="408" name="普通建設事業費 （ うち新規整備　）該当値テキスト"/>
        <xdr:cNvSpPr txBox="1"/>
      </xdr:nvSpPr>
      <xdr:spPr>
        <a:xfrm>
          <a:off x="10528300"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74589</xdr:rowOff>
    </xdr:from>
    <xdr:to>
      <xdr:col>14</xdr:col>
      <xdr:colOff>79375</xdr:colOff>
      <xdr:row>77</xdr:row>
      <xdr:rowOff>4739</xdr:rowOff>
    </xdr:to>
    <xdr:sp macro="" textlink="">
      <xdr:nvSpPr>
        <xdr:cNvPr id="409" name="円/楕円 408"/>
        <xdr:cNvSpPr/>
      </xdr:nvSpPr>
      <xdr:spPr>
        <a:xfrm>
          <a:off x="9588500" y="131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167316</xdr:rowOff>
    </xdr:from>
    <xdr:ext cx="534377" cy="259045"/>
    <xdr:sp macro="" textlink="">
      <xdr:nvSpPr>
        <xdr:cNvPr id="410" name="テキスト ボックス 409"/>
        <xdr:cNvSpPr txBox="1"/>
      </xdr:nvSpPr>
      <xdr:spPr>
        <a:xfrm>
          <a:off x="9359411" y="131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150977</xdr:rowOff>
    </xdr:from>
    <xdr:to>
      <xdr:col>15</xdr:col>
      <xdr:colOff>180975</xdr:colOff>
      <xdr:row>95</xdr:row>
      <xdr:rowOff>77139</xdr:rowOff>
    </xdr:to>
    <xdr:cxnSp macro="">
      <xdr:nvCxnSpPr>
        <xdr:cNvPr id="438" name="直線コネクタ 437"/>
        <xdr:cNvCxnSpPr/>
      </xdr:nvCxnSpPr>
      <xdr:spPr>
        <a:xfrm>
          <a:off x="9639300" y="16095827"/>
          <a:ext cx="8382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32427</xdr:rowOff>
    </xdr:from>
    <xdr:ext cx="534377" cy="259045"/>
    <xdr:sp macro="" textlink="">
      <xdr:nvSpPr>
        <xdr:cNvPr id="439" name="普通建設事業費 （ うち更新整備　）平均値テキスト"/>
        <xdr:cNvSpPr txBox="1"/>
      </xdr:nvSpPr>
      <xdr:spPr>
        <a:xfrm>
          <a:off x="10528300" y="16491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97510</xdr:rowOff>
    </xdr:from>
    <xdr:to>
      <xdr:col>14</xdr:col>
      <xdr:colOff>79375</xdr:colOff>
      <xdr:row>94</xdr:row>
      <xdr:rowOff>27660</xdr:rowOff>
    </xdr:to>
    <xdr:sp macro="" textlink="">
      <xdr:nvSpPr>
        <xdr:cNvPr id="441" name="フローチャート : 判断 440"/>
        <xdr:cNvSpPr/>
      </xdr:nvSpPr>
      <xdr:spPr>
        <a:xfrm>
          <a:off x="9588500" y="160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44187</xdr:rowOff>
    </xdr:from>
    <xdr:ext cx="534377" cy="259045"/>
    <xdr:sp macro="" textlink="">
      <xdr:nvSpPr>
        <xdr:cNvPr id="442" name="テキスト ボックス 441"/>
        <xdr:cNvSpPr txBox="1"/>
      </xdr:nvSpPr>
      <xdr:spPr>
        <a:xfrm>
          <a:off x="9359411" y="158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26339</xdr:rowOff>
    </xdr:from>
    <xdr:to>
      <xdr:col>15</xdr:col>
      <xdr:colOff>231775</xdr:colOff>
      <xdr:row>95</xdr:row>
      <xdr:rowOff>127939</xdr:rowOff>
    </xdr:to>
    <xdr:sp macro="" textlink="">
      <xdr:nvSpPr>
        <xdr:cNvPr id="448" name="円/楕円 447"/>
        <xdr:cNvSpPr/>
      </xdr:nvSpPr>
      <xdr:spPr>
        <a:xfrm>
          <a:off x="10426700" y="163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49216</xdr:rowOff>
    </xdr:from>
    <xdr:ext cx="534377" cy="259045"/>
    <xdr:sp macro="" textlink="">
      <xdr:nvSpPr>
        <xdr:cNvPr id="449" name="普通建設事業費 （ うち更新整備　）該当値テキスト"/>
        <xdr:cNvSpPr txBox="1"/>
      </xdr:nvSpPr>
      <xdr:spPr>
        <a:xfrm>
          <a:off x="10528300" y="161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100177</xdr:rowOff>
    </xdr:from>
    <xdr:to>
      <xdr:col>14</xdr:col>
      <xdr:colOff>79375</xdr:colOff>
      <xdr:row>94</xdr:row>
      <xdr:rowOff>30327</xdr:rowOff>
    </xdr:to>
    <xdr:sp macro="" textlink="">
      <xdr:nvSpPr>
        <xdr:cNvPr id="450" name="円/楕円 449"/>
        <xdr:cNvSpPr/>
      </xdr:nvSpPr>
      <xdr:spPr>
        <a:xfrm>
          <a:off x="9588500" y="160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21454</xdr:rowOff>
    </xdr:from>
    <xdr:ext cx="534377" cy="259045"/>
    <xdr:sp macro="" textlink="">
      <xdr:nvSpPr>
        <xdr:cNvPr id="451" name="テキスト ボックス 450"/>
        <xdr:cNvSpPr txBox="1"/>
      </xdr:nvSpPr>
      <xdr:spPr>
        <a:xfrm>
          <a:off x="9359411" y="161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119761</xdr:rowOff>
    </xdr:from>
    <xdr:to>
      <xdr:col>23</xdr:col>
      <xdr:colOff>516889</xdr:colOff>
      <xdr:row>38</xdr:row>
      <xdr:rowOff>127889</xdr:rowOff>
    </xdr:to>
    <xdr:cxnSp macro="">
      <xdr:nvCxnSpPr>
        <xdr:cNvPr id="473" name="直線コネクタ 472"/>
        <xdr:cNvCxnSpPr/>
      </xdr:nvCxnSpPr>
      <xdr:spPr>
        <a:xfrm flipV="1">
          <a:off x="16317595" y="6291961"/>
          <a:ext cx="1269" cy="35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131716</xdr:rowOff>
    </xdr:from>
    <xdr:ext cx="378565" cy="259045"/>
    <xdr:sp macro="" textlink="">
      <xdr:nvSpPr>
        <xdr:cNvPr id="474" name="災害復旧事業費最小値テキスト"/>
        <xdr:cNvSpPr txBox="1"/>
      </xdr:nvSpPr>
      <xdr:spPr>
        <a:xfrm>
          <a:off x="16370300"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127889</xdr:rowOff>
    </xdr:from>
    <xdr:to>
      <xdr:col>23</xdr:col>
      <xdr:colOff>606425</xdr:colOff>
      <xdr:row>38</xdr:row>
      <xdr:rowOff>127889</xdr:rowOff>
    </xdr:to>
    <xdr:cxnSp macro="">
      <xdr:nvCxnSpPr>
        <xdr:cNvPr id="475" name="直線コネクタ 474"/>
        <xdr:cNvCxnSpPr/>
      </xdr:nvCxnSpPr>
      <xdr:spPr>
        <a:xfrm>
          <a:off x="16230600" y="664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66438</xdr:rowOff>
    </xdr:from>
    <xdr:ext cx="469744" cy="259045"/>
    <xdr:sp macro="" textlink="">
      <xdr:nvSpPr>
        <xdr:cNvPr id="476" name="災害復旧事業費最大値テキスト"/>
        <xdr:cNvSpPr txBox="1"/>
      </xdr:nvSpPr>
      <xdr:spPr>
        <a:xfrm>
          <a:off x="16370300" y="60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36</xdr:row>
      <xdr:rowOff>119761</xdr:rowOff>
    </xdr:from>
    <xdr:to>
      <xdr:col>23</xdr:col>
      <xdr:colOff>606425</xdr:colOff>
      <xdr:row>36</xdr:row>
      <xdr:rowOff>119761</xdr:rowOff>
    </xdr:to>
    <xdr:cxnSp macro="">
      <xdr:nvCxnSpPr>
        <xdr:cNvPr id="477" name="直線コネクタ 476"/>
        <xdr:cNvCxnSpPr/>
      </xdr:nvCxnSpPr>
      <xdr:spPr>
        <a:xfrm>
          <a:off x="16230600" y="629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67564</xdr:rowOff>
    </xdr:from>
    <xdr:to>
      <xdr:col>23</xdr:col>
      <xdr:colOff>517525</xdr:colOff>
      <xdr:row>38</xdr:row>
      <xdr:rowOff>71374</xdr:rowOff>
    </xdr:to>
    <xdr:cxnSp macro="">
      <xdr:nvCxnSpPr>
        <xdr:cNvPr id="478" name="直線コネクタ 477"/>
        <xdr:cNvCxnSpPr/>
      </xdr:nvCxnSpPr>
      <xdr:spPr>
        <a:xfrm flipV="1">
          <a:off x="15481300" y="658266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128541</xdr:rowOff>
    </xdr:from>
    <xdr:ext cx="469744" cy="259045"/>
    <xdr:sp macro="" textlink="">
      <xdr:nvSpPr>
        <xdr:cNvPr id="479" name="災害復旧事業費平均値テキスト"/>
        <xdr:cNvSpPr txBox="1"/>
      </xdr:nvSpPr>
      <xdr:spPr>
        <a:xfrm>
          <a:off x="16370300" y="630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105664</xdr:rowOff>
    </xdr:from>
    <xdr:to>
      <xdr:col>23</xdr:col>
      <xdr:colOff>568325</xdr:colOff>
      <xdr:row>38</xdr:row>
      <xdr:rowOff>35814</xdr:rowOff>
    </xdr:to>
    <xdr:sp macro="" textlink="">
      <xdr:nvSpPr>
        <xdr:cNvPr id="480" name="フローチャート : 判断 479"/>
        <xdr:cNvSpPr/>
      </xdr:nvSpPr>
      <xdr:spPr>
        <a:xfrm>
          <a:off x="16268700" y="64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71374</xdr:rowOff>
    </xdr:from>
    <xdr:to>
      <xdr:col>22</xdr:col>
      <xdr:colOff>365125</xdr:colOff>
      <xdr:row>38</xdr:row>
      <xdr:rowOff>99568</xdr:rowOff>
    </xdr:to>
    <xdr:cxnSp macro="">
      <xdr:nvCxnSpPr>
        <xdr:cNvPr id="481" name="直線コネクタ 480"/>
        <xdr:cNvCxnSpPr/>
      </xdr:nvCxnSpPr>
      <xdr:spPr>
        <a:xfrm flipV="1">
          <a:off x="14592300" y="6586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56642</xdr:rowOff>
    </xdr:from>
    <xdr:to>
      <xdr:col>22</xdr:col>
      <xdr:colOff>415925</xdr:colOff>
      <xdr:row>33</xdr:row>
      <xdr:rowOff>158242</xdr:rowOff>
    </xdr:to>
    <xdr:sp macro="" textlink="">
      <xdr:nvSpPr>
        <xdr:cNvPr id="482" name="フローチャート : 判断 481"/>
        <xdr:cNvSpPr/>
      </xdr:nvSpPr>
      <xdr:spPr>
        <a:xfrm>
          <a:off x="15430500" y="5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3319</xdr:rowOff>
    </xdr:from>
    <xdr:ext cx="469744" cy="259045"/>
    <xdr:sp macro="" textlink="">
      <xdr:nvSpPr>
        <xdr:cNvPr id="483" name="テキスト ボックス 482"/>
        <xdr:cNvSpPr txBox="1"/>
      </xdr:nvSpPr>
      <xdr:spPr>
        <a:xfrm>
          <a:off x="15233727" y="54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153543</xdr:rowOff>
    </xdr:from>
    <xdr:to>
      <xdr:col>21</xdr:col>
      <xdr:colOff>161925</xdr:colOff>
      <xdr:row>38</xdr:row>
      <xdr:rowOff>99568</xdr:rowOff>
    </xdr:to>
    <xdr:cxnSp macro="">
      <xdr:nvCxnSpPr>
        <xdr:cNvPr id="484" name="直線コネクタ 483"/>
        <xdr:cNvCxnSpPr/>
      </xdr:nvCxnSpPr>
      <xdr:spPr>
        <a:xfrm>
          <a:off x="13703300" y="6497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29</xdr:row>
      <xdr:rowOff>91186</xdr:rowOff>
    </xdr:from>
    <xdr:to>
      <xdr:col>21</xdr:col>
      <xdr:colOff>212725</xdr:colOff>
      <xdr:row>30</xdr:row>
      <xdr:rowOff>21336</xdr:rowOff>
    </xdr:to>
    <xdr:sp macro="" textlink="">
      <xdr:nvSpPr>
        <xdr:cNvPr id="485" name="フローチャート : 判断 484"/>
        <xdr:cNvSpPr/>
      </xdr:nvSpPr>
      <xdr:spPr>
        <a:xfrm>
          <a:off x="14541500" y="50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28</xdr:row>
      <xdr:rowOff>37863</xdr:rowOff>
    </xdr:from>
    <xdr:ext cx="534377" cy="259045"/>
    <xdr:sp macro="" textlink="">
      <xdr:nvSpPr>
        <xdr:cNvPr id="486" name="テキスト ボックス 485"/>
        <xdr:cNvSpPr txBox="1"/>
      </xdr:nvSpPr>
      <xdr:spPr>
        <a:xfrm>
          <a:off x="14325111" y="48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153543</xdr:rowOff>
    </xdr:from>
    <xdr:to>
      <xdr:col>19</xdr:col>
      <xdr:colOff>644525</xdr:colOff>
      <xdr:row>38</xdr:row>
      <xdr:rowOff>47498</xdr:rowOff>
    </xdr:to>
    <xdr:cxnSp macro="">
      <xdr:nvCxnSpPr>
        <xdr:cNvPr id="487" name="直線コネクタ 486"/>
        <xdr:cNvCxnSpPr/>
      </xdr:nvCxnSpPr>
      <xdr:spPr>
        <a:xfrm flipV="1">
          <a:off x="12814300" y="6497193"/>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55499</xdr:rowOff>
    </xdr:from>
    <xdr:to>
      <xdr:col>20</xdr:col>
      <xdr:colOff>9525</xdr:colOff>
      <xdr:row>35</xdr:row>
      <xdr:rowOff>157099</xdr:rowOff>
    </xdr:to>
    <xdr:sp macro="" textlink="">
      <xdr:nvSpPr>
        <xdr:cNvPr id="488" name="フローチャート : 判断 487"/>
        <xdr:cNvSpPr/>
      </xdr:nvSpPr>
      <xdr:spPr>
        <a:xfrm>
          <a:off x="13652500" y="605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2176</xdr:rowOff>
    </xdr:from>
    <xdr:ext cx="469744" cy="259045"/>
    <xdr:sp macro="" textlink="">
      <xdr:nvSpPr>
        <xdr:cNvPr id="489" name="テキスト ボックス 488"/>
        <xdr:cNvSpPr txBox="1"/>
      </xdr:nvSpPr>
      <xdr:spPr>
        <a:xfrm>
          <a:off x="13468427" y="58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99568</xdr:rowOff>
    </xdr:from>
    <xdr:to>
      <xdr:col>18</xdr:col>
      <xdr:colOff>492125</xdr:colOff>
      <xdr:row>37</xdr:row>
      <xdr:rowOff>29718</xdr:rowOff>
    </xdr:to>
    <xdr:sp macro="" textlink="">
      <xdr:nvSpPr>
        <xdr:cNvPr id="490" name="フローチャート : 判断 489"/>
        <xdr:cNvSpPr/>
      </xdr:nvSpPr>
      <xdr:spPr>
        <a:xfrm>
          <a:off x="12763500" y="627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46245</xdr:rowOff>
    </xdr:from>
    <xdr:ext cx="469744" cy="259045"/>
    <xdr:sp macro="" textlink="">
      <xdr:nvSpPr>
        <xdr:cNvPr id="491" name="テキスト ボックス 490"/>
        <xdr:cNvSpPr txBox="1"/>
      </xdr:nvSpPr>
      <xdr:spPr>
        <a:xfrm>
          <a:off x="12579427" y="604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16764</xdr:rowOff>
    </xdr:from>
    <xdr:to>
      <xdr:col>23</xdr:col>
      <xdr:colOff>568325</xdr:colOff>
      <xdr:row>38</xdr:row>
      <xdr:rowOff>118364</xdr:rowOff>
    </xdr:to>
    <xdr:sp macro="" textlink="">
      <xdr:nvSpPr>
        <xdr:cNvPr id="497" name="円/楕円 496"/>
        <xdr:cNvSpPr/>
      </xdr:nvSpPr>
      <xdr:spPr>
        <a:xfrm>
          <a:off x="162687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103141</xdr:rowOff>
    </xdr:from>
    <xdr:ext cx="469744" cy="259045"/>
    <xdr:sp macro="" textlink="">
      <xdr:nvSpPr>
        <xdr:cNvPr id="498" name="災害復旧事業費該当値テキスト"/>
        <xdr:cNvSpPr txBox="1"/>
      </xdr:nvSpPr>
      <xdr:spPr>
        <a:xfrm>
          <a:off x="163703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20574</xdr:rowOff>
    </xdr:from>
    <xdr:to>
      <xdr:col>22</xdr:col>
      <xdr:colOff>415925</xdr:colOff>
      <xdr:row>38</xdr:row>
      <xdr:rowOff>122174</xdr:rowOff>
    </xdr:to>
    <xdr:sp macro="" textlink="">
      <xdr:nvSpPr>
        <xdr:cNvPr id="499" name="円/楕円 498"/>
        <xdr:cNvSpPr/>
      </xdr:nvSpPr>
      <xdr:spPr>
        <a:xfrm>
          <a:off x="15430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113301</xdr:rowOff>
    </xdr:from>
    <xdr:ext cx="469744" cy="259045"/>
    <xdr:sp macro="" textlink="">
      <xdr:nvSpPr>
        <xdr:cNvPr id="500" name="テキスト ボックス 499"/>
        <xdr:cNvSpPr txBox="1"/>
      </xdr:nvSpPr>
      <xdr:spPr>
        <a:xfrm>
          <a:off x="152337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48768</xdr:rowOff>
    </xdr:from>
    <xdr:to>
      <xdr:col>21</xdr:col>
      <xdr:colOff>212725</xdr:colOff>
      <xdr:row>38</xdr:row>
      <xdr:rowOff>150368</xdr:rowOff>
    </xdr:to>
    <xdr:sp macro="" textlink="">
      <xdr:nvSpPr>
        <xdr:cNvPr id="501" name="円/楕円 500"/>
        <xdr:cNvSpPr/>
      </xdr:nvSpPr>
      <xdr:spPr>
        <a:xfrm>
          <a:off x="145415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141495</xdr:rowOff>
    </xdr:from>
    <xdr:ext cx="378565" cy="259045"/>
    <xdr:sp macro="" textlink="">
      <xdr:nvSpPr>
        <xdr:cNvPr id="502" name="テキスト ボックス 501"/>
        <xdr:cNvSpPr txBox="1"/>
      </xdr:nvSpPr>
      <xdr:spPr>
        <a:xfrm>
          <a:off x="14403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102743</xdr:rowOff>
    </xdr:from>
    <xdr:to>
      <xdr:col>20</xdr:col>
      <xdr:colOff>9525</xdr:colOff>
      <xdr:row>38</xdr:row>
      <xdr:rowOff>32893</xdr:rowOff>
    </xdr:to>
    <xdr:sp macro="" textlink="">
      <xdr:nvSpPr>
        <xdr:cNvPr id="503" name="円/楕円 502"/>
        <xdr:cNvSpPr/>
      </xdr:nvSpPr>
      <xdr:spPr>
        <a:xfrm>
          <a:off x="13652500" y="64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24020</xdr:rowOff>
    </xdr:from>
    <xdr:ext cx="469744" cy="259045"/>
    <xdr:sp macro="" textlink="">
      <xdr:nvSpPr>
        <xdr:cNvPr id="504" name="テキスト ボックス 503"/>
        <xdr:cNvSpPr txBox="1"/>
      </xdr:nvSpPr>
      <xdr:spPr>
        <a:xfrm>
          <a:off x="13468427" y="65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168148</xdr:rowOff>
    </xdr:from>
    <xdr:to>
      <xdr:col>18</xdr:col>
      <xdr:colOff>492125</xdr:colOff>
      <xdr:row>38</xdr:row>
      <xdr:rowOff>98298</xdr:rowOff>
    </xdr:to>
    <xdr:sp macro="" textlink="">
      <xdr:nvSpPr>
        <xdr:cNvPr id="505" name="円/楕円 504"/>
        <xdr:cNvSpPr/>
      </xdr:nvSpPr>
      <xdr:spPr>
        <a:xfrm>
          <a:off x="12763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89425</xdr:rowOff>
    </xdr:from>
    <xdr:ext cx="469744" cy="259045"/>
    <xdr:sp macro="" textlink="">
      <xdr:nvSpPr>
        <xdr:cNvPr id="506" name="テキスト ボックス 505"/>
        <xdr:cNvSpPr txBox="1"/>
      </xdr:nvSpPr>
      <xdr:spPr>
        <a:xfrm>
          <a:off x="12579427"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99284</xdr:rowOff>
    </xdr:from>
    <xdr:to>
      <xdr:col>23</xdr:col>
      <xdr:colOff>517525</xdr:colOff>
      <xdr:row>77</xdr:row>
      <xdr:rowOff>147199</xdr:rowOff>
    </xdr:to>
    <xdr:cxnSp macro="">
      <xdr:nvCxnSpPr>
        <xdr:cNvPr id="579" name="直線コネクタ 578"/>
        <xdr:cNvCxnSpPr/>
      </xdr:nvCxnSpPr>
      <xdr:spPr>
        <a:xfrm flipV="1">
          <a:off x="15481300" y="13300934"/>
          <a:ext cx="8382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137563</xdr:rowOff>
    </xdr:from>
    <xdr:ext cx="534377" cy="259045"/>
    <xdr:sp macro="" textlink="">
      <xdr:nvSpPr>
        <xdr:cNvPr id="580" name="公債費平均値テキスト"/>
        <xdr:cNvSpPr txBox="1"/>
      </xdr:nvSpPr>
      <xdr:spPr>
        <a:xfrm>
          <a:off x="16370300" y="1265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147199</xdr:rowOff>
    </xdr:from>
    <xdr:to>
      <xdr:col>22</xdr:col>
      <xdr:colOff>365125</xdr:colOff>
      <xdr:row>78</xdr:row>
      <xdr:rowOff>69383</xdr:rowOff>
    </xdr:to>
    <xdr:cxnSp macro="">
      <xdr:nvCxnSpPr>
        <xdr:cNvPr id="582" name="直線コネクタ 581"/>
        <xdr:cNvCxnSpPr/>
      </xdr:nvCxnSpPr>
      <xdr:spPr>
        <a:xfrm flipV="1">
          <a:off x="14592300" y="13348849"/>
          <a:ext cx="889000" cy="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139238</xdr:rowOff>
    </xdr:from>
    <xdr:to>
      <xdr:col>22</xdr:col>
      <xdr:colOff>415925</xdr:colOff>
      <xdr:row>73</xdr:row>
      <xdr:rowOff>69388</xdr:rowOff>
    </xdr:to>
    <xdr:sp macro="" textlink="">
      <xdr:nvSpPr>
        <xdr:cNvPr id="583" name="フローチャート : 判断 582"/>
        <xdr:cNvSpPr/>
      </xdr:nvSpPr>
      <xdr:spPr>
        <a:xfrm>
          <a:off x="15430500" y="1248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71</xdr:row>
      <xdr:rowOff>85915</xdr:rowOff>
    </xdr:from>
    <xdr:ext cx="534377" cy="259045"/>
    <xdr:sp macro="" textlink="">
      <xdr:nvSpPr>
        <xdr:cNvPr id="584" name="テキスト ボックス 583"/>
        <xdr:cNvSpPr txBox="1"/>
      </xdr:nvSpPr>
      <xdr:spPr>
        <a:xfrm>
          <a:off x="15201411" y="122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39985</xdr:rowOff>
    </xdr:from>
    <xdr:to>
      <xdr:col>21</xdr:col>
      <xdr:colOff>161925</xdr:colOff>
      <xdr:row>78</xdr:row>
      <xdr:rowOff>69383</xdr:rowOff>
    </xdr:to>
    <xdr:cxnSp macro="">
      <xdr:nvCxnSpPr>
        <xdr:cNvPr id="585" name="直線コネクタ 584"/>
        <xdr:cNvCxnSpPr/>
      </xdr:nvCxnSpPr>
      <xdr:spPr>
        <a:xfrm>
          <a:off x="13703300" y="13413085"/>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935</xdr:rowOff>
    </xdr:from>
    <xdr:to>
      <xdr:col>21</xdr:col>
      <xdr:colOff>212725</xdr:colOff>
      <xdr:row>73</xdr:row>
      <xdr:rowOff>102535</xdr:rowOff>
    </xdr:to>
    <xdr:sp macro="" textlink="">
      <xdr:nvSpPr>
        <xdr:cNvPr id="586" name="フローチャート : 判断 585"/>
        <xdr:cNvSpPr/>
      </xdr:nvSpPr>
      <xdr:spPr>
        <a:xfrm>
          <a:off x="14541500" y="125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119062</xdr:rowOff>
    </xdr:from>
    <xdr:ext cx="534377" cy="259045"/>
    <xdr:sp macro="" textlink="">
      <xdr:nvSpPr>
        <xdr:cNvPr id="587" name="テキスト ボックス 586"/>
        <xdr:cNvSpPr txBox="1"/>
      </xdr:nvSpPr>
      <xdr:spPr>
        <a:xfrm>
          <a:off x="14325111" y="122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39985</xdr:rowOff>
    </xdr:from>
    <xdr:to>
      <xdr:col>19</xdr:col>
      <xdr:colOff>644525</xdr:colOff>
      <xdr:row>78</xdr:row>
      <xdr:rowOff>91145</xdr:rowOff>
    </xdr:to>
    <xdr:cxnSp macro="">
      <xdr:nvCxnSpPr>
        <xdr:cNvPr id="588" name="直線コネクタ 587"/>
        <xdr:cNvCxnSpPr/>
      </xdr:nvCxnSpPr>
      <xdr:spPr>
        <a:xfrm flipV="1">
          <a:off x="12814300" y="13413085"/>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115098</xdr:rowOff>
    </xdr:from>
    <xdr:to>
      <xdr:col>20</xdr:col>
      <xdr:colOff>9525</xdr:colOff>
      <xdr:row>72</xdr:row>
      <xdr:rowOff>45248</xdr:rowOff>
    </xdr:to>
    <xdr:sp macro="" textlink="">
      <xdr:nvSpPr>
        <xdr:cNvPr id="589" name="フローチャート : 判断 588"/>
        <xdr:cNvSpPr/>
      </xdr:nvSpPr>
      <xdr:spPr>
        <a:xfrm>
          <a:off x="13652500" y="1228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61775</xdr:rowOff>
    </xdr:from>
    <xdr:ext cx="534377" cy="259045"/>
    <xdr:sp macro="" textlink="">
      <xdr:nvSpPr>
        <xdr:cNvPr id="590" name="テキスト ボックス 589"/>
        <xdr:cNvSpPr txBox="1"/>
      </xdr:nvSpPr>
      <xdr:spPr>
        <a:xfrm>
          <a:off x="13436111" y="120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164155</xdr:rowOff>
    </xdr:from>
    <xdr:to>
      <xdr:col>18</xdr:col>
      <xdr:colOff>492125</xdr:colOff>
      <xdr:row>73</xdr:row>
      <xdr:rowOff>94305</xdr:rowOff>
    </xdr:to>
    <xdr:sp macro="" textlink="">
      <xdr:nvSpPr>
        <xdr:cNvPr id="591" name="フローチャート : 判断 590"/>
        <xdr:cNvSpPr/>
      </xdr:nvSpPr>
      <xdr:spPr>
        <a:xfrm>
          <a:off x="12763500" y="1250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110832</xdr:rowOff>
    </xdr:from>
    <xdr:ext cx="534377" cy="259045"/>
    <xdr:sp macro="" textlink="">
      <xdr:nvSpPr>
        <xdr:cNvPr id="592" name="テキスト ボックス 591"/>
        <xdr:cNvSpPr txBox="1"/>
      </xdr:nvSpPr>
      <xdr:spPr>
        <a:xfrm>
          <a:off x="12547111" y="1228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48484</xdr:rowOff>
    </xdr:from>
    <xdr:to>
      <xdr:col>23</xdr:col>
      <xdr:colOff>568325</xdr:colOff>
      <xdr:row>77</xdr:row>
      <xdr:rowOff>150084</xdr:rowOff>
    </xdr:to>
    <xdr:sp macro="" textlink="">
      <xdr:nvSpPr>
        <xdr:cNvPr id="598" name="円/楕円 597"/>
        <xdr:cNvSpPr/>
      </xdr:nvSpPr>
      <xdr:spPr>
        <a:xfrm>
          <a:off x="16268700" y="132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26911</xdr:rowOff>
    </xdr:from>
    <xdr:ext cx="534377" cy="259045"/>
    <xdr:sp macro="" textlink="">
      <xdr:nvSpPr>
        <xdr:cNvPr id="599" name="公債費該当値テキスト"/>
        <xdr:cNvSpPr txBox="1"/>
      </xdr:nvSpPr>
      <xdr:spPr>
        <a:xfrm>
          <a:off x="16370300" y="132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96399</xdr:rowOff>
    </xdr:from>
    <xdr:to>
      <xdr:col>22</xdr:col>
      <xdr:colOff>415925</xdr:colOff>
      <xdr:row>78</xdr:row>
      <xdr:rowOff>26549</xdr:rowOff>
    </xdr:to>
    <xdr:sp macro="" textlink="">
      <xdr:nvSpPr>
        <xdr:cNvPr id="600" name="円/楕円 599"/>
        <xdr:cNvSpPr/>
      </xdr:nvSpPr>
      <xdr:spPr>
        <a:xfrm>
          <a:off x="15430500" y="1329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17676</xdr:rowOff>
    </xdr:from>
    <xdr:ext cx="534377" cy="259045"/>
    <xdr:sp macro="" textlink="">
      <xdr:nvSpPr>
        <xdr:cNvPr id="601" name="テキスト ボックス 600"/>
        <xdr:cNvSpPr txBox="1"/>
      </xdr:nvSpPr>
      <xdr:spPr>
        <a:xfrm>
          <a:off x="15201411" y="133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18583</xdr:rowOff>
    </xdr:from>
    <xdr:to>
      <xdr:col>21</xdr:col>
      <xdr:colOff>212725</xdr:colOff>
      <xdr:row>78</xdr:row>
      <xdr:rowOff>120183</xdr:rowOff>
    </xdr:to>
    <xdr:sp macro="" textlink="">
      <xdr:nvSpPr>
        <xdr:cNvPr id="602" name="円/楕円 601"/>
        <xdr:cNvSpPr/>
      </xdr:nvSpPr>
      <xdr:spPr>
        <a:xfrm>
          <a:off x="14541500" y="133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111310</xdr:rowOff>
    </xdr:from>
    <xdr:ext cx="534377" cy="259045"/>
    <xdr:sp macro="" textlink="">
      <xdr:nvSpPr>
        <xdr:cNvPr id="603" name="テキスト ボックス 602"/>
        <xdr:cNvSpPr txBox="1"/>
      </xdr:nvSpPr>
      <xdr:spPr>
        <a:xfrm>
          <a:off x="14325111" y="1348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160635</xdr:rowOff>
    </xdr:from>
    <xdr:to>
      <xdr:col>20</xdr:col>
      <xdr:colOff>9525</xdr:colOff>
      <xdr:row>78</xdr:row>
      <xdr:rowOff>90785</xdr:rowOff>
    </xdr:to>
    <xdr:sp macro="" textlink="">
      <xdr:nvSpPr>
        <xdr:cNvPr id="604" name="円/楕円 603"/>
        <xdr:cNvSpPr/>
      </xdr:nvSpPr>
      <xdr:spPr>
        <a:xfrm>
          <a:off x="13652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81912</xdr:rowOff>
    </xdr:from>
    <xdr:ext cx="534377" cy="259045"/>
    <xdr:sp macro="" textlink="">
      <xdr:nvSpPr>
        <xdr:cNvPr id="605" name="テキスト ボックス 604"/>
        <xdr:cNvSpPr txBox="1"/>
      </xdr:nvSpPr>
      <xdr:spPr>
        <a:xfrm>
          <a:off x="13436111" y="134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40345</xdr:rowOff>
    </xdr:from>
    <xdr:to>
      <xdr:col>18</xdr:col>
      <xdr:colOff>492125</xdr:colOff>
      <xdr:row>78</xdr:row>
      <xdr:rowOff>141945</xdr:rowOff>
    </xdr:to>
    <xdr:sp macro="" textlink="">
      <xdr:nvSpPr>
        <xdr:cNvPr id="606" name="円/楕円 605"/>
        <xdr:cNvSpPr/>
      </xdr:nvSpPr>
      <xdr:spPr>
        <a:xfrm>
          <a:off x="12763500" y="1341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133072</xdr:rowOff>
    </xdr:from>
    <xdr:ext cx="534377" cy="259045"/>
    <xdr:sp macro="" textlink="">
      <xdr:nvSpPr>
        <xdr:cNvPr id="607" name="テキスト ボックス 606"/>
        <xdr:cNvSpPr txBox="1"/>
      </xdr:nvSpPr>
      <xdr:spPr>
        <a:xfrm>
          <a:off x="12547111" y="135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16" name="直線コネクタ 61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17" name="テキスト ボックス 61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18" name="直線コネクタ 61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19" name="テキスト ボックス 61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0" name="直線コネクタ 61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21" name="テキスト ボックス 62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2" name="直線コネクタ 62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23" name="テキスト ボックス 62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4" name="直線コネクタ 62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25" name="テキスト ボックス 62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45380</xdr:rowOff>
    </xdr:from>
    <xdr:to>
      <xdr:col>23</xdr:col>
      <xdr:colOff>516889</xdr:colOff>
      <xdr:row>97</xdr:row>
      <xdr:rowOff>170836</xdr:rowOff>
    </xdr:to>
    <xdr:cxnSp macro="">
      <xdr:nvCxnSpPr>
        <xdr:cNvPr id="627" name="直線コネクタ 626"/>
        <xdr:cNvCxnSpPr/>
      </xdr:nvCxnSpPr>
      <xdr:spPr>
        <a:xfrm flipV="1">
          <a:off x="16317595" y="16333130"/>
          <a:ext cx="1269" cy="468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3213</xdr:rowOff>
    </xdr:from>
    <xdr:ext cx="469744" cy="259045"/>
    <xdr:sp macro="" textlink="">
      <xdr:nvSpPr>
        <xdr:cNvPr id="628" name="積立金最小値テキスト"/>
        <xdr:cNvSpPr txBox="1"/>
      </xdr:nvSpPr>
      <xdr:spPr>
        <a:xfrm>
          <a:off x="16370300" y="168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97</xdr:row>
      <xdr:rowOff>170836</xdr:rowOff>
    </xdr:from>
    <xdr:to>
      <xdr:col>23</xdr:col>
      <xdr:colOff>606425</xdr:colOff>
      <xdr:row>97</xdr:row>
      <xdr:rowOff>170836</xdr:rowOff>
    </xdr:to>
    <xdr:cxnSp macro="">
      <xdr:nvCxnSpPr>
        <xdr:cNvPr id="629" name="直線コネクタ 628"/>
        <xdr:cNvCxnSpPr/>
      </xdr:nvCxnSpPr>
      <xdr:spPr>
        <a:xfrm>
          <a:off x="16230600" y="1680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163507</xdr:rowOff>
    </xdr:from>
    <xdr:ext cx="534377" cy="259045"/>
    <xdr:sp macro="" textlink="">
      <xdr:nvSpPr>
        <xdr:cNvPr id="630" name="積立金最大値テキスト"/>
        <xdr:cNvSpPr txBox="1"/>
      </xdr:nvSpPr>
      <xdr:spPr>
        <a:xfrm>
          <a:off x="16370300" y="1610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95</xdr:row>
      <xdr:rowOff>45380</xdr:rowOff>
    </xdr:from>
    <xdr:to>
      <xdr:col>23</xdr:col>
      <xdr:colOff>606425</xdr:colOff>
      <xdr:row>95</xdr:row>
      <xdr:rowOff>45380</xdr:rowOff>
    </xdr:to>
    <xdr:cxnSp macro="">
      <xdr:nvCxnSpPr>
        <xdr:cNvPr id="631" name="直線コネクタ 630"/>
        <xdr:cNvCxnSpPr/>
      </xdr:nvCxnSpPr>
      <xdr:spPr>
        <a:xfrm>
          <a:off x="16230600" y="1633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45380</xdr:rowOff>
    </xdr:from>
    <xdr:to>
      <xdr:col>23</xdr:col>
      <xdr:colOff>517525</xdr:colOff>
      <xdr:row>96</xdr:row>
      <xdr:rowOff>35916</xdr:rowOff>
    </xdr:to>
    <xdr:cxnSp macro="">
      <xdr:nvCxnSpPr>
        <xdr:cNvPr id="632" name="直線コネクタ 631"/>
        <xdr:cNvCxnSpPr/>
      </xdr:nvCxnSpPr>
      <xdr:spPr>
        <a:xfrm flipV="1">
          <a:off x="15481300" y="16333130"/>
          <a:ext cx="838200" cy="16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68333</xdr:rowOff>
    </xdr:from>
    <xdr:ext cx="469744" cy="259045"/>
    <xdr:sp macro="" textlink="">
      <xdr:nvSpPr>
        <xdr:cNvPr id="633" name="積立金平均値テキスト"/>
        <xdr:cNvSpPr txBox="1"/>
      </xdr:nvSpPr>
      <xdr:spPr>
        <a:xfrm>
          <a:off x="16370300" y="1652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89906</xdr:rowOff>
    </xdr:from>
    <xdr:to>
      <xdr:col>23</xdr:col>
      <xdr:colOff>568325</xdr:colOff>
      <xdr:row>97</xdr:row>
      <xdr:rowOff>20056</xdr:rowOff>
    </xdr:to>
    <xdr:sp macro="" textlink="">
      <xdr:nvSpPr>
        <xdr:cNvPr id="634" name="フローチャート : 判断 633"/>
        <xdr:cNvSpPr/>
      </xdr:nvSpPr>
      <xdr:spPr>
        <a:xfrm>
          <a:off x="16268700" y="165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80538</xdr:rowOff>
    </xdr:from>
    <xdr:to>
      <xdr:col>22</xdr:col>
      <xdr:colOff>365125</xdr:colOff>
      <xdr:row>96</xdr:row>
      <xdr:rowOff>35916</xdr:rowOff>
    </xdr:to>
    <xdr:cxnSp macro="">
      <xdr:nvCxnSpPr>
        <xdr:cNvPr id="635" name="直線コネクタ 634"/>
        <xdr:cNvCxnSpPr/>
      </xdr:nvCxnSpPr>
      <xdr:spPr>
        <a:xfrm>
          <a:off x="14592300" y="15853938"/>
          <a:ext cx="889000" cy="64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166213</xdr:rowOff>
    </xdr:from>
    <xdr:to>
      <xdr:col>22</xdr:col>
      <xdr:colOff>415925</xdr:colOff>
      <xdr:row>96</xdr:row>
      <xdr:rowOff>96363</xdr:rowOff>
    </xdr:to>
    <xdr:sp macro="" textlink="">
      <xdr:nvSpPr>
        <xdr:cNvPr id="636" name="フローチャート : 判断 635"/>
        <xdr:cNvSpPr/>
      </xdr:nvSpPr>
      <xdr:spPr>
        <a:xfrm>
          <a:off x="15430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96</xdr:row>
      <xdr:rowOff>87490</xdr:rowOff>
    </xdr:from>
    <xdr:ext cx="469744" cy="259045"/>
    <xdr:sp macro="" textlink="">
      <xdr:nvSpPr>
        <xdr:cNvPr id="637" name="テキスト ボックス 636"/>
        <xdr:cNvSpPr txBox="1"/>
      </xdr:nvSpPr>
      <xdr:spPr>
        <a:xfrm>
          <a:off x="15233727" y="165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80538</xdr:rowOff>
    </xdr:from>
    <xdr:to>
      <xdr:col>21</xdr:col>
      <xdr:colOff>161925</xdr:colOff>
      <xdr:row>96</xdr:row>
      <xdr:rowOff>127310</xdr:rowOff>
    </xdr:to>
    <xdr:cxnSp macro="">
      <xdr:nvCxnSpPr>
        <xdr:cNvPr id="638" name="直線コネクタ 637"/>
        <xdr:cNvCxnSpPr/>
      </xdr:nvCxnSpPr>
      <xdr:spPr>
        <a:xfrm flipV="1">
          <a:off x="13703300" y="15853938"/>
          <a:ext cx="889000" cy="7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57947</xdr:rowOff>
    </xdr:from>
    <xdr:to>
      <xdr:col>21</xdr:col>
      <xdr:colOff>212725</xdr:colOff>
      <xdr:row>92</xdr:row>
      <xdr:rowOff>159547</xdr:rowOff>
    </xdr:to>
    <xdr:sp macro="" textlink="">
      <xdr:nvSpPr>
        <xdr:cNvPr id="639" name="フローチャート : 判断 638"/>
        <xdr:cNvSpPr/>
      </xdr:nvSpPr>
      <xdr:spPr>
        <a:xfrm>
          <a:off x="14541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150674</xdr:rowOff>
    </xdr:from>
    <xdr:ext cx="534377" cy="259045"/>
    <xdr:sp macro="" textlink="">
      <xdr:nvSpPr>
        <xdr:cNvPr id="640" name="テキスト ボックス 639"/>
        <xdr:cNvSpPr txBox="1"/>
      </xdr:nvSpPr>
      <xdr:spPr>
        <a:xfrm>
          <a:off x="14325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40396</xdr:rowOff>
    </xdr:from>
    <xdr:to>
      <xdr:col>19</xdr:col>
      <xdr:colOff>644525</xdr:colOff>
      <xdr:row>96</xdr:row>
      <xdr:rowOff>127310</xdr:rowOff>
    </xdr:to>
    <xdr:cxnSp macro="">
      <xdr:nvCxnSpPr>
        <xdr:cNvPr id="641" name="直線コネクタ 640"/>
        <xdr:cNvCxnSpPr/>
      </xdr:nvCxnSpPr>
      <xdr:spPr>
        <a:xfrm>
          <a:off x="12814300" y="16156696"/>
          <a:ext cx="889000" cy="4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129546</xdr:rowOff>
    </xdr:from>
    <xdr:to>
      <xdr:col>20</xdr:col>
      <xdr:colOff>9525</xdr:colOff>
      <xdr:row>96</xdr:row>
      <xdr:rowOff>59696</xdr:rowOff>
    </xdr:to>
    <xdr:sp macro="" textlink="">
      <xdr:nvSpPr>
        <xdr:cNvPr id="642" name="フローチャート : 判断 641"/>
        <xdr:cNvSpPr/>
      </xdr:nvSpPr>
      <xdr:spPr>
        <a:xfrm>
          <a:off x="13652500" y="16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76223</xdr:rowOff>
    </xdr:from>
    <xdr:ext cx="534377" cy="259045"/>
    <xdr:sp macro="" textlink="">
      <xdr:nvSpPr>
        <xdr:cNvPr id="643" name="テキスト ボックス 642"/>
        <xdr:cNvSpPr txBox="1"/>
      </xdr:nvSpPr>
      <xdr:spPr>
        <a:xfrm>
          <a:off x="13436111" y="161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12867</xdr:rowOff>
    </xdr:from>
    <xdr:to>
      <xdr:col>18</xdr:col>
      <xdr:colOff>492125</xdr:colOff>
      <xdr:row>94</xdr:row>
      <xdr:rowOff>114467</xdr:rowOff>
    </xdr:to>
    <xdr:sp macro="" textlink="">
      <xdr:nvSpPr>
        <xdr:cNvPr id="644" name="フローチャート : 判断 643"/>
        <xdr:cNvSpPr/>
      </xdr:nvSpPr>
      <xdr:spPr>
        <a:xfrm>
          <a:off x="12763500" y="1612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105594</xdr:rowOff>
    </xdr:from>
    <xdr:ext cx="534377" cy="259045"/>
    <xdr:sp macro="" textlink="">
      <xdr:nvSpPr>
        <xdr:cNvPr id="645" name="テキスト ボックス 644"/>
        <xdr:cNvSpPr txBox="1"/>
      </xdr:nvSpPr>
      <xdr:spPr>
        <a:xfrm>
          <a:off x="12547111" y="162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6" name="テキスト ボックス 64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7" name="テキスト ボックス 64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8" name="テキスト ボックス 64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9" name="テキスト ボックス 64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0" name="テキスト ボックス 64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166030</xdr:rowOff>
    </xdr:from>
    <xdr:to>
      <xdr:col>23</xdr:col>
      <xdr:colOff>568325</xdr:colOff>
      <xdr:row>95</xdr:row>
      <xdr:rowOff>96180</xdr:rowOff>
    </xdr:to>
    <xdr:sp macro="" textlink="">
      <xdr:nvSpPr>
        <xdr:cNvPr id="651" name="円/楕円 650"/>
        <xdr:cNvSpPr/>
      </xdr:nvSpPr>
      <xdr:spPr>
        <a:xfrm>
          <a:off x="162687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119057</xdr:rowOff>
    </xdr:from>
    <xdr:ext cx="534377" cy="259045"/>
    <xdr:sp macro="" textlink="">
      <xdr:nvSpPr>
        <xdr:cNvPr id="652" name="積立金該当値テキスト"/>
        <xdr:cNvSpPr txBox="1"/>
      </xdr:nvSpPr>
      <xdr:spPr>
        <a:xfrm>
          <a:off x="16370300" y="16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156566</xdr:rowOff>
    </xdr:from>
    <xdr:to>
      <xdr:col>22</xdr:col>
      <xdr:colOff>415925</xdr:colOff>
      <xdr:row>96</xdr:row>
      <xdr:rowOff>86716</xdr:rowOff>
    </xdr:to>
    <xdr:sp macro="" textlink="">
      <xdr:nvSpPr>
        <xdr:cNvPr id="653" name="円/楕円 652"/>
        <xdr:cNvSpPr/>
      </xdr:nvSpPr>
      <xdr:spPr>
        <a:xfrm>
          <a:off x="15430500" y="16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94</xdr:row>
      <xdr:rowOff>103243</xdr:rowOff>
    </xdr:from>
    <xdr:ext cx="469744" cy="259045"/>
    <xdr:sp macro="" textlink="">
      <xdr:nvSpPr>
        <xdr:cNvPr id="654" name="テキスト ボックス 653"/>
        <xdr:cNvSpPr txBox="1"/>
      </xdr:nvSpPr>
      <xdr:spPr>
        <a:xfrm>
          <a:off x="15233727" y="1621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29738</xdr:rowOff>
    </xdr:from>
    <xdr:to>
      <xdr:col>21</xdr:col>
      <xdr:colOff>212725</xdr:colOff>
      <xdr:row>92</xdr:row>
      <xdr:rowOff>131338</xdr:rowOff>
    </xdr:to>
    <xdr:sp macro="" textlink="">
      <xdr:nvSpPr>
        <xdr:cNvPr id="655" name="円/楕円 654"/>
        <xdr:cNvSpPr/>
      </xdr:nvSpPr>
      <xdr:spPr>
        <a:xfrm>
          <a:off x="14541500" y="1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147865</xdr:rowOff>
    </xdr:from>
    <xdr:ext cx="534377" cy="259045"/>
    <xdr:sp macro="" textlink="">
      <xdr:nvSpPr>
        <xdr:cNvPr id="656" name="テキスト ボックス 655"/>
        <xdr:cNvSpPr txBox="1"/>
      </xdr:nvSpPr>
      <xdr:spPr>
        <a:xfrm>
          <a:off x="14325111" y="155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76510</xdr:rowOff>
    </xdr:from>
    <xdr:to>
      <xdr:col>20</xdr:col>
      <xdr:colOff>9525</xdr:colOff>
      <xdr:row>97</xdr:row>
      <xdr:rowOff>6660</xdr:rowOff>
    </xdr:to>
    <xdr:sp macro="" textlink="">
      <xdr:nvSpPr>
        <xdr:cNvPr id="657" name="円/楕円 656"/>
        <xdr:cNvSpPr/>
      </xdr:nvSpPr>
      <xdr:spPr>
        <a:xfrm>
          <a:off x="13652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169237</xdr:rowOff>
    </xdr:from>
    <xdr:ext cx="469744" cy="259045"/>
    <xdr:sp macro="" textlink="">
      <xdr:nvSpPr>
        <xdr:cNvPr id="658" name="テキスト ボックス 657"/>
        <xdr:cNvSpPr txBox="1"/>
      </xdr:nvSpPr>
      <xdr:spPr>
        <a:xfrm>
          <a:off x="13468427" y="1662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161046</xdr:rowOff>
    </xdr:from>
    <xdr:to>
      <xdr:col>18</xdr:col>
      <xdr:colOff>492125</xdr:colOff>
      <xdr:row>94</xdr:row>
      <xdr:rowOff>91196</xdr:rowOff>
    </xdr:to>
    <xdr:sp macro="" textlink="">
      <xdr:nvSpPr>
        <xdr:cNvPr id="659" name="円/楕円 658"/>
        <xdr:cNvSpPr/>
      </xdr:nvSpPr>
      <xdr:spPr>
        <a:xfrm>
          <a:off x="12763500" y="161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107723</xdr:rowOff>
    </xdr:from>
    <xdr:ext cx="534377" cy="259045"/>
    <xdr:sp macro="" textlink="">
      <xdr:nvSpPr>
        <xdr:cNvPr id="660" name="テキスト ボックス 659"/>
        <xdr:cNvSpPr txBox="1"/>
      </xdr:nvSpPr>
      <xdr:spPr>
        <a:xfrm>
          <a:off x="12547111" y="158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1" name="正方形/長方形 66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2" name="正方形/長方形 66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3" name="正方形/長方形 66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4" name="正方形/長方形 66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5" name="正方形/長方形 66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6" name="正方形/長方形 66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7" name="テキスト ボックス 66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8" name="直線コネクタ 66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69" name="直線コネクタ 66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0" name="テキスト ボックス 66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1" name="直線コネクタ 67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2" name="テキスト ボックス 67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3" name="直線コネクタ 67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4" name="テキスト ボックス 67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5" name="直線コネクタ 67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6" name="テキスト ボックス 67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7" name="直線コネクタ 67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78" name="テキスト ボックス 67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0" name="テキスト ボックス 67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2" name="直線コネクタ 681"/>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4" name="直線コネクタ 68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5"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6" name="直線コネクタ 685"/>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42926</xdr:rowOff>
    </xdr:from>
    <xdr:to>
      <xdr:col>32</xdr:col>
      <xdr:colOff>187325</xdr:colOff>
      <xdr:row>39</xdr:row>
      <xdr:rowOff>42926</xdr:rowOff>
    </xdr:to>
    <xdr:cxnSp macro="">
      <xdr:nvCxnSpPr>
        <xdr:cNvPr id="687" name="直線コネクタ 686"/>
        <xdr:cNvCxnSpPr/>
      </xdr:nvCxnSpPr>
      <xdr:spPr>
        <a:xfrm>
          <a:off x="21323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88"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89" name="フローチャート : 判断 688"/>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114808</xdr:rowOff>
    </xdr:from>
    <xdr:to>
      <xdr:col>31</xdr:col>
      <xdr:colOff>34925</xdr:colOff>
      <xdr:row>39</xdr:row>
      <xdr:rowOff>42926</xdr:rowOff>
    </xdr:to>
    <xdr:cxnSp macro="">
      <xdr:nvCxnSpPr>
        <xdr:cNvPr id="690" name="直線コネクタ 689"/>
        <xdr:cNvCxnSpPr/>
      </xdr:nvCxnSpPr>
      <xdr:spPr>
        <a:xfrm>
          <a:off x="20434300" y="6458458"/>
          <a:ext cx="889000" cy="2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140843</xdr:rowOff>
    </xdr:from>
    <xdr:to>
      <xdr:col>31</xdr:col>
      <xdr:colOff>85725</xdr:colOff>
      <xdr:row>39</xdr:row>
      <xdr:rowOff>70993</xdr:rowOff>
    </xdr:to>
    <xdr:sp macro="" textlink="">
      <xdr:nvSpPr>
        <xdr:cNvPr id="691" name="フローチャート : 判断 690"/>
        <xdr:cNvSpPr/>
      </xdr:nvSpPr>
      <xdr:spPr>
        <a:xfrm>
          <a:off x="21272500" y="66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87520</xdr:rowOff>
    </xdr:from>
    <xdr:ext cx="378565" cy="259045"/>
    <xdr:sp macro="" textlink="">
      <xdr:nvSpPr>
        <xdr:cNvPr id="692" name="テキスト ボックス 691"/>
        <xdr:cNvSpPr txBox="1"/>
      </xdr:nvSpPr>
      <xdr:spPr>
        <a:xfrm>
          <a:off x="21121317" y="643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114808</xdr:rowOff>
    </xdr:from>
    <xdr:to>
      <xdr:col>29</xdr:col>
      <xdr:colOff>517525</xdr:colOff>
      <xdr:row>37</xdr:row>
      <xdr:rowOff>119761</xdr:rowOff>
    </xdr:to>
    <xdr:cxnSp macro="">
      <xdr:nvCxnSpPr>
        <xdr:cNvPr id="693" name="直線コネクタ 692"/>
        <xdr:cNvCxnSpPr/>
      </xdr:nvCxnSpPr>
      <xdr:spPr>
        <a:xfrm flipV="1">
          <a:off x="19545300" y="645845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107950</xdr:rowOff>
    </xdr:from>
    <xdr:to>
      <xdr:col>29</xdr:col>
      <xdr:colOff>568325</xdr:colOff>
      <xdr:row>39</xdr:row>
      <xdr:rowOff>38100</xdr:rowOff>
    </xdr:to>
    <xdr:sp macro="" textlink="">
      <xdr:nvSpPr>
        <xdr:cNvPr id="694" name="フローチャート : 判断 693"/>
        <xdr:cNvSpPr/>
      </xdr:nvSpPr>
      <xdr:spPr>
        <a:xfrm>
          <a:off x="20383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29227</xdr:rowOff>
    </xdr:from>
    <xdr:ext cx="378565" cy="259045"/>
    <xdr:sp macro="" textlink="">
      <xdr:nvSpPr>
        <xdr:cNvPr id="695" name="テキスト ボックス 694"/>
        <xdr:cNvSpPr txBox="1"/>
      </xdr:nvSpPr>
      <xdr:spPr>
        <a:xfrm>
          <a:off x="20245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156718</xdr:rowOff>
    </xdr:from>
    <xdr:to>
      <xdr:col>28</xdr:col>
      <xdr:colOff>314325</xdr:colOff>
      <xdr:row>37</xdr:row>
      <xdr:rowOff>119761</xdr:rowOff>
    </xdr:to>
    <xdr:cxnSp macro="">
      <xdr:nvCxnSpPr>
        <xdr:cNvPr id="696" name="直線コネクタ 695"/>
        <xdr:cNvCxnSpPr/>
      </xdr:nvCxnSpPr>
      <xdr:spPr>
        <a:xfrm>
          <a:off x="18656300" y="6157468"/>
          <a:ext cx="889000" cy="3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697" name="フローチャート : 判断 696"/>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19321</xdr:rowOff>
    </xdr:from>
    <xdr:ext cx="469744" cy="259045"/>
    <xdr:sp macro="" textlink="">
      <xdr:nvSpPr>
        <xdr:cNvPr id="698" name="テキスト ボックス 697"/>
        <xdr:cNvSpPr txBox="1"/>
      </xdr:nvSpPr>
      <xdr:spPr>
        <a:xfrm>
          <a:off x="19310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85725</xdr:rowOff>
    </xdr:from>
    <xdr:to>
      <xdr:col>27</xdr:col>
      <xdr:colOff>161925</xdr:colOff>
      <xdr:row>38</xdr:row>
      <xdr:rowOff>15875</xdr:rowOff>
    </xdr:to>
    <xdr:sp macro="" textlink="">
      <xdr:nvSpPr>
        <xdr:cNvPr id="699" name="フローチャート : 判断 698"/>
        <xdr:cNvSpPr/>
      </xdr:nvSpPr>
      <xdr:spPr>
        <a:xfrm>
          <a:off x="186055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7002</xdr:rowOff>
    </xdr:from>
    <xdr:ext cx="469744" cy="259045"/>
    <xdr:sp macro="" textlink="">
      <xdr:nvSpPr>
        <xdr:cNvPr id="700" name="テキスト ボックス 699"/>
        <xdr:cNvSpPr txBox="1"/>
      </xdr:nvSpPr>
      <xdr:spPr>
        <a:xfrm>
          <a:off x="18421427"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163576</xdr:rowOff>
    </xdr:from>
    <xdr:to>
      <xdr:col>32</xdr:col>
      <xdr:colOff>238125</xdr:colOff>
      <xdr:row>39</xdr:row>
      <xdr:rowOff>93726</xdr:rowOff>
    </xdr:to>
    <xdr:sp macro="" textlink="">
      <xdr:nvSpPr>
        <xdr:cNvPr id="706" name="円/楕円 705"/>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78503</xdr:rowOff>
    </xdr:from>
    <xdr:ext cx="313932" cy="259045"/>
    <xdr:sp macro="" textlink="">
      <xdr:nvSpPr>
        <xdr:cNvPr id="707" name="投資及び出資金該当値テキスト"/>
        <xdr:cNvSpPr txBox="1"/>
      </xdr:nvSpPr>
      <xdr:spPr>
        <a:xfrm>
          <a:off x="22212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163576</xdr:rowOff>
    </xdr:from>
    <xdr:to>
      <xdr:col>31</xdr:col>
      <xdr:colOff>85725</xdr:colOff>
      <xdr:row>39</xdr:row>
      <xdr:rowOff>93726</xdr:rowOff>
    </xdr:to>
    <xdr:sp macro="" textlink="">
      <xdr:nvSpPr>
        <xdr:cNvPr id="708" name="円/楕円 707"/>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84853</xdr:rowOff>
    </xdr:from>
    <xdr:ext cx="313932" cy="259045"/>
    <xdr:sp macro="" textlink="">
      <xdr:nvSpPr>
        <xdr:cNvPr id="709" name="テキスト ボックス 708"/>
        <xdr:cNvSpPr txBox="1"/>
      </xdr:nvSpPr>
      <xdr:spPr>
        <a:xfrm>
          <a:off x="211536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64008</xdr:rowOff>
    </xdr:from>
    <xdr:to>
      <xdr:col>29</xdr:col>
      <xdr:colOff>568325</xdr:colOff>
      <xdr:row>37</xdr:row>
      <xdr:rowOff>165608</xdr:rowOff>
    </xdr:to>
    <xdr:sp macro="" textlink="">
      <xdr:nvSpPr>
        <xdr:cNvPr id="710" name="円/楕円 709"/>
        <xdr:cNvSpPr/>
      </xdr:nvSpPr>
      <xdr:spPr>
        <a:xfrm>
          <a:off x="20383500" y="64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10685</xdr:rowOff>
    </xdr:from>
    <xdr:ext cx="469744" cy="259045"/>
    <xdr:sp macro="" textlink="">
      <xdr:nvSpPr>
        <xdr:cNvPr id="711" name="テキスト ボックス 710"/>
        <xdr:cNvSpPr txBox="1"/>
      </xdr:nvSpPr>
      <xdr:spPr>
        <a:xfrm>
          <a:off x="20199427" y="618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68961</xdr:rowOff>
    </xdr:from>
    <xdr:to>
      <xdr:col>28</xdr:col>
      <xdr:colOff>365125</xdr:colOff>
      <xdr:row>37</xdr:row>
      <xdr:rowOff>170561</xdr:rowOff>
    </xdr:to>
    <xdr:sp macro="" textlink="">
      <xdr:nvSpPr>
        <xdr:cNvPr id="712" name="円/楕円 711"/>
        <xdr:cNvSpPr/>
      </xdr:nvSpPr>
      <xdr:spPr>
        <a:xfrm>
          <a:off x="19494500" y="64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15638</xdr:rowOff>
    </xdr:from>
    <xdr:ext cx="469744" cy="259045"/>
    <xdr:sp macro="" textlink="">
      <xdr:nvSpPr>
        <xdr:cNvPr id="713" name="テキスト ボックス 712"/>
        <xdr:cNvSpPr txBox="1"/>
      </xdr:nvSpPr>
      <xdr:spPr>
        <a:xfrm>
          <a:off x="19310427" y="61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105918</xdr:rowOff>
    </xdr:from>
    <xdr:to>
      <xdr:col>27</xdr:col>
      <xdr:colOff>161925</xdr:colOff>
      <xdr:row>36</xdr:row>
      <xdr:rowOff>36068</xdr:rowOff>
    </xdr:to>
    <xdr:sp macro="" textlink="">
      <xdr:nvSpPr>
        <xdr:cNvPr id="714" name="円/楕円 713"/>
        <xdr:cNvSpPr/>
      </xdr:nvSpPr>
      <xdr:spPr>
        <a:xfrm>
          <a:off x="186055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52595</xdr:rowOff>
    </xdr:from>
    <xdr:ext cx="469744" cy="259045"/>
    <xdr:sp macro="" textlink="">
      <xdr:nvSpPr>
        <xdr:cNvPr id="715" name="テキスト ボックス 714"/>
        <xdr:cNvSpPr txBox="1"/>
      </xdr:nvSpPr>
      <xdr:spPr>
        <a:xfrm>
          <a:off x="18421427" y="588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4" name="テキスト ボックス 723"/>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5" name="直線コネクタ 72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6" name="テキスト ボックス 725"/>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7" name="直線コネクタ 72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8" name="テキスト ボックス 72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9" name="直線コネクタ 72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0" name="テキスト ボックス 72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1" name="直線コネクタ 73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2" name="テキスト ボックス 73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3" name="直線コネクタ 73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4" name="テキスト ボックス 73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5" name="直線コネクタ 73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6" name="テキスト ボックス 73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38" name="直線コネクタ 737"/>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39"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40" name="直線コネクタ 739"/>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41"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2" name="直線コネクタ 741"/>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68720</xdr:rowOff>
    </xdr:from>
    <xdr:to>
      <xdr:col>32</xdr:col>
      <xdr:colOff>187325</xdr:colOff>
      <xdr:row>51</xdr:row>
      <xdr:rowOff>113373</xdr:rowOff>
    </xdr:to>
    <xdr:cxnSp macro="">
      <xdr:nvCxnSpPr>
        <xdr:cNvPr id="743" name="直線コネクタ 742"/>
        <xdr:cNvCxnSpPr/>
      </xdr:nvCxnSpPr>
      <xdr:spPr>
        <a:xfrm>
          <a:off x="21323300" y="8812670"/>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12616</xdr:rowOff>
    </xdr:from>
    <xdr:ext cx="534377" cy="259045"/>
    <xdr:sp macro="" textlink="">
      <xdr:nvSpPr>
        <xdr:cNvPr id="744" name="貸付金平均値テキスト"/>
        <xdr:cNvSpPr txBox="1"/>
      </xdr:nvSpPr>
      <xdr:spPr>
        <a:xfrm>
          <a:off x="22212300" y="9270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5" name="フローチャート : 判断 744"/>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34087</xdr:rowOff>
    </xdr:from>
    <xdr:to>
      <xdr:col>31</xdr:col>
      <xdr:colOff>34925</xdr:colOff>
      <xdr:row>51</xdr:row>
      <xdr:rowOff>68720</xdr:rowOff>
    </xdr:to>
    <xdr:cxnSp macro="">
      <xdr:nvCxnSpPr>
        <xdr:cNvPr id="746" name="直線コネクタ 745"/>
        <xdr:cNvCxnSpPr/>
      </xdr:nvCxnSpPr>
      <xdr:spPr>
        <a:xfrm>
          <a:off x="20434300" y="8778037"/>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118770</xdr:rowOff>
    </xdr:from>
    <xdr:to>
      <xdr:col>31</xdr:col>
      <xdr:colOff>85725</xdr:colOff>
      <xdr:row>53</xdr:row>
      <xdr:rowOff>48920</xdr:rowOff>
    </xdr:to>
    <xdr:sp macro="" textlink="">
      <xdr:nvSpPr>
        <xdr:cNvPr id="747" name="フローチャート : 判断 746"/>
        <xdr:cNvSpPr/>
      </xdr:nvSpPr>
      <xdr:spPr>
        <a:xfrm>
          <a:off x="21272500" y="90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40047</xdr:rowOff>
    </xdr:from>
    <xdr:ext cx="534377" cy="259045"/>
    <xdr:sp macro="" textlink="">
      <xdr:nvSpPr>
        <xdr:cNvPr id="748" name="テキスト ボックス 747"/>
        <xdr:cNvSpPr txBox="1"/>
      </xdr:nvSpPr>
      <xdr:spPr>
        <a:xfrm>
          <a:off x="21043411" y="91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85903</xdr:rowOff>
    </xdr:from>
    <xdr:to>
      <xdr:col>29</xdr:col>
      <xdr:colOff>517525</xdr:colOff>
      <xdr:row>51</xdr:row>
      <xdr:rowOff>34087</xdr:rowOff>
    </xdr:to>
    <xdr:cxnSp macro="">
      <xdr:nvCxnSpPr>
        <xdr:cNvPr id="749" name="直線コネクタ 748"/>
        <xdr:cNvCxnSpPr/>
      </xdr:nvCxnSpPr>
      <xdr:spPr>
        <a:xfrm>
          <a:off x="19545300" y="8658403"/>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20854</xdr:rowOff>
    </xdr:from>
    <xdr:to>
      <xdr:col>29</xdr:col>
      <xdr:colOff>568325</xdr:colOff>
      <xdr:row>52</xdr:row>
      <xdr:rowOff>122454</xdr:rowOff>
    </xdr:to>
    <xdr:sp macro="" textlink="">
      <xdr:nvSpPr>
        <xdr:cNvPr id="750" name="フローチャート : 判断 749"/>
        <xdr:cNvSpPr/>
      </xdr:nvSpPr>
      <xdr:spPr>
        <a:xfrm>
          <a:off x="20383500" y="893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113581</xdr:rowOff>
    </xdr:from>
    <xdr:ext cx="534377" cy="259045"/>
    <xdr:sp macro="" textlink="">
      <xdr:nvSpPr>
        <xdr:cNvPr id="751" name="テキスト ボックス 750"/>
        <xdr:cNvSpPr txBox="1"/>
      </xdr:nvSpPr>
      <xdr:spPr>
        <a:xfrm>
          <a:off x="20167111" y="90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49</xdr:row>
      <xdr:rowOff>165036</xdr:rowOff>
    </xdr:from>
    <xdr:to>
      <xdr:col>28</xdr:col>
      <xdr:colOff>314325</xdr:colOff>
      <xdr:row>50</xdr:row>
      <xdr:rowOff>85903</xdr:rowOff>
    </xdr:to>
    <xdr:cxnSp macro="">
      <xdr:nvCxnSpPr>
        <xdr:cNvPr id="752" name="直線コネクタ 751"/>
        <xdr:cNvCxnSpPr/>
      </xdr:nvCxnSpPr>
      <xdr:spPr>
        <a:xfrm>
          <a:off x="18656300" y="8566086"/>
          <a:ext cx="889000" cy="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48514</xdr:rowOff>
    </xdr:from>
    <xdr:to>
      <xdr:col>28</xdr:col>
      <xdr:colOff>365125</xdr:colOff>
      <xdr:row>52</xdr:row>
      <xdr:rowOff>150114</xdr:rowOff>
    </xdr:to>
    <xdr:sp macro="" textlink="">
      <xdr:nvSpPr>
        <xdr:cNvPr id="753" name="フローチャート : 判断 752"/>
        <xdr:cNvSpPr/>
      </xdr:nvSpPr>
      <xdr:spPr>
        <a:xfrm>
          <a:off x="19494500" y="89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141241</xdr:rowOff>
    </xdr:from>
    <xdr:ext cx="534377" cy="259045"/>
    <xdr:sp macro="" textlink="">
      <xdr:nvSpPr>
        <xdr:cNvPr id="754" name="テキスト ボックス 753"/>
        <xdr:cNvSpPr txBox="1"/>
      </xdr:nvSpPr>
      <xdr:spPr>
        <a:xfrm>
          <a:off x="19278111" y="90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88709</xdr:rowOff>
    </xdr:from>
    <xdr:to>
      <xdr:col>27</xdr:col>
      <xdr:colOff>161925</xdr:colOff>
      <xdr:row>51</xdr:row>
      <xdr:rowOff>18859</xdr:rowOff>
    </xdr:to>
    <xdr:sp macro="" textlink="">
      <xdr:nvSpPr>
        <xdr:cNvPr id="755" name="フローチャート : 判断 754"/>
        <xdr:cNvSpPr/>
      </xdr:nvSpPr>
      <xdr:spPr>
        <a:xfrm>
          <a:off x="18605500" y="866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9986</xdr:rowOff>
    </xdr:from>
    <xdr:ext cx="534377" cy="259045"/>
    <xdr:sp macro="" textlink="">
      <xdr:nvSpPr>
        <xdr:cNvPr id="756" name="テキスト ボックス 755"/>
        <xdr:cNvSpPr txBox="1"/>
      </xdr:nvSpPr>
      <xdr:spPr>
        <a:xfrm>
          <a:off x="18389111" y="87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7" name="テキスト ボックス 75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8" name="テキスト ボックス 75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9" name="テキスト ボックス 75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0" name="テキスト ボックス 75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1" name="テキスト ボックス 76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62573</xdr:rowOff>
    </xdr:from>
    <xdr:to>
      <xdr:col>32</xdr:col>
      <xdr:colOff>238125</xdr:colOff>
      <xdr:row>51</xdr:row>
      <xdr:rowOff>164173</xdr:rowOff>
    </xdr:to>
    <xdr:sp macro="" textlink="">
      <xdr:nvSpPr>
        <xdr:cNvPr id="762" name="円/楕円 761"/>
        <xdr:cNvSpPr/>
      </xdr:nvSpPr>
      <xdr:spPr>
        <a:xfrm>
          <a:off x="22110700" y="88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15600</xdr:rowOff>
    </xdr:from>
    <xdr:ext cx="534377" cy="259045"/>
    <xdr:sp macro="" textlink="">
      <xdr:nvSpPr>
        <xdr:cNvPr id="763" name="貸付金該当値テキスト"/>
        <xdr:cNvSpPr txBox="1"/>
      </xdr:nvSpPr>
      <xdr:spPr>
        <a:xfrm>
          <a:off x="22212300" y="8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44,191</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17920</xdr:rowOff>
    </xdr:from>
    <xdr:to>
      <xdr:col>31</xdr:col>
      <xdr:colOff>85725</xdr:colOff>
      <xdr:row>51</xdr:row>
      <xdr:rowOff>119520</xdr:rowOff>
    </xdr:to>
    <xdr:sp macro="" textlink="">
      <xdr:nvSpPr>
        <xdr:cNvPr id="764" name="円/楕円 763"/>
        <xdr:cNvSpPr/>
      </xdr:nvSpPr>
      <xdr:spPr>
        <a:xfrm>
          <a:off x="21272500" y="87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49</xdr:row>
      <xdr:rowOff>136047</xdr:rowOff>
    </xdr:from>
    <xdr:ext cx="534377" cy="259045"/>
    <xdr:sp macro="" textlink="">
      <xdr:nvSpPr>
        <xdr:cNvPr id="765" name="テキスト ボックス 764"/>
        <xdr:cNvSpPr txBox="1"/>
      </xdr:nvSpPr>
      <xdr:spPr>
        <a:xfrm>
          <a:off x="21043411" y="85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45,363</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154737</xdr:rowOff>
    </xdr:from>
    <xdr:to>
      <xdr:col>29</xdr:col>
      <xdr:colOff>568325</xdr:colOff>
      <xdr:row>51</xdr:row>
      <xdr:rowOff>84887</xdr:rowOff>
    </xdr:to>
    <xdr:sp macro="" textlink="">
      <xdr:nvSpPr>
        <xdr:cNvPr id="766" name="円/楕円 765"/>
        <xdr:cNvSpPr/>
      </xdr:nvSpPr>
      <xdr:spPr>
        <a:xfrm>
          <a:off x="20383500" y="87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101414</xdr:rowOff>
    </xdr:from>
    <xdr:ext cx="534377" cy="259045"/>
    <xdr:sp macro="" textlink="">
      <xdr:nvSpPr>
        <xdr:cNvPr id="767" name="テキスト ボックス 766"/>
        <xdr:cNvSpPr txBox="1"/>
      </xdr:nvSpPr>
      <xdr:spPr>
        <a:xfrm>
          <a:off x="20167111" y="85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46,272</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35103</xdr:rowOff>
    </xdr:from>
    <xdr:to>
      <xdr:col>28</xdr:col>
      <xdr:colOff>365125</xdr:colOff>
      <xdr:row>50</xdr:row>
      <xdr:rowOff>136703</xdr:rowOff>
    </xdr:to>
    <xdr:sp macro="" textlink="">
      <xdr:nvSpPr>
        <xdr:cNvPr id="768" name="円/楕円 767"/>
        <xdr:cNvSpPr/>
      </xdr:nvSpPr>
      <xdr:spPr>
        <a:xfrm>
          <a:off x="19494500" y="86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48</xdr:row>
      <xdr:rowOff>153230</xdr:rowOff>
    </xdr:from>
    <xdr:ext cx="534377" cy="259045"/>
    <xdr:sp macro="" textlink="">
      <xdr:nvSpPr>
        <xdr:cNvPr id="769" name="テキスト ボックス 768"/>
        <xdr:cNvSpPr txBox="1"/>
      </xdr:nvSpPr>
      <xdr:spPr>
        <a:xfrm>
          <a:off x="19278111" y="83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49,412</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114236</xdr:rowOff>
    </xdr:from>
    <xdr:to>
      <xdr:col>27</xdr:col>
      <xdr:colOff>161925</xdr:colOff>
      <xdr:row>50</xdr:row>
      <xdr:rowOff>44386</xdr:rowOff>
    </xdr:to>
    <xdr:sp macro="" textlink="">
      <xdr:nvSpPr>
        <xdr:cNvPr id="770" name="円/楕円 769"/>
        <xdr:cNvSpPr/>
      </xdr:nvSpPr>
      <xdr:spPr>
        <a:xfrm>
          <a:off x="18605500" y="85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60913</xdr:rowOff>
    </xdr:from>
    <xdr:ext cx="534377" cy="259045"/>
    <xdr:sp macro="" textlink="">
      <xdr:nvSpPr>
        <xdr:cNvPr id="771" name="テキスト ボックス 770"/>
        <xdr:cNvSpPr txBox="1"/>
      </xdr:nvSpPr>
      <xdr:spPr>
        <a:xfrm>
          <a:off x="18389111" y="82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2" name="正方形/長方形 77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3" name="正方形/長方形 77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4" name="正方形/長方形 77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5" name="正方形/長方形 77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6" name="正方形/長方形 77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7" name="正方形/長方形 77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8" name="テキスト ボックス 77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9" name="直線コネクタ 77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25400</xdr:rowOff>
    </xdr:from>
    <xdr:to>
      <xdr:col>33</xdr:col>
      <xdr:colOff>314325</xdr:colOff>
      <xdr:row>78</xdr:row>
      <xdr:rowOff>25400</xdr:rowOff>
    </xdr:to>
    <xdr:cxnSp macro="">
      <xdr:nvCxnSpPr>
        <xdr:cNvPr id="780" name="直線コネクタ 77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54627</xdr:rowOff>
    </xdr:from>
    <xdr:ext cx="248786" cy="259045"/>
    <xdr:sp macro="" textlink="">
      <xdr:nvSpPr>
        <xdr:cNvPr id="781" name="テキスト ボックス 780"/>
        <xdr:cNvSpPr txBox="1"/>
      </xdr:nvSpPr>
      <xdr:spPr>
        <a:xfrm>
          <a:off x="18039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2" name="直線コネクタ 78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3" name="テキスト ボックス 782"/>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784" name="直線コネクタ 78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70</xdr:row>
      <xdr:rowOff>111777</xdr:rowOff>
    </xdr:from>
    <xdr:ext cx="467179" cy="259045"/>
    <xdr:sp macro="" textlink="">
      <xdr:nvSpPr>
        <xdr:cNvPr id="785" name="テキスト ボックス 784"/>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6" name="直線コネクタ 78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87" name="テキスト ボックス 786"/>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127127</xdr:rowOff>
    </xdr:from>
    <xdr:to>
      <xdr:col>32</xdr:col>
      <xdr:colOff>186689</xdr:colOff>
      <xdr:row>78</xdr:row>
      <xdr:rowOff>19686</xdr:rowOff>
    </xdr:to>
    <xdr:cxnSp macro="">
      <xdr:nvCxnSpPr>
        <xdr:cNvPr id="789" name="直線コネクタ 788"/>
        <xdr:cNvCxnSpPr/>
      </xdr:nvCxnSpPr>
      <xdr:spPr>
        <a:xfrm flipV="1">
          <a:off x="22159595" y="12128627"/>
          <a:ext cx="1269"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23513</xdr:rowOff>
    </xdr:from>
    <xdr:ext cx="313932" cy="259045"/>
    <xdr:sp macro="" textlink="">
      <xdr:nvSpPr>
        <xdr:cNvPr id="790" name="繰出金最小値テキスト"/>
        <xdr:cNvSpPr txBox="1"/>
      </xdr:nvSpPr>
      <xdr:spPr>
        <a:xfrm>
          <a:off x="22212300" y="13396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19686</xdr:rowOff>
    </xdr:from>
    <xdr:to>
      <xdr:col>32</xdr:col>
      <xdr:colOff>276225</xdr:colOff>
      <xdr:row>78</xdr:row>
      <xdr:rowOff>19686</xdr:rowOff>
    </xdr:to>
    <xdr:cxnSp macro="">
      <xdr:nvCxnSpPr>
        <xdr:cNvPr id="791" name="直線コネクタ 790"/>
        <xdr:cNvCxnSpPr/>
      </xdr:nvCxnSpPr>
      <xdr:spPr>
        <a:xfrm>
          <a:off x="22072600" y="1339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73804</xdr:rowOff>
    </xdr:from>
    <xdr:ext cx="469744" cy="259045"/>
    <xdr:sp macro="" textlink="">
      <xdr:nvSpPr>
        <xdr:cNvPr id="792" name="繰出金最大値テキスト"/>
        <xdr:cNvSpPr txBox="1"/>
      </xdr:nvSpPr>
      <xdr:spPr>
        <a:xfrm>
          <a:off x="22212300" y="1190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70</xdr:row>
      <xdr:rowOff>127127</xdr:rowOff>
    </xdr:from>
    <xdr:to>
      <xdr:col>32</xdr:col>
      <xdr:colOff>276225</xdr:colOff>
      <xdr:row>70</xdr:row>
      <xdr:rowOff>127127</xdr:rowOff>
    </xdr:to>
    <xdr:cxnSp macro="">
      <xdr:nvCxnSpPr>
        <xdr:cNvPr id="793" name="直線コネクタ 792"/>
        <xdr:cNvCxnSpPr/>
      </xdr:nvCxnSpPr>
      <xdr:spPr>
        <a:xfrm>
          <a:off x="22072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19686</xdr:rowOff>
    </xdr:from>
    <xdr:to>
      <xdr:col>32</xdr:col>
      <xdr:colOff>187325</xdr:colOff>
      <xdr:row>78</xdr:row>
      <xdr:rowOff>19686</xdr:rowOff>
    </xdr:to>
    <xdr:cxnSp macro="">
      <xdr:nvCxnSpPr>
        <xdr:cNvPr id="794" name="直線コネクタ 793"/>
        <xdr:cNvCxnSpPr/>
      </xdr:nvCxnSpPr>
      <xdr:spPr>
        <a:xfrm>
          <a:off x="21323300" y="13392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90632</xdr:rowOff>
    </xdr:from>
    <xdr:ext cx="378565" cy="259045"/>
    <xdr:sp macro="" textlink="">
      <xdr:nvSpPr>
        <xdr:cNvPr id="795" name="繰出金平均値テキスト"/>
        <xdr:cNvSpPr txBox="1"/>
      </xdr:nvSpPr>
      <xdr:spPr>
        <a:xfrm>
          <a:off x="22212300" y="12777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67755</xdr:rowOff>
    </xdr:from>
    <xdr:to>
      <xdr:col>32</xdr:col>
      <xdr:colOff>238125</xdr:colOff>
      <xdr:row>75</xdr:row>
      <xdr:rowOff>169354</xdr:rowOff>
    </xdr:to>
    <xdr:sp macro="" textlink="">
      <xdr:nvSpPr>
        <xdr:cNvPr id="796" name="フローチャート : 判断 795"/>
        <xdr:cNvSpPr/>
      </xdr:nvSpPr>
      <xdr:spPr>
        <a:xfrm>
          <a:off x="221107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19114</xdr:rowOff>
    </xdr:from>
    <xdr:to>
      <xdr:col>31</xdr:col>
      <xdr:colOff>34925</xdr:colOff>
      <xdr:row>78</xdr:row>
      <xdr:rowOff>19686</xdr:rowOff>
    </xdr:to>
    <xdr:cxnSp macro="">
      <xdr:nvCxnSpPr>
        <xdr:cNvPr id="797" name="直線コネクタ 796"/>
        <xdr:cNvCxnSpPr/>
      </xdr:nvCxnSpPr>
      <xdr:spPr>
        <a:xfrm>
          <a:off x="20434300" y="1339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6604</xdr:rowOff>
    </xdr:from>
    <xdr:to>
      <xdr:col>31</xdr:col>
      <xdr:colOff>85725</xdr:colOff>
      <xdr:row>75</xdr:row>
      <xdr:rowOff>108204</xdr:rowOff>
    </xdr:to>
    <xdr:sp macro="" textlink="">
      <xdr:nvSpPr>
        <xdr:cNvPr id="798" name="フローチャート : 判断 797"/>
        <xdr:cNvSpPr/>
      </xdr:nvSpPr>
      <xdr:spPr>
        <a:xfrm>
          <a:off x="21272500" y="1286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73</xdr:row>
      <xdr:rowOff>124731</xdr:rowOff>
    </xdr:from>
    <xdr:ext cx="378565" cy="259045"/>
    <xdr:sp macro="" textlink="">
      <xdr:nvSpPr>
        <xdr:cNvPr id="799" name="テキスト ボックス 798"/>
        <xdr:cNvSpPr txBox="1"/>
      </xdr:nvSpPr>
      <xdr:spPr>
        <a:xfrm>
          <a:off x="21121317" y="126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15684</xdr:rowOff>
    </xdr:from>
    <xdr:to>
      <xdr:col>29</xdr:col>
      <xdr:colOff>517525</xdr:colOff>
      <xdr:row>78</xdr:row>
      <xdr:rowOff>19114</xdr:rowOff>
    </xdr:to>
    <xdr:cxnSp macro="">
      <xdr:nvCxnSpPr>
        <xdr:cNvPr id="800" name="直線コネクタ 799"/>
        <xdr:cNvCxnSpPr/>
      </xdr:nvCxnSpPr>
      <xdr:spPr>
        <a:xfrm>
          <a:off x="19545300" y="1338878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51753</xdr:rowOff>
    </xdr:from>
    <xdr:to>
      <xdr:col>29</xdr:col>
      <xdr:colOff>568325</xdr:colOff>
      <xdr:row>74</xdr:row>
      <xdr:rowOff>153353</xdr:rowOff>
    </xdr:to>
    <xdr:sp macro="" textlink="">
      <xdr:nvSpPr>
        <xdr:cNvPr id="801" name="フローチャート : 判断 800"/>
        <xdr:cNvSpPr/>
      </xdr:nvSpPr>
      <xdr:spPr>
        <a:xfrm>
          <a:off x="20383500" y="1273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72</xdr:row>
      <xdr:rowOff>169880</xdr:rowOff>
    </xdr:from>
    <xdr:ext cx="469744" cy="259045"/>
    <xdr:sp macro="" textlink="">
      <xdr:nvSpPr>
        <xdr:cNvPr id="802" name="テキスト ボックス 801"/>
        <xdr:cNvSpPr txBox="1"/>
      </xdr:nvSpPr>
      <xdr:spPr>
        <a:xfrm>
          <a:off x="20199427" y="1251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12255</xdr:rowOff>
    </xdr:from>
    <xdr:to>
      <xdr:col>28</xdr:col>
      <xdr:colOff>314325</xdr:colOff>
      <xdr:row>78</xdr:row>
      <xdr:rowOff>15684</xdr:rowOff>
    </xdr:to>
    <xdr:cxnSp macro="">
      <xdr:nvCxnSpPr>
        <xdr:cNvPr id="803" name="直線コネクタ 802"/>
        <xdr:cNvCxnSpPr/>
      </xdr:nvCxnSpPr>
      <xdr:spPr>
        <a:xfrm>
          <a:off x="18656300" y="133853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43752</xdr:rowOff>
    </xdr:from>
    <xdr:to>
      <xdr:col>28</xdr:col>
      <xdr:colOff>365125</xdr:colOff>
      <xdr:row>75</xdr:row>
      <xdr:rowOff>145352</xdr:rowOff>
    </xdr:to>
    <xdr:sp macro="" textlink="">
      <xdr:nvSpPr>
        <xdr:cNvPr id="804" name="フローチャート : 判断 803"/>
        <xdr:cNvSpPr/>
      </xdr:nvSpPr>
      <xdr:spPr>
        <a:xfrm>
          <a:off x="19494500" y="129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73</xdr:row>
      <xdr:rowOff>161879</xdr:rowOff>
    </xdr:from>
    <xdr:ext cx="378565" cy="259045"/>
    <xdr:sp macro="" textlink="">
      <xdr:nvSpPr>
        <xdr:cNvPr id="805" name="テキスト ボックス 804"/>
        <xdr:cNvSpPr txBox="1"/>
      </xdr:nvSpPr>
      <xdr:spPr>
        <a:xfrm>
          <a:off x="19356017" y="126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124905</xdr:rowOff>
    </xdr:from>
    <xdr:to>
      <xdr:col>27</xdr:col>
      <xdr:colOff>161925</xdr:colOff>
      <xdr:row>75</xdr:row>
      <xdr:rowOff>55055</xdr:rowOff>
    </xdr:to>
    <xdr:sp macro="" textlink="">
      <xdr:nvSpPr>
        <xdr:cNvPr id="806" name="フローチャート : 判断 805"/>
        <xdr:cNvSpPr/>
      </xdr:nvSpPr>
      <xdr:spPr>
        <a:xfrm>
          <a:off x="18605500" y="1281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73</xdr:row>
      <xdr:rowOff>71582</xdr:rowOff>
    </xdr:from>
    <xdr:ext cx="378565" cy="259045"/>
    <xdr:sp macro="" textlink="">
      <xdr:nvSpPr>
        <xdr:cNvPr id="807" name="テキスト ボックス 806"/>
        <xdr:cNvSpPr txBox="1"/>
      </xdr:nvSpPr>
      <xdr:spPr>
        <a:xfrm>
          <a:off x="18467017" y="1258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8" name="テキスト ボックス 80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9" name="テキスト ボックス 80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0" name="テキスト ボックス 80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1" name="テキスト ボックス 81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2" name="テキスト ボックス 81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140336</xdr:rowOff>
    </xdr:from>
    <xdr:to>
      <xdr:col>32</xdr:col>
      <xdr:colOff>238125</xdr:colOff>
      <xdr:row>78</xdr:row>
      <xdr:rowOff>70486</xdr:rowOff>
    </xdr:to>
    <xdr:sp macro="" textlink="">
      <xdr:nvSpPr>
        <xdr:cNvPr id="813" name="円/楕円 812"/>
        <xdr:cNvSpPr/>
      </xdr:nvSpPr>
      <xdr:spPr>
        <a:xfrm>
          <a:off x="22110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55263</xdr:rowOff>
    </xdr:from>
    <xdr:ext cx="313932" cy="259045"/>
    <xdr:sp macro="" textlink="">
      <xdr:nvSpPr>
        <xdr:cNvPr id="814" name="繰出金該当値テキスト"/>
        <xdr:cNvSpPr txBox="1"/>
      </xdr:nvSpPr>
      <xdr:spPr>
        <a:xfrm>
          <a:off x="22212300" y="13256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140336</xdr:rowOff>
    </xdr:from>
    <xdr:to>
      <xdr:col>31</xdr:col>
      <xdr:colOff>85725</xdr:colOff>
      <xdr:row>78</xdr:row>
      <xdr:rowOff>70486</xdr:rowOff>
    </xdr:to>
    <xdr:sp macro="" textlink="">
      <xdr:nvSpPr>
        <xdr:cNvPr id="815" name="円/楕円 814"/>
        <xdr:cNvSpPr/>
      </xdr:nvSpPr>
      <xdr:spPr>
        <a:xfrm>
          <a:off x="21272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78</xdr:row>
      <xdr:rowOff>61613</xdr:rowOff>
    </xdr:from>
    <xdr:ext cx="313932" cy="259045"/>
    <xdr:sp macro="" textlink="">
      <xdr:nvSpPr>
        <xdr:cNvPr id="816" name="テキスト ボックス 815"/>
        <xdr:cNvSpPr txBox="1"/>
      </xdr:nvSpPr>
      <xdr:spPr>
        <a:xfrm>
          <a:off x="21153633" y="134347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139764</xdr:rowOff>
    </xdr:from>
    <xdr:to>
      <xdr:col>29</xdr:col>
      <xdr:colOff>568325</xdr:colOff>
      <xdr:row>78</xdr:row>
      <xdr:rowOff>69914</xdr:rowOff>
    </xdr:to>
    <xdr:sp macro="" textlink="">
      <xdr:nvSpPr>
        <xdr:cNvPr id="817" name="円/楕円 816"/>
        <xdr:cNvSpPr/>
      </xdr:nvSpPr>
      <xdr:spPr>
        <a:xfrm>
          <a:off x="20383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78</xdr:row>
      <xdr:rowOff>61041</xdr:rowOff>
    </xdr:from>
    <xdr:ext cx="313932" cy="259045"/>
    <xdr:sp macro="" textlink="">
      <xdr:nvSpPr>
        <xdr:cNvPr id="818" name="テキスト ボックス 817"/>
        <xdr:cNvSpPr txBox="1"/>
      </xdr:nvSpPr>
      <xdr:spPr>
        <a:xfrm>
          <a:off x="20277333" y="13434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136334</xdr:rowOff>
    </xdr:from>
    <xdr:to>
      <xdr:col>28</xdr:col>
      <xdr:colOff>365125</xdr:colOff>
      <xdr:row>78</xdr:row>
      <xdr:rowOff>66484</xdr:rowOff>
    </xdr:to>
    <xdr:sp macro="" textlink="">
      <xdr:nvSpPr>
        <xdr:cNvPr id="819" name="円/楕円 818"/>
        <xdr:cNvSpPr/>
      </xdr:nvSpPr>
      <xdr:spPr>
        <a:xfrm>
          <a:off x="19494500" y="133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78</xdr:row>
      <xdr:rowOff>57611</xdr:rowOff>
    </xdr:from>
    <xdr:ext cx="313932" cy="259045"/>
    <xdr:sp macro="" textlink="">
      <xdr:nvSpPr>
        <xdr:cNvPr id="820" name="テキスト ボックス 819"/>
        <xdr:cNvSpPr txBox="1"/>
      </xdr:nvSpPr>
      <xdr:spPr>
        <a:xfrm>
          <a:off x="19388333" y="13430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132905</xdr:rowOff>
    </xdr:from>
    <xdr:to>
      <xdr:col>27</xdr:col>
      <xdr:colOff>161925</xdr:colOff>
      <xdr:row>78</xdr:row>
      <xdr:rowOff>63055</xdr:rowOff>
    </xdr:to>
    <xdr:sp macro="" textlink="">
      <xdr:nvSpPr>
        <xdr:cNvPr id="821" name="円/楕円 820"/>
        <xdr:cNvSpPr/>
      </xdr:nvSpPr>
      <xdr:spPr>
        <a:xfrm>
          <a:off x="18605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78</xdr:row>
      <xdr:rowOff>54182</xdr:rowOff>
    </xdr:from>
    <xdr:ext cx="313932" cy="259045"/>
    <xdr:sp macro="" textlink="">
      <xdr:nvSpPr>
        <xdr:cNvPr id="822" name="テキスト ボックス 821"/>
        <xdr:cNvSpPr txBox="1"/>
      </xdr:nvSpPr>
      <xdr:spPr>
        <a:xfrm>
          <a:off x="18499333" y="13427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3" name="正方形/長方形 82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4" name="正方形/長方形 82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5" name="正方形/長方形 82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6" name="正方形/長方形 82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7" name="正方形/長方形 82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8" name="正方形/長方形 82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9" name="テキスト ボックス 82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0" name="直線コネクタ 82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1" name="直線コネクタ 83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2" name="テキスト ボックス 83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3" name="直線コネクタ 83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4" name="テキスト ボックス 83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6" name="直線コネクタ 83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8" name="直線コネクタ 83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0" name="直線コネクタ 83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1" name="直線コネクタ 84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3" name="フローチャート : 判断 84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4" name="直線コネクタ 84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5" name="フローチャート : 判断 84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6" name="テキスト ボックス 845"/>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7" name="直線コネクタ 84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8" name="フローチャート : 判断 84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9" name="テキスト ボックス 84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0" name="直線コネクタ 84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1" name="フローチャート : 判断 85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2" name="テキスト ボックス 85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3" name="フローチャート : 判断 85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4" name="テキスト ボックス 85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5" name="テキスト ボックス 85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6" name="テキスト ボックス 85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7" name="テキスト ボックス 85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8" name="テキスト ボックス 85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9" name="テキスト ボックス 85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円/楕円 85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2" name="円/楕円 86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3" name="テキスト ボックス 862"/>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4" name="円/楕円 86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5" name="テキスト ボックス 86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6" name="円/楕円 86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7" name="テキスト ボックス 86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円/楕円 86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9" name="テキスト ボックス 86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0" name="正方形/長方形 86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1" name="正方形/長方形 87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2" name="テキスト ボックス 87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a:t>
          </a:r>
          <a:r>
            <a:rPr kumimoji="1" lang="en-US" altLang="ja-JP" sz="1300">
              <a:latin typeface="ＭＳ Ｐゴシック"/>
            </a:rPr>
            <a:t>119,779</a:t>
          </a:r>
          <a:r>
            <a:rPr kumimoji="1" lang="ja-JP" altLang="en-US" sz="1300">
              <a:latin typeface="ＭＳ Ｐゴシック"/>
            </a:rPr>
            <a:t>円で、増加傾向にある。これは、人事委</a:t>
          </a:r>
          <a:r>
            <a:rPr kumimoji="1" lang="ja-JP" altLang="ja-JP" sz="1300">
              <a:solidFill>
                <a:schemeClr val="dk1"/>
              </a:solidFill>
              <a:effectLst/>
              <a:latin typeface="+mn-lt"/>
              <a:ea typeface="+mn-ea"/>
              <a:cs typeface="+mn-cs"/>
            </a:rPr>
            <a:t>員会勧告に基づく職員給与改定</a:t>
          </a:r>
          <a:r>
            <a:rPr kumimoji="1" lang="ja-JP" altLang="en-US" sz="1300">
              <a:solidFill>
                <a:schemeClr val="dk1"/>
              </a:solidFill>
              <a:effectLst/>
              <a:latin typeface="+mn-lt"/>
              <a:ea typeface="+mn-ea"/>
              <a:cs typeface="+mn-cs"/>
            </a:rPr>
            <a:t>、</a:t>
          </a:r>
          <a:r>
            <a:rPr kumimoji="1" lang="ja-JP" altLang="en-US" sz="1300">
              <a:latin typeface="ＭＳ Ｐゴシック"/>
            </a:rPr>
            <a:t>退職者数の増加による退職手当の増等によるものである。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ea"/>
              <a:ea typeface="+mn-ea"/>
              <a:cs typeface="+mn-cs"/>
            </a:rPr>
            <a:t>15,853</a:t>
          </a:r>
          <a:r>
            <a:rPr kumimoji="1" lang="ja-JP" altLang="ja-JP" sz="1300">
              <a:solidFill>
                <a:schemeClr val="dk1"/>
              </a:solidFill>
              <a:effectLst/>
              <a:latin typeface="+mn-ea"/>
              <a:ea typeface="+mn-ea"/>
              <a:cs typeface="+mn-cs"/>
            </a:rPr>
            <a:t>円で、増加傾向にある</a:t>
          </a:r>
          <a:r>
            <a:rPr kumimoji="1" lang="ja-JP" altLang="ja-JP" sz="130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障害者介護給付費等負担金や児童福祉施設入所措置費、障害児入所給付費等負担金に加え、</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年度からの</a:t>
          </a:r>
          <a:r>
            <a:rPr kumimoji="1" lang="ja-JP" altLang="ja-JP" sz="1300">
              <a:solidFill>
                <a:schemeClr val="dk1"/>
              </a:solidFill>
              <a:effectLst/>
              <a:latin typeface="+mn-ea"/>
              <a:ea typeface="+mn-ea"/>
              <a:cs typeface="+mn-cs"/>
            </a:rPr>
            <a:t>子ども・子育て支援新制度</a:t>
          </a:r>
          <a:r>
            <a:rPr kumimoji="1" lang="ja-JP" altLang="ja-JP" sz="1300">
              <a:solidFill>
                <a:schemeClr val="dk1"/>
              </a:solidFill>
              <a:effectLst/>
              <a:latin typeface="+mn-lt"/>
              <a:ea typeface="+mn-ea"/>
              <a:cs typeface="+mn-cs"/>
            </a:rPr>
            <a:t>の実施による増等によるものである。</a:t>
          </a:r>
          <a:endParaRPr lang="ja-JP" altLang="ja-JP" sz="1300">
            <a:effectLst/>
          </a:endParaRPr>
        </a:p>
        <a:p>
          <a:r>
            <a:rPr kumimoji="1" lang="ja-JP" altLang="en-US" sz="1300">
              <a:latin typeface="ＭＳ Ｐゴシック"/>
            </a:rPr>
            <a:t>補助費等は、住民一人当たり</a:t>
          </a:r>
          <a:r>
            <a:rPr kumimoji="1" lang="en-US" altLang="ja-JP" sz="1300">
              <a:latin typeface="ＭＳ Ｐゴシック"/>
            </a:rPr>
            <a:t>91,648</a:t>
          </a:r>
          <a:r>
            <a:rPr kumimoji="1" lang="ja-JP" altLang="en-US" sz="1300">
              <a:latin typeface="ＭＳ Ｐゴシック"/>
            </a:rPr>
            <a:t>円で、前年度比</a:t>
          </a:r>
          <a:r>
            <a:rPr kumimoji="1" lang="en-US" altLang="ja-JP" sz="1300">
              <a:latin typeface="ＭＳ Ｐゴシック"/>
            </a:rPr>
            <a:t>12</a:t>
          </a:r>
          <a:r>
            <a:rPr kumimoji="1" lang="ja-JP" altLang="en-US" sz="1300">
              <a:latin typeface="ＭＳ Ｐゴシック"/>
            </a:rPr>
            <a:t>％増となっている。これは、地方消費税率引上げの影響の平年度化による地方消費税交付金の増（</a:t>
          </a:r>
          <a:r>
            <a:rPr kumimoji="1" lang="en-US" altLang="ja-JP" sz="1300">
              <a:latin typeface="ＭＳ Ｐゴシック"/>
            </a:rPr>
            <a:t>11,304</a:t>
          </a:r>
          <a:r>
            <a:rPr kumimoji="1" lang="ja-JP" altLang="en-US" sz="1300">
              <a:latin typeface="ＭＳ Ｐゴシック"/>
            </a:rPr>
            <a:t>百万円）や、地域商品券発行支援事業費補助金の増（</a:t>
          </a:r>
          <a:r>
            <a:rPr kumimoji="1" lang="en-US" altLang="ja-JP" sz="1300">
              <a:latin typeface="ＭＳ Ｐゴシック"/>
            </a:rPr>
            <a:t>1,428</a:t>
          </a:r>
          <a:r>
            <a:rPr kumimoji="1" lang="ja-JP" altLang="en-US" sz="1300">
              <a:latin typeface="ＭＳ Ｐゴシック"/>
            </a:rPr>
            <a:t>百万円）等によるものである。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普通建設事業費は、住民一人当たり</a:t>
          </a:r>
          <a:r>
            <a:rPr kumimoji="1" lang="en-US" altLang="ja-JP" sz="1300">
              <a:latin typeface="ＭＳ Ｐゴシック"/>
            </a:rPr>
            <a:t>68,939</a:t>
          </a:r>
          <a:r>
            <a:rPr kumimoji="1" lang="ja-JP" altLang="en-US" sz="1300">
              <a:latin typeface="ＭＳ Ｐゴシック"/>
            </a:rPr>
            <a:t>円で、</a:t>
          </a:r>
          <a:r>
            <a:rPr kumimoji="1" lang="en-US" altLang="ja-JP" sz="1300">
              <a:latin typeface="ＭＳ Ｐゴシック"/>
            </a:rPr>
            <a:t>24</a:t>
          </a:r>
          <a:r>
            <a:rPr kumimoji="1" lang="ja-JP" altLang="en-US" sz="1300">
              <a:latin typeface="ＭＳ Ｐゴシック"/>
            </a:rPr>
            <a:t>年度以降増加している。これは、南海トラフ地震等に備えた防災減災対策に重点的に</a:t>
          </a:r>
          <a:r>
            <a:rPr kumimoji="1" lang="ja-JP" altLang="en-US" sz="1300">
              <a:solidFill>
                <a:schemeClr val="dk1"/>
              </a:solidFill>
              <a:effectLst/>
              <a:latin typeface="+mn-lt"/>
              <a:ea typeface="+mn-ea"/>
              <a:cs typeface="+mn-cs"/>
            </a:rPr>
            <a:t>取り組んでいることや、</a:t>
          </a:r>
          <a:r>
            <a:rPr kumimoji="1" lang="ja-JP" altLang="en-US" sz="1300">
              <a:latin typeface="ＭＳ Ｐゴシック"/>
            </a:rPr>
            <a:t>国の補正予算対応事業によるものである。</a:t>
          </a:r>
          <a:endParaRPr kumimoji="1" lang="en-US" altLang="ja-JP" sz="1300">
            <a:latin typeface="ＭＳ Ｐゴシック"/>
          </a:endParaRPr>
        </a:p>
        <a:p>
          <a:r>
            <a:rPr kumimoji="1" lang="ja-JP" altLang="en-US" sz="1300">
              <a:latin typeface="ＭＳ Ｐゴシック"/>
            </a:rPr>
            <a:t>公債費は、住民一人当たり</a:t>
          </a:r>
          <a:r>
            <a:rPr kumimoji="1" lang="en-US" altLang="ja-JP" sz="1300">
              <a:latin typeface="ＭＳ Ｐゴシック"/>
            </a:rPr>
            <a:t>64,634</a:t>
          </a:r>
          <a:r>
            <a:rPr kumimoji="1" lang="ja-JP" altLang="en-US" sz="1300">
              <a:latin typeface="ＭＳ Ｐゴシック"/>
            </a:rPr>
            <a:t>円で、概ね横ばい傾向にある。これは、過去の景気対策に伴い発行した建設地方債等の元利償還金は減少傾向にある一方、臨時財政対策債の元利償還金が増加していることによるものである。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1,415,997
1,405,873
5,676.11
630,760,779
616,648,224
2,429,877
358,009,623
1,043,079,942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55118</xdr:rowOff>
    </xdr:from>
    <xdr:to>
      <xdr:col>6</xdr:col>
      <xdr:colOff>511175</xdr:colOff>
      <xdr:row>35</xdr:row>
      <xdr:rowOff>107696</xdr:rowOff>
    </xdr:to>
    <xdr:cxnSp macro="">
      <xdr:nvCxnSpPr>
        <xdr:cNvPr id="59" name="直線コネクタ 58"/>
        <xdr:cNvCxnSpPr/>
      </xdr:nvCxnSpPr>
      <xdr:spPr>
        <a:xfrm flipV="1">
          <a:off x="3797300" y="605586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107696</xdr:rowOff>
    </xdr:from>
    <xdr:to>
      <xdr:col>5</xdr:col>
      <xdr:colOff>358775</xdr:colOff>
      <xdr:row>36</xdr:row>
      <xdr:rowOff>4826</xdr:rowOff>
    </xdr:to>
    <xdr:cxnSp macro="">
      <xdr:nvCxnSpPr>
        <xdr:cNvPr id="62" name="直線コネクタ 61"/>
        <xdr:cNvCxnSpPr/>
      </xdr:nvCxnSpPr>
      <xdr:spPr>
        <a:xfrm flipV="1">
          <a:off x="2908300" y="61084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150622</xdr:rowOff>
    </xdr:from>
    <xdr:to>
      <xdr:col>5</xdr:col>
      <xdr:colOff>409575</xdr:colOff>
      <xdr:row>35</xdr:row>
      <xdr:rowOff>80772</xdr:rowOff>
    </xdr:to>
    <xdr:sp macro="" textlink="">
      <xdr:nvSpPr>
        <xdr:cNvPr id="63" name="フローチャート : 判断 62"/>
        <xdr:cNvSpPr/>
      </xdr:nvSpPr>
      <xdr:spPr>
        <a:xfrm>
          <a:off x="3746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97299</xdr:rowOff>
    </xdr:from>
    <xdr:ext cx="378565" cy="259045"/>
    <xdr:sp macro="" textlink="">
      <xdr:nvSpPr>
        <xdr:cNvPr id="64" name="テキスト ボックス 63"/>
        <xdr:cNvSpPr txBox="1"/>
      </xdr:nvSpPr>
      <xdr:spPr>
        <a:xfrm>
          <a:off x="35953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128270</xdr:rowOff>
    </xdr:from>
    <xdr:to>
      <xdr:col>4</xdr:col>
      <xdr:colOff>155575</xdr:colOff>
      <xdr:row>36</xdr:row>
      <xdr:rowOff>4826</xdr:rowOff>
    </xdr:to>
    <xdr:cxnSp macro="">
      <xdr:nvCxnSpPr>
        <xdr:cNvPr id="65" name="直線コネクタ 64"/>
        <xdr:cNvCxnSpPr/>
      </xdr:nvCxnSpPr>
      <xdr:spPr>
        <a:xfrm>
          <a:off x="2019300" y="61290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166624</xdr:rowOff>
    </xdr:from>
    <xdr:to>
      <xdr:col>4</xdr:col>
      <xdr:colOff>206375</xdr:colOff>
      <xdr:row>36</xdr:row>
      <xdr:rowOff>96774</xdr:rowOff>
    </xdr:to>
    <xdr:sp macro="" textlink="">
      <xdr:nvSpPr>
        <xdr:cNvPr id="66" name="フローチャート : 判断 65"/>
        <xdr:cNvSpPr/>
      </xdr:nvSpPr>
      <xdr:spPr>
        <a:xfrm>
          <a:off x="2857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87901</xdr:rowOff>
    </xdr:from>
    <xdr:ext cx="378565" cy="259045"/>
    <xdr:sp macro="" textlink="">
      <xdr:nvSpPr>
        <xdr:cNvPr id="67" name="テキスト ボックス 66"/>
        <xdr:cNvSpPr txBox="1"/>
      </xdr:nvSpPr>
      <xdr:spPr>
        <a:xfrm>
          <a:off x="2719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16256</xdr:rowOff>
    </xdr:from>
    <xdr:to>
      <xdr:col>2</xdr:col>
      <xdr:colOff>638175</xdr:colOff>
      <xdr:row>35</xdr:row>
      <xdr:rowOff>128270</xdr:rowOff>
    </xdr:to>
    <xdr:cxnSp macro="">
      <xdr:nvCxnSpPr>
        <xdr:cNvPr id="68" name="直線コネクタ 67"/>
        <xdr:cNvCxnSpPr/>
      </xdr:nvCxnSpPr>
      <xdr:spPr>
        <a:xfrm>
          <a:off x="1130300" y="601700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69" name="フローチャート : 判断 68"/>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67327</xdr:rowOff>
    </xdr:from>
    <xdr:ext cx="378565" cy="259045"/>
    <xdr:sp macro="" textlink="">
      <xdr:nvSpPr>
        <xdr:cNvPr id="70" name="テキスト ボックス 69"/>
        <xdr:cNvSpPr txBox="1"/>
      </xdr:nvSpPr>
      <xdr:spPr>
        <a:xfrm>
          <a:off x="18300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84328</xdr:rowOff>
    </xdr:from>
    <xdr:to>
      <xdr:col>1</xdr:col>
      <xdr:colOff>485775</xdr:colOff>
      <xdr:row>35</xdr:row>
      <xdr:rowOff>14478</xdr:rowOff>
    </xdr:to>
    <xdr:sp macro="" textlink="">
      <xdr:nvSpPr>
        <xdr:cNvPr id="71" name="フローチャート : 判断 70"/>
        <xdr:cNvSpPr/>
      </xdr:nvSpPr>
      <xdr:spPr>
        <a:xfrm>
          <a:off x="1079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31005</xdr:rowOff>
    </xdr:from>
    <xdr:ext cx="378565" cy="259045"/>
    <xdr:sp macro="" textlink="">
      <xdr:nvSpPr>
        <xdr:cNvPr id="72" name="テキスト ボックス 71"/>
        <xdr:cNvSpPr txBox="1"/>
      </xdr:nvSpPr>
      <xdr:spPr>
        <a:xfrm>
          <a:off x="941017" y="568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4318</xdr:rowOff>
    </xdr:from>
    <xdr:to>
      <xdr:col>6</xdr:col>
      <xdr:colOff>561975</xdr:colOff>
      <xdr:row>35</xdr:row>
      <xdr:rowOff>105918</xdr:rowOff>
    </xdr:to>
    <xdr:sp macro="" textlink="">
      <xdr:nvSpPr>
        <xdr:cNvPr id="78" name="円/楕円 77"/>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27195</xdr:rowOff>
    </xdr:from>
    <xdr:ext cx="378565" cy="259045"/>
    <xdr:sp macro="" textlink="">
      <xdr:nvSpPr>
        <xdr:cNvPr id="79" name="議会費該当値テキスト"/>
        <xdr:cNvSpPr txBox="1"/>
      </xdr:nvSpPr>
      <xdr:spPr>
        <a:xfrm>
          <a:off x="4686300" y="585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56896</xdr:rowOff>
    </xdr:from>
    <xdr:to>
      <xdr:col>5</xdr:col>
      <xdr:colOff>409575</xdr:colOff>
      <xdr:row>35</xdr:row>
      <xdr:rowOff>158496</xdr:rowOff>
    </xdr:to>
    <xdr:sp macro="" textlink="">
      <xdr:nvSpPr>
        <xdr:cNvPr id="80" name="円/楕円 79"/>
        <xdr:cNvSpPr/>
      </xdr:nvSpPr>
      <xdr:spPr>
        <a:xfrm>
          <a:off x="3746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149623</xdr:rowOff>
    </xdr:from>
    <xdr:ext cx="378565" cy="259045"/>
    <xdr:sp macro="" textlink="">
      <xdr:nvSpPr>
        <xdr:cNvPr id="81" name="テキスト ボックス 80"/>
        <xdr:cNvSpPr txBox="1"/>
      </xdr:nvSpPr>
      <xdr:spPr>
        <a:xfrm>
          <a:off x="3595317" y="61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125476</xdr:rowOff>
    </xdr:from>
    <xdr:to>
      <xdr:col>4</xdr:col>
      <xdr:colOff>206375</xdr:colOff>
      <xdr:row>36</xdr:row>
      <xdr:rowOff>55626</xdr:rowOff>
    </xdr:to>
    <xdr:sp macro="" textlink="">
      <xdr:nvSpPr>
        <xdr:cNvPr id="82" name="円/楕円 81"/>
        <xdr:cNvSpPr/>
      </xdr:nvSpPr>
      <xdr:spPr>
        <a:xfrm>
          <a:off x="2857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72153</xdr:rowOff>
    </xdr:from>
    <xdr:ext cx="378565" cy="259045"/>
    <xdr:sp macro="" textlink="">
      <xdr:nvSpPr>
        <xdr:cNvPr id="83" name="テキスト ボックス 82"/>
        <xdr:cNvSpPr txBox="1"/>
      </xdr:nvSpPr>
      <xdr:spPr>
        <a:xfrm>
          <a:off x="2719017" y="590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77470</xdr:rowOff>
    </xdr:from>
    <xdr:to>
      <xdr:col>3</xdr:col>
      <xdr:colOff>3175</xdr:colOff>
      <xdr:row>36</xdr:row>
      <xdr:rowOff>7620</xdr:rowOff>
    </xdr:to>
    <xdr:sp macro="" textlink="">
      <xdr:nvSpPr>
        <xdr:cNvPr id="84" name="円/楕円 83"/>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24147</xdr:rowOff>
    </xdr:from>
    <xdr:ext cx="378565" cy="259045"/>
    <xdr:sp macro="" textlink="">
      <xdr:nvSpPr>
        <xdr:cNvPr id="85" name="テキスト ボックス 84"/>
        <xdr:cNvSpPr txBox="1"/>
      </xdr:nvSpPr>
      <xdr:spPr>
        <a:xfrm>
          <a:off x="1830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136906</xdr:rowOff>
    </xdr:from>
    <xdr:to>
      <xdr:col>1</xdr:col>
      <xdr:colOff>485775</xdr:colOff>
      <xdr:row>35</xdr:row>
      <xdr:rowOff>67056</xdr:rowOff>
    </xdr:to>
    <xdr:sp macro="" textlink="">
      <xdr:nvSpPr>
        <xdr:cNvPr id="86" name="円/楕円 85"/>
        <xdr:cNvSpPr/>
      </xdr:nvSpPr>
      <xdr:spPr>
        <a:xfrm>
          <a:off x="1079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58183</xdr:rowOff>
    </xdr:from>
    <xdr:ext cx="378565" cy="259045"/>
    <xdr:sp macro="" textlink="">
      <xdr:nvSpPr>
        <xdr:cNvPr id="87" name="テキスト ボックス 86"/>
        <xdr:cNvSpPr txBox="1"/>
      </xdr:nvSpPr>
      <xdr:spPr>
        <a:xfrm>
          <a:off x="941017" y="605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23480</xdr:rowOff>
    </xdr:from>
    <xdr:to>
      <xdr:col>6</xdr:col>
      <xdr:colOff>510540</xdr:colOff>
      <xdr:row>57</xdr:row>
      <xdr:rowOff>92746</xdr:rowOff>
    </xdr:to>
    <xdr:cxnSp macro="">
      <xdr:nvCxnSpPr>
        <xdr:cNvPr id="108" name="直線コネクタ 107"/>
        <xdr:cNvCxnSpPr/>
      </xdr:nvCxnSpPr>
      <xdr:spPr>
        <a:xfrm flipV="1">
          <a:off x="4633595" y="9281780"/>
          <a:ext cx="1270" cy="583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96573</xdr:rowOff>
    </xdr:from>
    <xdr:ext cx="534377" cy="259045"/>
    <xdr:sp macro="" textlink="">
      <xdr:nvSpPr>
        <xdr:cNvPr id="109" name="総務費最小値テキスト"/>
        <xdr:cNvSpPr txBox="1"/>
      </xdr:nvSpPr>
      <xdr:spPr>
        <a:xfrm>
          <a:off x="4686300" y="986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57</xdr:row>
      <xdr:rowOff>92746</xdr:rowOff>
    </xdr:from>
    <xdr:to>
      <xdr:col>6</xdr:col>
      <xdr:colOff>600075</xdr:colOff>
      <xdr:row>57</xdr:row>
      <xdr:rowOff>92746</xdr:rowOff>
    </xdr:to>
    <xdr:cxnSp macro="">
      <xdr:nvCxnSpPr>
        <xdr:cNvPr id="110" name="直線コネクタ 109"/>
        <xdr:cNvCxnSpPr/>
      </xdr:nvCxnSpPr>
      <xdr:spPr>
        <a:xfrm>
          <a:off x="4546600" y="986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141607</xdr:rowOff>
    </xdr:from>
    <xdr:ext cx="534377" cy="259045"/>
    <xdr:sp macro="" textlink="">
      <xdr:nvSpPr>
        <xdr:cNvPr id="111" name="総務費最大値テキスト"/>
        <xdr:cNvSpPr txBox="1"/>
      </xdr:nvSpPr>
      <xdr:spPr>
        <a:xfrm>
          <a:off x="4686300" y="90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54</xdr:row>
      <xdr:rowOff>23480</xdr:rowOff>
    </xdr:from>
    <xdr:to>
      <xdr:col>6</xdr:col>
      <xdr:colOff>600075</xdr:colOff>
      <xdr:row>54</xdr:row>
      <xdr:rowOff>23480</xdr:rowOff>
    </xdr:to>
    <xdr:cxnSp macro="">
      <xdr:nvCxnSpPr>
        <xdr:cNvPr id="112" name="直線コネクタ 111"/>
        <xdr:cNvCxnSpPr/>
      </xdr:nvCxnSpPr>
      <xdr:spPr>
        <a:xfrm>
          <a:off x="4546600" y="92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10724</xdr:rowOff>
    </xdr:from>
    <xdr:to>
      <xdr:col>6</xdr:col>
      <xdr:colOff>511175</xdr:colOff>
      <xdr:row>55</xdr:row>
      <xdr:rowOff>20325</xdr:rowOff>
    </xdr:to>
    <xdr:cxnSp macro="">
      <xdr:nvCxnSpPr>
        <xdr:cNvPr id="113" name="直線コネクタ 112"/>
        <xdr:cNvCxnSpPr/>
      </xdr:nvCxnSpPr>
      <xdr:spPr>
        <a:xfrm>
          <a:off x="3797300" y="944047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160824</xdr:rowOff>
    </xdr:from>
    <xdr:ext cx="534377" cy="259045"/>
    <xdr:sp macro="" textlink="">
      <xdr:nvSpPr>
        <xdr:cNvPr id="114" name="総務費平均値テキスト"/>
        <xdr:cNvSpPr txBox="1"/>
      </xdr:nvSpPr>
      <xdr:spPr>
        <a:xfrm>
          <a:off x="4686300" y="9419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10947</xdr:rowOff>
    </xdr:from>
    <xdr:to>
      <xdr:col>6</xdr:col>
      <xdr:colOff>561975</xdr:colOff>
      <xdr:row>55</xdr:row>
      <xdr:rowOff>112547</xdr:rowOff>
    </xdr:to>
    <xdr:sp macro="" textlink="">
      <xdr:nvSpPr>
        <xdr:cNvPr id="115" name="フローチャート : 判断 114"/>
        <xdr:cNvSpPr/>
      </xdr:nvSpPr>
      <xdr:spPr>
        <a:xfrm>
          <a:off x="4584700" y="944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29241</xdr:rowOff>
    </xdr:from>
    <xdr:to>
      <xdr:col>5</xdr:col>
      <xdr:colOff>358775</xdr:colOff>
      <xdr:row>55</xdr:row>
      <xdr:rowOff>10724</xdr:rowOff>
    </xdr:to>
    <xdr:cxnSp macro="">
      <xdr:nvCxnSpPr>
        <xdr:cNvPr id="116" name="直線コネクタ 115"/>
        <xdr:cNvCxnSpPr/>
      </xdr:nvCxnSpPr>
      <xdr:spPr>
        <a:xfrm>
          <a:off x="2908300" y="9287541"/>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128722</xdr:rowOff>
    </xdr:from>
    <xdr:to>
      <xdr:col>5</xdr:col>
      <xdr:colOff>409575</xdr:colOff>
      <xdr:row>54</xdr:row>
      <xdr:rowOff>58872</xdr:rowOff>
    </xdr:to>
    <xdr:sp macro="" textlink="">
      <xdr:nvSpPr>
        <xdr:cNvPr id="117" name="フローチャート : 判断 116"/>
        <xdr:cNvSpPr/>
      </xdr:nvSpPr>
      <xdr:spPr>
        <a:xfrm>
          <a:off x="3746500" y="92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75399</xdr:rowOff>
    </xdr:from>
    <xdr:ext cx="534377" cy="259045"/>
    <xdr:sp macro="" textlink="">
      <xdr:nvSpPr>
        <xdr:cNvPr id="118" name="テキスト ボックス 117"/>
        <xdr:cNvSpPr txBox="1"/>
      </xdr:nvSpPr>
      <xdr:spPr>
        <a:xfrm>
          <a:off x="3517411" y="89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29241</xdr:rowOff>
    </xdr:from>
    <xdr:to>
      <xdr:col>4</xdr:col>
      <xdr:colOff>155575</xdr:colOff>
      <xdr:row>57</xdr:row>
      <xdr:rowOff>46386</xdr:rowOff>
    </xdr:to>
    <xdr:cxnSp macro="">
      <xdr:nvCxnSpPr>
        <xdr:cNvPr id="119" name="直線コネクタ 118"/>
        <xdr:cNvCxnSpPr/>
      </xdr:nvCxnSpPr>
      <xdr:spPr>
        <a:xfrm flipV="1">
          <a:off x="2019300" y="9287541"/>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69789</xdr:rowOff>
    </xdr:from>
    <xdr:to>
      <xdr:col>4</xdr:col>
      <xdr:colOff>206375</xdr:colOff>
      <xdr:row>51</xdr:row>
      <xdr:rowOff>171389</xdr:rowOff>
    </xdr:to>
    <xdr:sp macro="" textlink="">
      <xdr:nvSpPr>
        <xdr:cNvPr id="120" name="フローチャート : 判断 119"/>
        <xdr:cNvSpPr/>
      </xdr:nvSpPr>
      <xdr:spPr>
        <a:xfrm>
          <a:off x="2857500" y="881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16466</xdr:rowOff>
    </xdr:from>
    <xdr:ext cx="534377" cy="259045"/>
    <xdr:sp macro="" textlink="">
      <xdr:nvSpPr>
        <xdr:cNvPr id="121" name="テキスト ボックス 120"/>
        <xdr:cNvSpPr txBox="1"/>
      </xdr:nvSpPr>
      <xdr:spPr>
        <a:xfrm>
          <a:off x="2641111" y="85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99147</xdr:rowOff>
    </xdr:from>
    <xdr:to>
      <xdr:col>2</xdr:col>
      <xdr:colOff>638175</xdr:colOff>
      <xdr:row>57</xdr:row>
      <xdr:rowOff>46386</xdr:rowOff>
    </xdr:to>
    <xdr:cxnSp macro="">
      <xdr:nvCxnSpPr>
        <xdr:cNvPr id="122" name="直線コネクタ 121"/>
        <xdr:cNvCxnSpPr/>
      </xdr:nvCxnSpPr>
      <xdr:spPr>
        <a:xfrm>
          <a:off x="1130300" y="9700347"/>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113452</xdr:rowOff>
    </xdr:from>
    <xdr:to>
      <xdr:col>3</xdr:col>
      <xdr:colOff>3175</xdr:colOff>
      <xdr:row>55</xdr:row>
      <xdr:rowOff>43602</xdr:rowOff>
    </xdr:to>
    <xdr:sp macro="" textlink="">
      <xdr:nvSpPr>
        <xdr:cNvPr id="123" name="フローチャート : 判断 122"/>
        <xdr:cNvSpPr/>
      </xdr:nvSpPr>
      <xdr:spPr>
        <a:xfrm>
          <a:off x="1968500" y="93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60129</xdr:rowOff>
    </xdr:from>
    <xdr:ext cx="534377" cy="259045"/>
    <xdr:sp macro="" textlink="">
      <xdr:nvSpPr>
        <xdr:cNvPr id="124" name="テキスト ボックス 123"/>
        <xdr:cNvSpPr txBox="1"/>
      </xdr:nvSpPr>
      <xdr:spPr>
        <a:xfrm>
          <a:off x="1752111" y="91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115555</xdr:rowOff>
    </xdr:from>
    <xdr:to>
      <xdr:col>1</xdr:col>
      <xdr:colOff>485775</xdr:colOff>
      <xdr:row>54</xdr:row>
      <xdr:rowOff>45705</xdr:rowOff>
    </xdr:to>
    <xdr:sp macro="" textlink="">
      <xdr:nvSpPr>
        <xdr:cNvPr id="125" name="フローチャート : 判断 124"/>
        <xdr:cNvSpPr/>
      </xdr:nvSpPr>
      <xdr:spPr>
        <a:xfrm>
          <a:off x="1079500" y="92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62232</xdr:rowOff>
    </xdr:from>
    <xdr:ext cx="534377" cy="259045"/>
    <xdr:sp macro="" textlink="">
      <xdr:nvSpPr>
        <xdr:cNvPr id="126" name="テキスト ボックス 125"/>
        <xdr:cNvSpPr txBox="1"/>
      </xdr:nvSpPr>
      <xdr:spPr>
        <a:xfrm>
          <a:off x="863111" y="89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140975</xdr:rowOff>
    </xdr:from>
    <xdr:to>
      <xdr:col>6</xdr:col>
      <xdr:colOff>561975</xdr:colOff>
      <xdr:row>55</xdr:row>
      <xdr:rowOff>71125</xdr:rowOff>
    </xdr:to>
    <xdr:sp macro="" textlink="">
      <xdr:nvSpPr>
        <xdr:cNvPr id="132" name="円/楕円 131"/>
        <xdr:cNvSpPr/>
      </xdr:nvSpPr>
      <xdr:spPr>
        <a:xfrm>
          <a:off x="4584700" y="93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163852</xdr:rowOff>
    </xdr:from>
    <xdr:ext cx="534377" cy="259045"/>
    <xdr:sp macro="" textlink="">
      <xdr:nvSpPr>
        <xdr:cNvPr id="133" name="総務費該当値テキスト"/>
        <xdr:cNvSpPr txBox="1"/>
      </xdr:nvSpPr>
      <xdr:spPr>
        <a:xfrm>
          <a:off x="4686300" y="92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131374</xdr:rowOff>
    </xdr:from>
    <xdr:to>
      <xdr:col>5</xdr:col>
      <xdr:colOff>409575</xdr:colOff>
      <xdr:row>55</xdr:row>
      <xdr:rowOff>61524</xdr:rowOff>
    </xdr:to>
    <xdr:sp macro="" textlink="">
      <xdr:nvSpPr>
        <xdr:cNvPr id="134" name="円/楕円 133"/>
        <xdr:cNvSpPr/>
      </xdr:nvSpPr>
      <xdr:spPr>
        <a:xfrm>
          <a:off x="3746500" y="93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52651</xdr:rowOff>
    </xdr:from>
    <xdr:ext cx="534377" cy="259045"/>
    <xdr:sp macro="" textlink="">
      <xdr:nvSpPr>
        <xdr:cNvPr id="135" name="テキスト ボックス 134"/>
        <xdr:cNvSpPr txBox="1"/>
      </xdr:nvSpPr>
      <xdr:spPr>
        <a:xfrm>
          <a:off x="3517411" y="94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149891</xdr:rowOff>
    </xdr:from>
    <xdr:to>
      <xdr:col>4</xdr:col>
      <xdr:colOff>206375</xdr:colOff>
      <xdr:row>54</xdr:row>
      <xdr:rowOff>80041</xdr:rowOff>
    </xdr:to>
    <xdr:sp macro="" textlink="">
      <xdr:nvSpPr>
        <xdr:cNvPr id="136" name="円/楕円 135"/>
        <xdr:cNvSpPr/>
      </xdr:nvSpPr>
      <xdr:spPr>
        <a:xfrm>
          <a:off x="2857500" y="92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71168</xdr:rowOff>
    </xdr:from>
    <xdr:ext cx="534377" cy="259045"/>
    <xdr:sp macro="" textlink="">
      <xdr:nvSpPr>
        <xdr:cNvPr id="137" name="テキスト ボックス 136"/>
        <xdr:cNvSpPr txBox="1"/>
      </xdr:nvSpPr>
      <xdr:spPr>
        <a:xfrm>
          <a:off x="2641111" y="93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167036</xdr:rowOff>
    </xdr:from>
    <xdr:to>
      <xdr:col>3</xdr:col>
      <xdr:colOff>3175</xdr:colOff>
      <xdr:row>57</xdr:row>
      <xdr:rowOff>97186</xdr:rowOff>
    </xdr:to>
    <xdr:sp macro="" textlink="">
      <xdr:nvSpPr>
        <xdr:cNvPr id="138" name="円/楕円 137"/>
        <xdr:cNvSpPr/>
      </xdr:nvSpPr>
      <xdr:spPr>
        <a:xfrm>
          <a:off x="1968500" y="97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88313</xdr:rowOff>
    </xdr:from>
    <xdr:ext cx="534377" cy="259045"/>
    <xdr:sp macro="" textlink="">
      <xdr:nvSpPr>
        <xdr:cNvPr id="139" name="テキスト ボックス 138"/>
        <xdr:cNvSpPr txBox="1"/>
      </xdr:nvSpPr>
      <xdr:spPr>
        <a:xfrm>
          <a:off x="1752111" y="98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48347</xdr:rowOff>
    </xdr:from>
    <xdr:to>
      <xdr:col>1</xdr:col>
      <xdr:colOff>485775</xdr:colOff>
      <xdr:row>56</xdr:row>
      <xdr:rowOff>149947</xdr:rowOff>
    </xdr:to>
    <xdr:sp macro="" textlink="">
      <xdr:nvSpPr>
        <xdr:cNvPr id="140" name="円/楕円 139"/>
        <xdr:cNvSpPr/>
      </xdr:nvSpPr>
      <xdr:spPr>
        <a:xfrm>
          <a:off x="1079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141074</xdr:rowOff>
    </xdr:from>
    <xdr:ext cx="534377" cy="259045"/>
    <xdr:sp macro="" textlink="">
      <xdr:nvSpPr>
        <xdr:cNvPr id="141" name="テキスト ボックス 140"/>
        <xdr:cNvSpPr txBox="1"/>
      </xdr:nvSpPr>
      <xdr:spPr>
        <a:xfrm>
          <a:off x="863111" y="9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58" name="テキスト ボックス 15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155829</xdr:rowOff>
    </xdr:from>
    <xdr:to>
      <xdr:col>6</xdr:col>
      <xdr:colOff>510540</xdr:colOff>
      <xdr:row>78</xdr:row>
      <xdr:rowOff>99188</xdr:rowOff>
    </xdr:to>
    <xdr:cxnSp macro="">
      <xdr:nvCxnSpPr>
        <xdr:cNvPr id="164" name="直線コネクタ 163"/>
        <xdr:cNvCxnSpPr/>
      </xdr:nvCxnSpPr>
      <xdr:spPr>
        <a:xfrm flipV="1">
          <a:off x="4633595" y="12157329"/>
          <a:ext cx="1270" cy="131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103015</xdr:rowOff>
    </xdr:from>
    <xdr:ext cx="534377" cy="259045"/>
    <xdr:sp macro="" textlink="">
      <xdr:nvSpPr>
        <xdr:cNvPr id="165" name="民生費最小値テキスト"/>
        <xdr:cNvSpPr txBox="1"/>
      </xdr:nvSpPr>
      <xdr:spPr>
        <a:xfrm>
          <a:off x="4686300" y="134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99188</xdr:rowOff>
    </xdr:from>
    <xdr:to>
      <xdr:col>6</xdr:col>
      <xdr:colOff>600075</xdr:colOff>
      <xdr:row>78</xdr:row>
      <xdr:rowOff>99188</xdr:rowOff>
    </xdr:to>
    <xdr:cxnSp macro="">
      <xdr:nvCxnSpPr>
        <xdr:cNvPr id="166" name="直線コネクタ 165"/>
        <xdr:cNvCxnSpPr/>
      </xdr:nvCxnSpPr>
      <xdr:spPr>
        <a:xfrm>
          <a:off x="4546600" y="1347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102506</xdr:rowOff>
    </xdr:from>
    <xdr:ext cx="534377" cy="259045"/>
    <xdr:sp macro="" textlink="">
      <xdr:nvSpPr>
        <xdr:cNvPr id="167" name="民生費最大値テキスト"/>
        <xdr:cNvSpPr txBox="1"/>
      </xdr:nvSpPr>
      <xdr:spPr>
        <a:xfrm>
          <a:off x="4686300" y="119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70</xdr:row>
      <xdr:rowOff>155829</xdr:rowOff>
    </xdr:from>
    <xdr:to>
      <xdr:col>6</xdr:col>
      <xdr:colOff>600075</xdr:colOff>
      <xdr:row>70</xdr:row>
      <xdr:rowOff>155829</xdr:rowOff>
    </xdr:to>
    <xdr:cxnSp macro="">
      <xdr:nvCxnSpPr>
        <xdr:cNvPr id="168" name="直線コネクタ 167"/>
        <xdr:cNvCxnSpPr/>
      </xdr:nvCxnSpPr>
      <xdr:spPr>
        <a:xfrm>
          <a:off x="4546600" y="1215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22860</xdr:rowOff>
    </xdr:from>
    <xdr:to>
      <xdr:col>6</xdr:col>
      <xdr:colOff>511175</xdr:colOff>
      <xdr:row>74</xdr:row>
      <xdr:rowOff>82169</xdr:rowOff>
    </xdr:to>
    <xdr:cxnSp macro="">
      <xdr:nvCxnSpPr>
        <xdr:cNvPr id="169" name="直線コネクタ 168"/>
        <xdr:cNvCxnSpPr/>
      </xdr:nvCxnSpPr>
      <xdr:spPr>
        <a:xfrm flipV="1">
          <a:off x="3797300" y="12367260"/>
          <a:ext cx="8382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123715</xdr:rowOff>
    </xdr:from>
    <xdr:ext cx="534377" cy="259045"/>
    <xdr:sp macro="" textlink="">
      <xdr:nvSpPr>
        <xdr:cNvPr id="170" name="民生費平均値テキスト"/>
        <xdr:cNvSpPr txBox="1"/>
      </xdr:nvSpPr>
      <xdr:spPr>
        <a:xfrm>
          <a:off x="4686300" y="1263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145288</xdr:rowOff>
    </xdr:from>
    <xdr:to>
      <xdr:col>6</xdr:col>
      <xdr:colOff>561975</xdr:colOff>
      <xdr:row>74</xdr:row>
      <xdr:rowOff>75438</xdr:rowOff>
    </xdr:to>
    <xdr:sp macro="" textlink="">
      <xdr:nvSpPr>
        <xdr:cNvPr id="171" name="フローチャート : 判断 170"/>
        <xdr:cNvSpPr/>
      </xdr:nvSpPr>
      <xdr:spPr>
        <a:xfrm>
          <a:off x="4584700" y="126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82169</xdr:rowOff>
    </xdr:from>
    <xdr:to>
      <xdr:col>5</xdr:col>
      <xdr:colOff>358775</xdr:colOff>
      <xdr:row>76</xdr:row>
      <xdr:rowOff>155067</xdr:rowOff>
    </xdr:to>
    <xdr:cxnSp macro="">
      <xdr:nvCxnSpPr>
        <xdr:cNvPr id="172" name="直線コネクタ 171"/>
        <xdr:cNvCxnSpPr/>
      </xdr:nvCxnSpPr>
      <xdr:spPr>
        <a:xfrm flipV="1">
          <a:off x="2908300" y="12769469"/>
          <a:ext cx="8890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91186</xdr:rowOff>
    </xdr:from>
    <xdr:to>
      <xdr:col>5</xdr:col>
      <xdr:colOff>409575</xdr:colOff>
      <xdr:row>70</xdr:row>
      <xdr:rowOff>21336</xdr:rowOff>
    </xdr:to>
    <xdr:sp macro="" textlink="">
      <xdr:nvSpPr>
        <xdr:cNvPr id="173" name="フローチャート : 判断 172"/>
        <xdr:cNvSpPr/>
      </xdr:nvSpPr>
      <xdr:spPr>
        <a:xfrm>
          <a:off x="3746500" y="1192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68</xdr:row>
      <xdr:rowOff>37863</xdr:rowOff>
    </xdr:from>
    <xdr:ext cx="534377" cy="259045"/>
    <xdr:sp macro="" textlink="">
      <xdr:nvSpPr>
        <xdr:cNvPr id="174" name="テキスト ボックス 173"/>
        <xdr:cNvSpPr txBox="1"/>
      </xdr:nvSpPr>
      <xdr:spPr>
        <a:xfrm>
          <a:off x="3517411" y="116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145796</xdr:rowOff>
    </xdr:from>
    <xdr:to>
      <xdr:col>4</xdr:col>
      <xdr:colOff>155575</xdr:colOff>
      <xdr:row>76</xdr:row>
      <xdr:rowOff>155067</xdr:rowOff>
    </xdr:to>
    <xdr:cxnSp macro="">
      <xdr:nvCxnSpPr>
        <xdr:cNvPr id="175" name="直線コネクタ 174"/>
        <xdr:cNvCxnSpPr/>
      </xdr:nvCxnSpPr>
      <xdr:spPr>
        <a:xfrm>
          <a:off x="2019300" y="13004546"/>
          <a:ext cx="889000" cy="1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16383</xdr:rowOff>
    </xdr:from>
    <xdr:to>
      <xdr:col>4</xdr:col>
      <xdr:colOff>206375</xdr:colOff>
      <xdr:row>74</xdr:row>
      <xdr:rowOff>117983</xdr:rowOff>
    </xdr:to>
    <xdr:sp macro="" textlink="">
      <xdr:nvSpPr>
        <xdr:cNvPr id="176" name="フローチャート : 判断 175"/>
        <xdr:cNvSpPr/>
      </xdr:nvSpPr>
      <xdr:spPr>
        <a:xfrm>
          <a:off x="2857500" y="1270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134510</xdr:rowOff>
    </xdr:from>
    <xdr:ext cx="534377" cy="259045"/>
    <xdr:sp macro="" textlink="">
      <xdr:nvSpPr>
        <xdr:cNvPr id="177" name="テキスト ボックス 176"/>
        <xdr:cNvSpPr txBox="1"/>
      </xdr:nvSpPr>
      <xdr:spPr>
        <a:xfrm>
          <a:off x="2641111" y="124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138049</xdr:rowOff>
    </xdr:from>
    <xdr:to>
      <xdr:col>2</xdr:col>
      <xdr:colOff>638175</xdr:colOff>
      <xdr:row>75</xdr:row>
      <xdr:rowOff>145796</xdr:rowOff>
    </xdr:to>
    <xdr:cxnSp macro="">
      <xdr:nvCxnSpPr>
        <xdr:cNvPr id="178" name="直線コネクタ 177"/>
        <xdr:cNvCxnSpPr/>
      </xdr:nvCxnSpPr>
      <xdr:spPr>
        <a:xfrm>
          <a:off x="1130300" y="12825349"/>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1270</xdr:rowOff>
    </xdr:from>
    <xdr:to>
      <xdr:col>3</xdr:col>
      <xdr:colOff>3175</xdr:colOff>
      <xdr:row>73</xdr:row>
      <xdr:rowOff>102870</xdr:rowOff>
    </xdr:to>
    <xdr:sp macro="" textlink="">
      <xdr:nvSpPr>
        <xdr:cNvPr id="179" name="フローチャート : 判断 178"/>
        <xdr:cNvSpPr/>
      </xdr:nvSpPr>
      <xdr:spPr>
        <a:xfrm>
          <a:off x="1968500" y="1251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119397</xdr:rowOff>
    </xdr:from>
    <xdr:ext cx="534377" cy="259045"/>
    <xdr:sp macro="" textlink="">
      <xdr:nvSpPr>
        <xdr:cNvPr id="180" name="テキスト ボックス 179"/>
        <xdr:cNvSpPr txBox="1"/>
      </xdr:nvSpPr>
      <xdr:spPr>
        <a:xfrm>
          <a:off x="1752111" y="12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55499</xdr:rowOff>
    </xdr:from>
    <xdr:to>
      <xdr:col>1</xdr:col>
      <xdr:colOff>485775</xdr:colOff>
      <xdr:row>72</xdr:row>
      <xdr:rowOff>157099</xdr:rowOff>
    </xdr:to>
    <xdr:sp macro="" textlink="">
      <xdr:nvSpPr>
        <xdr:cNvPr id="181" name="フローチャート : 判断 180"/>
        <xdr:cNvSpPr/>
      </xdr:nvSpPr>
      <xdr:spPr>
        <a:xfrm>
          <a:off x="1079500" y="1239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2176</xdr:rowOff>
    </xdr:from>
    <xdr:ext cx="534377" cy="259045"/>
    <xdr:sp macro="" textlink="">
      <xdr:nvSpPr>
        <xdr:cNvPr id="182" name="テキスト ボックス 181"/>
        <xdr:cNvSpPr txBox="1"/>
      </xdr:nvSpPr>
      <xdr:spPr>
        <a:xfrm>
          <a:off x="863111" y="121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143510</xdr:rowOff>
    </xdr:from>
    <xdr:to>
      <xdr:col>6</xdr:col>
      <xdr:colOff>561975</xdr:colOff>
      <xdr:row>72</xdr:row>
      <xdr:rowOff>73660</xdr:rowOff>
    </xdr:to>
    <xdr:sp macro="" textlink="">
      <xdr:nvSpPr>
        <xdr:cNvPr id="188" name="円/楕円 187"/>
        <xdr:cNvSpPr/>
      </xdr:nvSpPr>
      <xdr:spPr>
        <a:xfrm>
          <a:off x="4584700" y="123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166387</xdr:rowOff>
    </xdr:from>
    <xdr:ext cx="534377" cy="259045"/>
    <xdr:sp macro="" textlink="">
      <xdr:nvSpPr>
        <xdr:cNvPr id="189" name="民生費該当値テキスト"/>
        <xdr:cNvSpPr txBox="1"/>
      </xdr:nvSpPr>
      <xdr:spPr>
        <a:xfrm>
          <a:off x="4686300" y="1216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63,620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31369</xdr:rowOff>
    </xdr:from>
    <xdr:to>
      <xdr:col>5</xdr:col>
      <xdr:colOff>409575</xdr:colOff>
      <xdr:row>74</xdr:row>
      <xdr:rowOff>132969</xdr:rowOff>
    </xdr:to>
    <xdr:sp macro="" textlink="">
      <xdr:nvSpPr>
        <xdr:cNvPr id="190" name="円/楕円 189"/>
        <xdr:cNvSpPr/>
      </xdr:nvSpPr>
      <xdr:spPr>
        <a:xfrm>
          <a:off x="3746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124096</xdr:rowOff>
    </xdr:from>
    <xdr:ext cx="534377" cy="259045"/>
    <xdr:sp macro="" textlink="">
      <xdr:nvSpPr>
        <xdr:cNvPr id="191" name="テキスト ボックス 190"/>
        <xdr:cNvSpPr txBox="1"/>
      </xdr:nvSpPr>
      <xdr:spPr>
        <a:xfrm>
          <a:off x="3517411" y="128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104267</xdr:rowOff>
    </xdr:from>
    <xdr:to>
      <xdr:col>4</xdr:col>
      <xdr:colOff>206375</xdr:colOff>
      <xdr:row>77</xdr:row>
      <xdr:rowOff>34417</xdr:rowOff>
    </xdr:to>
    <xdr:sp macro="" textlink="">
      <xdr:nvSpPr>
        <xdr:cNvPr id="192" name="円/楕円 191"/>
        <xdr:cNvSpPr/>
      </xdr:nvSpPr>
      <xdr:spPr>
        <a:xfrm>
          <a:off x="2857500" y="131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25544</xdr:rowOff>
    </xdr:from>
    <xdr:ext cx="534377" cy="259045"/>
    <xdr:sp macro="" textlink="">
      <xdr:nvSpPr>
        <xdr:cNvPr id="193" name="テキスト ボックス 192"/>
        <xdr:cNvSpPr txBox="1"/>
      </xdr:nvSpPr>
      <xdr:spPr>
        <a:xfrm>
          <a:off x="2641111" y="1322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94996</xdr:rowOff>
    </xdr:from>
    <xdr:to>
      <xdr:col>3</xdr:col>
      <xdr:colOff>3175</xdr:colOff>
      <xdr:row>76</xdr:row>
      <xdr:rowOff>25146</xdr:rowOff>
    </xdr:to>
    <xdr:sp macro="" textlink="">
      <xdr:nvSpPr>
        <xdr:cNvPr id="194" name="円/楕円 193"/>
        <xdr:cNvSpPr/>
      </xdr:nvSpPr>
      <xdr:spPr>
        <a:xfrm>
          <a:off x="1968500" y="129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16273</xdr:rowOff>
    </xdr:from>
    <xdr:ext cx="534377" cy="259045"/>
    <xdr:sp macro="" textlink="">
      <xdr:nvSpPr>
        <xdr:cNvPr id="195" name="テキスト ボックス 194"/>
        <xdr:cNvSpPr txBox="1"/>
      </xdr:nvSpPr>
      <xdr:spPr>
        <a:xfrm>
          <a:off x="1752111" y="130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87249</xdr:rowOff>
    </xdr:from>
    <xdr:to>
      <xdr:col>1</xdr:col>
      <xdr:colOff>485775</xdr:colOff>
      <xdr:row>75</xdr:row>
      <xdr:rowOff>17399</xdr:rowOff>
    </xdr:to>
    <xdr:sp macro="" textlink="">
      <xdr:nvSpPr>
        <xdr:cNvPr id="196" name="円/楕円 195"/>
        <xdr:cNvSpPr/>
      </xdr:nvSpPr>
      <xdr:spPr>
        <a:xfrm>
          <a:off x="1079500" y="127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8526</xdr:rowOff>
    </xdr:from>
    <xdr:ext cx="534377" cy="259045"/>
    <xdr:sp macro="" textlink="">
      <xdr:nvSpPr>
        <xdr:cNvPr id="197" name="テキスト ボックス 196"/>
        <xdr:cNvSpPr txBox="1"/>
      </xdr:nvSpPr>
      <xdr:spPr>
        <a:xfrm>
          <a:off x="863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143638</xdr:rowOff>
    </xdr:from>
    <xdr:to>
      <xdr:col>6</xdr:col>
      <xdr:colOff>510540</xdr:colOff>
      <xdr:row>99</xdr:row>
      <xdr:rowOff>82550</xdr:rowOff>
    </xdr:to>
    <xdr:cxnSp macro="">
      <xdr:nvCxnSpPr>
        <xdr:cNvPr id="220" name="直線コネクタ 219"/>
        <xdr:cNvCxnSpPr/>
      </xdr:nvCxnSpPr>
      <xdr:spPr>
        <a:xfrm flipV="1">
          <a:off x="4633595" y="15574138"/>
          <a:ext cx="1270" cy="1481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86377</xdr:rowOff>
    </xdr:from>
    <xdr:ext cx="534377" cy="259045"/>
    <xdr:sp macro="" textlink="">
      <xdr:nvSpPr>
        <xdr:cNvPr id="221" name="衛生費最小値テキスト"/>
        <xdr:cNvSpPr txBox="1"/>
      </xdr:nvSpPr>
      <xdr:spPr>
        <a:xfrm>
          <a:off x="4686300" y="170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99</xdr:row>
      <xdr:rowOff>82550</xdr:rowOff>
    </xdr:from>
    <xdr:to>
      <xdr:col>6</xdr:col>
      <xdr:colOff>600075</xdr:colOff>
      <xdr:row>99</xdr:row>
      <xdr:rowOff>82550</xdr:rowOff>
    </xdr:to>
    <xdr:cxnSp macro="">
      <xdr:nvCxnSpPr>
        <xdr:cNvPr id="222" name="直線コネクタ 221"/>
        <xdr:cNvCxnSpPr/>
      </xdr:nvCxnSpPr>
      <xdr:spPr>
        <a:xfrm>
          <a:off x="4546600" y="1705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90315</xdr:rowOff>
    </xdr:from>
    <xdr:ext cx="534377" cy="259045"/>
    <xdr:sp macro="" textlink="">
      <xdr:nvSpPr>
        <xdr:cNvPr id="223" name="衛生費最大値テキスト"/>
        <xdr:cNvSpPr txBox="1"/>
      </xdr:nvSpPr>
      <xdr:spPr>
        <a:xfrm>
          <a:off x="4686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90</xdr:row>
      <xdr:rowOff>143638</xdr:rowOff>
    </xdr:from>
    <xdr:to>
      <xdr:col>6</xdr:col>
      <xdr:colOff>600075</xdr:colOff>
      <xdr:row>90</xdr:row>
      <xdr:rowOff>143638</xdr:rowOff>
    </xdr:to>
    <xdr:cxnSp macro="">
      <xdr:nvCxnSpPr>
        <xdr:cNvPr id="224" name="直線コネクタ 223"/>
        <xdr:cNvCxnSpPr/>
      </xdr:nvCxnSpPr>
      <xdr:spPr>
        <a:xfrm>
          <a:off x="4546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66675</xdr:rowOff>
    </xdr:from>
    <xdr:to>
      <xdr:col>6</xdr:col>
      <xdr:colOff>511175</xdr:colOff>
      <xdr:row>95</xdr:row>
      <xdr:rowOff>137922</xdr:rowOff>
    </xdr:to>
    <xdr:cxnSp macro="">
      <xdr:nvCxnSpPr>
        <xdr:cNvPr id="225" name="直線コネクタ 224"/>
        <xdr:cNvCxnSpPr/>
      </xdr:nvCxnSpPr>
      <xdr:spPr>
        <a:xfrm flipV="1">
          <a:off x="3797300" y="16011525"/>
          <a:ext cx="838200" cy="4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167530</xdr:rowOff>
    </xdr:from>
    <xdr:ext cx="534377" cy="259045"/>
    <xdr:sp macro="" textlink="">
      <xdr:nvSpPr>
        <xdr:cNvPr id="226" name="衛生費平均値テキスト"/>
        <xdr:cNvSpPr txBox="1"/>
      </xdr:nvSpPr>
      <xdr:spPr>
        <a:xfrm>
          <a:off x="4686300" y="16455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17653</xdr:rowOff>
    </xdr:from>
    <xdr:to>
      <xdr:col>6</xdr:col>
      <xdr:colOff>561975</xdr:colOff>
      <xdr:row>96</xdr:row>
      <xdr:rowOff>119253</xdr:rowOff>
    </xdr:to>
    <xdr:sp macro="" textlink="">
      <xdr:nvSpPr>
        <xdr:cNvPr id="227" name="フローチャート : 判断 226"/>
        <xdr:cNvSpPr/>
      </xdr:nvSpPr>
      <xdr:spPr>
        <a:xfrm>
          <a:off x="45847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134493</xdr:rowOff>
    </xdr:from>
    <xdr:to>
      <xdr:col>5</xdr:col>
      <xdr:colOff>358775</xdr:colOff>
      <xdr:row>95</xdr:row>
      <xdr:rowOff>137922</xdr:rowOff>
    </xdr:to>
    <xdr:cxnSp macro="">
      <xdr:nvCxnSpPr>
        <xdr:cNvPr id="228" name="直線コネクタ 227"/>
        <xdr:cNvCxnSpPr/>
      </xdr:nvCxnSpPr>
      <xdr:spPr>
        <a:xfrm>
          <a:off x="2908300" y="16250793"/>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121158</xdr:rowOff>
    </xdr:from>
    <xdr:to>
      <xdr:col>5</xdr:col>
      <xdr:colOff>409575</xdr:colOff>
      <xdr:row>95</xdr:row>
      <xdr:rowOff>51308</xdr:rowOff>
    </xdr:to>
    <xdr:sp macro="" textlink="">
      <xdr:nvSpPr>
        <xdr:cNvPr id="229" name="フローチャート : 判断 228"/>
        <xdr:cNvSpPr/>
      </xdr:nvSpPr>
      <xdr:spPr>
        <a:xfrm>
          <a:off x="3746500" y="162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67835</xdr:rowOff>
    </xdr:from>
    <xdr:ext cx="534377" cy="259045"/>
    <xdr:sp macro="" textlink="">
      <xdr:nvSpPr>
        <xdr:cNvPr id="230" name="テキスト ボックス 229"/>
        <xdr:cNvSpPr txBox="1"/>
      </xdr:nvSpPr>
      <xdr:spPr>
        <a:xfrm>
          <a:off x="3517411" y="160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160782</xdr:rowOff>
    </xdr:from>
    <xdr:to>
      <xdr:col>4</xdr:col>
      <xdr:colOff>155575</xdr:colOff>
      <xdr:row>94</xdr:row>
      <xdr:rowOff>134493</xdr:rowOff>
    </xdr:to>
    <xdr:cxnSp macro="">
      <xdr:nvCxnSpPr>
        <xdr:cNvPr id="231" name="直線コネクタ 230"/>
        <xdr:cNvCxnSpPr/>
      </xdr:nvCxnSpPr>
      <xdr:spPr>
        <a:xfrm>
          <a:off x="2019300" y="16105632"/>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91312</xdr:rowOff>
    </xdr:from>
    <xdr:to>
      <xdr:col>4</xdr:col>
      <xdr:colOff>206375</xdr:colOff>
      <xdr:row>95</xdr:row>
      <xdr:rowOff>21462</xdr:rowOff>
    </xdr:to>
    <xdr:sp macro="" textlink="">
      <xdr:nvSpPr>
        <xdr:cNvPr id="232" name="フローチャート : 判断 231"/>
        <xdr:cNvSpPr/>
      </xdr:nvSpPr>
      <xdr:spPr>
        <a:xfrm>
          <a:off x="2857500" y="162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12589</xdr:rowOff>
    </xdr:from>
    <xdr:ext cx="534377" cy="259045"/>
    <xdr:sp macro="" textlink="">
      <xdr:nvSpPr>
        <xdr:cNvPr id="233" name="テキスト ボックス 232"/>
        <xdr:cNvSpPr txBox="1"/>
      </xdr:nvSpPr>
      <xdr:spPr>
        <a:xfrm>
          <a:off x="2641111" y="163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103251</xdr:rowOff>
    </xdr:from>
    <xdr:to>
      <xdr:col>2</xdr:col>
      <xdr:colOff>638175</xdr:colOff>
      <xdr:row>93</xdr:row>
      <xdr:rowOff>160782</xdr:rowOff>
    </xdr:to>
    <xdr:cxnSp macro="">
      <xdr:nvCxnSpPr>
        <xdr:cNvPr id="234" name="直線コネクタ 233"/>
        <xdr:cNvCxnSpPr/>
      </xdr:nvCxnSpPr>
      <xdr:spPr>
        <a:xfrm>
          <a:off x="1130300" y="15533751"/>
          <a:ext cx="889000" cy="5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170814</xdr:rowOff>
    </xdr:from>
    <xdr:to>
      <xdr:col>3</xdr:col>
      <xdr:colOff>3175</xdr:colOff>
      <xdr:row>95</xdr:row>
      <xdr:rowOff>100964</xdr:rowOff>
    </xdr:to>
    <xdr:sp macro="" textlink="">
      <xdr:nvSpPr>
        <xdr:cNvPr id="235" name="フローチャート : 判断 234"/>
        <xdr:cNvSpPr/>
      </xdr:nvSpPr>
      <xdr:spPr>
        <a:xfrm>
          <a:off x="1968500" y="1628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92091</xdr:rowOff>
    </xdr:from>
    <xdr:ext cx="534377" cy="259045"/>
    <xdr:sp macro="" textlink="">
      <xdr:nvSpPr>
        <xdr:cNvPr id="236" name="テキスト ボックス 235"/>
        <xdr:cNvSpPr txBox="1"/>
      </xdr:nvSpPr>
      <xdr:spPr>
        <a:xfrm>
          <a:off x="1752111" y="163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170435</xdr:rowOff>
    </xdr:from>
    <xdr:to>
      <xdr:col>1</xdr:col>
      <xdr:colOff>485775</xdr:colOff>
      <xdr:row>93</xdr:row>
      <xdr:rowOff>100585</xdr:rowOff>
    </xdr:to>
    <xdr:sp macro="" textlink="">
      <xdr:nvSpPr>
        <xdr:cNvPr id="237" name="フローチャート : 判断 236"/>
        <xdr:cNvSpPr/>
      </xdr:nvSpPr>
      <xdr:spPr>
        <a:xfrm>
          <a:off x="1079500" y="159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91712</xdr:rowOff>
    </xdr:from>
    <xdr:ext cx="534377" cy="259045"/>
    <xdr:sp macro="" textlink="">
      <xdr:nvSpPr>
        <xdr:cNvPr id="238" name="テキスト ボックス 237"/>
        <xdr:cNvSpPr txBox="1"/>
      </xdr:nvSpPr>
      <xdr:spPr>
        <a:xfrm>
          <a:off x="863111" y="160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15875</xdr:rowOff>
    </xdr:from>
    <xdr:to>
      <xdr:col>6</xdr:col>
      <xdr:colOff>561975</xdr:colOff>
      <xdr:row>93</xdr:row>
      <xdr:rowOff>117475</xdr:rowOff>
    </xdr:to>
    <xdr:sp macro="" textlink="">
      <xdr:nvSpPr>
        <xdr:cNvPr id="244" name="円/楕円 243"/>
        <xdr:cNvSpPr/>
      </xdr:nvSpPr>
      <xdr:spPr>
        <a:xfrm>
          <a:off x="4584700" y="15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38752</xdr:rowOff>
    </xdr:from>
    <xdr:ext cx="534377" cy="259045"/>
    <xdr:sp macro="" textlink="">
      <xdr:nvSpPr>
        <xdr:cNvPr id="245" name="衛生費該当値テキスト"/>
        <xdr:cNvSpPr txBox="1"/>
      </xdr:nvSpPr>
      <xdr:spPr>
        <a:xfrm>
          <a:off x="4686300" y="158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87122</xdr:rowOff>
    </xdr:from>
    <xdr:to>
      <xdr:col>5</xdr:col>
      <xdr:colOff>409575</xdr:colOff>
      <xdr:row>96</xdr:row>
      <xdr:rowOff>17272</xdr:rowOff>
    </xdr:to>
    <xdr:sp macro="" textlink="">
      <xdr:nvSpPr>
        <xdr:cNvPr id="246" name="円/楕円 245"/>
        <xdr:cNvSpPr/>
      </xdr:nvSpPr>
      <xdr:spPr>
        <a:xfrm>
          <a:off x="3746500" y="163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8399</xdr:rowOff>
    </xdr:from>
    <xdr:ext cx="534377" cy="259045"/>
    <xdr:sp macro="" textlink="">
      <xdr:nvSpPr>
        <xdr:cNvPr id="247" name="テキスト ボックス 246"/>
        <xdr:cNvSpPr txBox="1"/>
      </xdr:nvSpPr>
      <xdr:spPr>
        <a:xfrm>
          <a:off x="3517411" y="164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83693</xdr:rowOff>
    </xdr:from>
    <xdr:to>
      <xdr:col>4</xdr:col>
      <xdr:colOff>206375</xdr:colOff>
      <xdr:row>95</xdr:row>
      <xdr:rowOff>13843</xdr:rowOff>
    </xdr:to>
    <xdr:sp macro="" textlink="">
      <xdr:nvSpPr>
        <xdr:cNvPr id="248" name="円/楕円 247"/>
        <xdr:cNvSpPr/>
      </xdr:nvSpPr>
      <xdr:spPr>
        <a:xfrm>
          <a:off x="2857500" y="161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30370</xdr:rowOff>
    </xdr:from>
    <xdr:ext cx="534377" cy="259045"/>
    <xdr:sp macro="" textlink="">
      <xdr:nvSpPr>
        <xdr:cNvPr id="249" name="テキスト ボックス 248"/>
        <xdr:cNvSpPr txBox="1"/>
      </xdr:nvSpPr>
      <xdr:spPr>
        <a:xfrm>
          <a:off x="2641111" y="159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109982</xdr:rowOff>
    </xdr:from>
    <xdr:to>
      <xdr:col>3</xdr:col>
      <xdr:colOff>3175</xdr:colOff>
      <xdr:row>94</xdr:row>
      <xdr:rowOff>40132</xdr:rowOff>
    </xdr:to>
    <xdr:sp macro="" textlink="">
      <xdr:nvSpPr>
        <xdr:cNvPr id="250" name="円/楕円 249"/>
        <xdr:cNvSpPr/>
      </xdr:nvSpPr>
      <xdr:spPr>
        <a:xfrm>
          <a:off x="1968500" y="160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56659</xdr:rowOff>
    </xdr:from>
    <xdr:ext cx="534377" cy="259045"/>
    <xdr:sp macro="" textlink="">
      <xdr:nvSpPr>
        <xdr:cNvPr id="251" name="テキスト ボックス 250"/>
        <xdr:cNvSpPr txBox="1"/>
      </xdr:nvSpPr>
      <xdr:spPr>
        <a:xfrm>
          <a:off x="1752111" y="158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19,184</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52451</xdr:rowOff>
    </xdr:from>
    <xdr:to>
      <xdr:col>1</xdr:col>
      <xdr:colOff>485775</xdr:colOff>
      <xdr:row>90</xdr:row>
      <xdr:rowOff>154051</xdr:rowOff>
    </xdr:to>
    <xdr:sp macro="" textlink="">
      <xdr:nvSpPr>
        <xdr:cNvPr id="252" name="円/楕円 251"/>
        <xdr:cNvSpPr/>
      </xdr:nvSpPr>
      <xdr:spPr>
        <a:xfrm>
          <a:off x="1079500" y="154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170578</xdr:rowOff>
    </xdr:from>
    <xdr:ext cx="534377" cy="259045"/>
    <xdr:sp macro="" textlink="">
      <xdr:nvSpPr>
        <xdr:cNvPr id="253" name="テキスト ボックス 252"/>
        <xdr:cNvSpPr txBox="1"/>
      </xdr:nvSpPr>
      <xdr:spPr>
        <a:xfrm>
          <a:off x="863111" y="152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2" name="直線コネクタ 26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3" name="テキスト ボックス 26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4" name="直線コネクタ 26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5" name="テキスト ボックス 26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7" name="テキスト ボックス 26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68" name="直線コネクタ 26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69" name="テキスト ボックス 26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0" name="直線コネクタ 26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1" name="テキスト ボックス 27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75" name="直線コネクタ 274"/>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76"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77" name="直線コネクタ 276"/>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78"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79" name="直線コネクタ 278"/>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125413</xdr:rowOff>
    </xdr:from>
    <xdr:to>
      <xdr:col>15</xdr:col>
      <xdr:colOff>180975</xdr:colOff>
      <xdr:row>37</xdr:row>
      <xdr:rowOff>14541</xdr:rowOff>
    </xdr:to>
    <xdr:cxnSp macro="">
      <xdr:nvCxnSpPr>
        <xdr:cNvPr id="280" name="直線コネクタ 279"/>
        <xdr:cNvCxnSpPr/>
      </xdr:nvCxnSpPr>
      <xdr:spPr>
        <a:xfrm>
          <a:off x="9639300" y="6297613"/>
          <a:ext cx="8382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134002</xdr:rowOff>
    </xdr:from>
    <xdr:ext cx="469744" cy="259045"/>
    <xdr:sp macro="" textlink="">
      <xdr:nvSpPr>
        <xdr:cNvPr id="281" name="労働費平均値テキスト"/>
        <xdr:cNvSpPr txBox="1"/>
      </xdr:nvSpPr>
      <xdr:spPr>
        <a:xfrm>
          <a:off x="105283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2" name="フローチャート : 判断 281"/>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114173</xdr:rowOff>
    </xdr:from>
    <xdr:to>
      <xdr:col>14</xdr:col>
      <xdr:colOff>28575</xdr:colOff>
      <xdr:row>36</xdr:row>
      <xdr:rowOff>125413</xdr:rowOff>
    </xdr:to>
    <xdr:cxnSp macro="">
      <xdr:nvCxnSpPr>
        <xdr:cNvPr id="283" name="直線コネクタ 282"/>
        <xdr:cNvCxnSpPr/>
      </xdr:nvCxnSpPr>
      <xdr:spPr>
        <a:xfrm>
          <a:off x="8750300" y="5943473"/>
          <a:ext cx="889000" cy="3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112713</xdr:rowOff>
    </xdr:from>
    <xdr:to>
      <xdr:col>14</xdr:col>
      <xdr:colOff>79375</xdr:colOff>
      <xdr:row>36</xdr:row>
      <xdr:rowOff>42863</xdr:rowOff>
    </xdr:to>
    <xdr:sp macro="" textlink="">
      <xdr:nvSpPr>
        <xdr:cNvPr id="284" name="フローチャート : 判断 283"/>
        <xdr:cNvSpPr/>
      </xdr:nvSpPr>
      <xdr:spPr>
        <a:xfrm>
          <a:off x="9588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59390</xdr:rowOff>
    </xdr:from>
    <xdr:ext cx="469744" cy="259045"/>
    <xdr:sp macro="" textlink="">
      <xdr:nvSpPr>
        <xdr:cNvPr id="285" name="テキスト ボックス 284"/>
        <xdr:cNvSpPr txBox="1"/>
      </xdr:nvSpPr>
      <xdr:spPr>
        <a:xfrm>
          <a:off x="9391727" y="588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125032</xdr:rowOff>
    </xdr:from>
    <xdr:to>
      <xdr:col>12</xdr:col>
      <xdr:colOff>511175</xdr:colOff>
      <xdr:row>34</xdr:row>
      <xdr:rowOff>114173</xdr:rowOff>
    </xdr:to>
    <xdr:cxnSp macro="">
      <xdr:nvCxnSpPr>
        <xdr:cNvPr id="286" name="直線コネクタ 285"/>
        <xdr:cNvCxnSpPr/>
      </xdr:nvCxnSpPr>
      <xdr:spPr>
        <a:xfrm>
          <a:off x="7861300" y="5782882"/>
          <a:ext cx="8890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19939</xdr:rowOff>
    </xdr:from>
    <xdr:to>
      <xdr:col>12</xdr:col>
      <xdr:colOff>561975</xdr:colOff>
      <xdr:row>33</xdr:row>
      <xdr:rowOff>121539</xdr:rowOff>
    </xdr:to>
    <xdr:sp macro="" textlink="">
      <xdr:nvSpPr>
        <xdr:cNvPr id="287" name="フローチャート : 判断 286"/>
        <xdr:cNvSpPr/>
      </xdr:nvSpPr>
      <xdr:spPr>
        <a:xfrm>
          <a:off x="8699500" y="56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138066</xdr:rowOff>
    </xdr:from>
    <xdr:ext cx="469744" cy="259045"/>
    <xdr:sp macro="" textlink="">
      <xdr:nvSpPr>
        <xdr:cNvPr id="288" name="テキスト ボックス 287"/>
        <xdr:cNvSpPr txBox="1"/>
      </xdr:nvSpPr>
      <xdr:spPr>
        <a:xfrm>
          <a:off x="8515427" y="54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5397</xdr:rowOff>
    </xdr:from>
    <xdr:to>
      <xdr:col>11</xdr:col>
      <xdr:colOff>307975</xdr:colOff>
      <xdr:row>33</xdr:row>
      <xdr:rowOff>125032</xdr:rowOff>
    </xdr:to>
    <xdr:cxnSp macro="">
      <xdr:nvCxnSpPr>
        <xdr:cNvPr id="289" name="直線コネクタ 288"/>
        <xdr:cNvCxnSpPr/>
      </xdr:nvCxnSpPr>
      <xdr:spPr>
        <a:xfrm>
          <a:off x="6972300" y="5491797"/>
          <a:ext cx="889000" cy="29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114427</xdr:rowOff>
    </xdr:from>
    <xdr:to>
      <xdr:col>11</xdr:col>
      <xdr:colOff>358775</xdr:colOff>
      <xdr:row>33</xdr:row>
      <xdr:rowOff>44577</xdr:rowOff>
    </xdr:to>
    <xdr:sp macro="" textlink="">
      <xdr:nvSpPr>
        <xdr:cNvPr id="290" name="フローチャート : 判断 289"/>
        <xdr:cNvSpPr/>
      </xdr:nvSpPr>
      <xdr:spPr>
        <a:xfrm>
          <a:off x="7810500" y="56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61104</xdr:rowOff>
    </xdr:from>
    <xdr:ext cx="469744" cy="259045"/>
    <xdr:sp macro="" textlink="">
      <xdr:nvSpPr>
        <xdr:cNvPr id="291" name="テキスト ボックス 290"/>
        <xdr:cNvSpPr txBox="1"/>
      </xdr:nvSpPr>
      <xdr:spPr>
        <a:xfrm>
          <a:off x="7626427"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29</xdr:row>
      <xdr:rowOff>170053</xdr:rowOff>
    </xdr:from>
    <xdr:to>
      <xdr:col>10</xdr:col>
      <xdr:colOff>155575</xdr:colOff>
      <xdr:row>30</xdr:row>
      <xdr:rowOff>100203</xdr:rowOff>
    </xdr:to>
    <xdr:sp macro="" textlink="">
      <xdr:nvSpPr>
        <xdr:cNvPr id="292" name="フローチャート : 判断 291"/>
        <xdr:cNvSpPr/>
      </xdr:nvSpPr>
      <xdr:spPr>
        <a:xfrm>
          <a:off x="6921500" y="514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116730</xdr:rowOff>
    </xdr:from>
    <xdr:ext cx="469744" cy="259045"/>
    <xdr:sp macro="" textlink="">
      <xdr:nvSpPr>
        <xdr:cNvPr id="293" name="テキスト ボックス 292"/>
        <xdr:cNvSpPr txBox="1"/>
      </xdr:nvSpPr>
      <xdr:spPr>
        <a:xfrm>
          <a:off x="6737427" y="491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135191</xdr:rowOff>
    </xdr:from>
    <xdr:to>
      <xdr:col>15</xdr:col>
      <xdr:colOff>231775</xdr:colOff>
      <xdr:row>37</xdr:row>
      <xdr:rowOff>65341</xdr:rowOff>
    </xdr:to>
    <xdr:sp macro="" textlink="">
      <xdr:nvSpPr>
        <xdr:cNvPr id="299" name="円/楕円 298"/>
        <xdr:cNvSpPr/>
      </xdr:nvSpPr>
      <xdr:spPr>
        <a:xfrm>
          <a:off x="104267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98886</xdr:rowOff>
    </xdr:from>
    <xdr:ext cx="469744" cy="259045"/>
    <xdr:sp macro="" textlink="">
      <xdr:nvSpPr>
        <xdr:cNvPr id="300" name="労働費該当値テキスト"/>
        <xdr:cNvSpPr txBox="1"/>
      </xdr:nvSpPr>
      <xdr:spPr>
        <a:xfrm>
          <a:off x="10528300" y="609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74613</xdr:rowOff>
    </xdr:from>
    <xdr:to>
      <xdr:col>14</xdr:col>
      <xdr:colOff>79375</xdr:colOff>
      <xdr:row>37</xdr:row>
      <xdr:rowOff>4763</xdr:rowOff>
    </xdr:to>
    <xdr:sp macro="" textlink="">
      <xdr:nvSpPr>
        <xdr:cNvPr id="301" name="円/楕円 300"/>
        <xdr:cNvSpPr/>
      </xdr:nvSpPr>
      <xdr:spPr>
        <a:xfrm>
          <a:off x="9588500" y="624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167340</xdr:rowOff>
    </xdr:from>
    <xdr:ext cx="469744" cy="259045"/>
    <xdr:sp macro="" textlink="">
      <xdr:nvSpPr>
        <xdr:cNvPr id="302" name="テキスト ボックス 301"/>
        <xdr:cNvSpPr txBox="1"/>
      </xdr:nvSpPr>
      <xdr:spPr>
        <a:xfrm>
          <a:off x="9391727" y="633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63373</xdr:rowOff>
    </xdr:from>
    <xdr:to>
      <xdr:col>12</xdr:col>
      <xdr:colOff>561975</xdr:colOff>
      <xdr:row>34</xdr:row>
      <xdr:rowOff>164973</xdr:rowOff>
    </xdr:to>
    <xdr:sp macro="" textlink="">
      <xdr:nvSpPr>
        <xdr:cNvPr id="303" name="円/楕円 302"/>
        <xdr:cNvSpPr/>
      </xdr:nvSpPr>
      <xdr:spPr>
        <a:xfrm>
          <a:off x="8699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156100</xdr:rowOff>
    </xdr:from>
    <xdr:ext cx="469744" cy="259045"/>
    <xdr:sp macro="" textlink="">
      <xdr:nvSpPr>
        <xdr:cNvPr id="304" name="テキスト ボックス 303"/>
        <xdr:cNvSpPr txBox="1"/>
      </xdr:nvSpPr>
      <xdr:spPr>
        <a:xfrm>
          <a:off x="8515427" y="598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74232</xdr:rowOff>
    </xdr:from>
    <xdr:to>
      <xdr:col>11</xdr:col>
      <xdr:colOff>358775</xdr:colOff>
      <xdr:row>34</xdr:row>
      <xdr:rowOff>4382</xdr:rowOff>
    </xdr:to>
    <xdr:sp macro="" textlink="">
      <xdr:nvSpPr>
        <xdr:cNvPr id="305" name="円/楕円 304"/>
        <xdr:cNvSpPr/>
      </xdr:nvSpPr>
      <xdr:spPr>
        <a:xfrm>
          <a:off x="7810500" y="57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166959</xdr:rowOff>
    </xdr:from>
    <xdr:ext cx="469744" cy="259045"/>
    <xdr:sp macro="" textlink="">
      <xdr:nvSpPr>
        <xdr:cNvPr id="306" name="テキスト ボックス 305"/>
        <xdr:cNvSpPr txBox="1"/>
      </xdr:nvSpPr>
      <xdr:spPr>
        <a:xfrm>
          <a:off x="7626427" y="58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126047</xdr:rowOff>
    </xdr:from>
    <xdr:to>
      <xdr:col>10</xdr:col>
      <xdr:colOff>155575</xdr:colOff>
      <xdr:row>32</xdr:row>
      <xdr:rowOff>56197</xdr:rowOff>
    </xdr:to>
    <xdr:sp macro="" textlink="">
      <xdr:nvSpPr>
        <xdr:cNvPr id="307" name="円/楕円 306"/>
        <xdr:cNvSpPr/>
      </xdr:nvSpPr>
      <xdr:spPr>
        <a:xfrm>
          <a:off x="6921500" y="5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47324</xdr:rowOff>
    </xdr:from>
    <xdr:ext cx="469744" cy="259045"/>
    <xdr:sp macro="" textlink="">
      <xdr:nvSpPr>
        <xdr:cNvPr id="308" name="テキスト ボックス 307"/>
        <xdr:cNvSpPr txBox="1"/>
      </xdr:nvSpPr>
      <xdr:spPr>
        <a:xfrm>
          <a:off x="6737427" y="553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17" name="テキスト ボックス 31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116657</xdr:rowOff>
    </xdr:from>
    <xdr:to>
      <xdr:col>15</xdr:col>
      <xdr:colOff>180340</xdr:colOff>
      <xdr:row>57</xdr:row>
      <xdr:rowOff>45745</xdr:rowOff>
    </xdr:to>
    <xdr:cxnSp macro="">
      <xdr:nvCxnSpPr>
        <xdr:cNvPr id="329" name="直線コネクタ 328"/>
        <xdr:cNvCxnSpPr/>
      </xdr:nvCxnSpPr>
      <xdr:spPr>
        <a:xfrm flipV="1">
          <a:off x="10475595" y="8689157"/>
          <a:ext cx="1270" cy="11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49572</xdr:rowOff>
    </xdr:from>
    <xdr:ext cx="534377" cy="259045"/>
    <xdr:sp macro="" textlink="">
      <xdr:nvSpPr>
        <xdr:cNvPr id="330" name="農林水産業費最小値テキスト"/>
        <xdr:cNvSpPr txBox="1"/>
      </xdr:nvSpPr>
      <xdr:spPr>
        <a:xfrm>
          <a:off x="10528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45745</xdr:rowOff>
    </xdr:from>
    <xdr:to>
      <xdr:col>15</xdr:col>
      <xdr:colOff>269875</xdr:colOff>
      <xdr:row>57</xdr:row>
      <xdr:rowOff>45745</xdr:rowOff>
    </xdr:to>
    <xdr:cxnSp macro="">
      <xdr:nvCxnSpPr>
        <xdr:cNvPr id="331" name="直線コネクタ 330"/>
        <xdr:cNvCxnSpPr/>
      </xdr:nvCxnSpPr>
      <xdr:spPr>
        <a:xfrm>
          <a:off x="10388600" y="98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63334</xdr:rowOff>
    </xdr:from>
    <xdr:ext cx="534377" cy="259045"/>
    <xdr:sp macro="" textlink="">
      <xdr:nvSpPr>
        <xdr:cNvPr id="332" name="農林水産業費最大値テキスト"/>
        <xdr:cNvSpPr txBox="1"/>
      </xdr:nvSpPr>
      <xdr:spPr>
        <a:xfrm>
          <a:off x="10528300" y="84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50</xdr:row>
      <xdr:rowOff>116657</xdr:rowOff>
    </xdr:from>
    <xdr:to>
      <xdr:col>15</xdr:col>
      <xdr:colOff>269875</xdr:colOff>
      <xdr:row>50</xdr:row>
      <xdr:rowOff>116657</xdr:rowOff>
    </xdr:to>
    <xdr:cxnSp macro="">
      <xdr:nvCxnSpPr>
        <xdr:cNvPr id="333" name="直線コネクタ 332"/>
        <xdr:cNvCxnSpPr/>
      </xdr:nvCxnSpPr>
      <xdr:spPr>
        <a:xfrm>
          <a:off x="10388600" y="868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8164</xdr:rowOff>
    </xdr:from>
    <xdr:to>
      <xdr:col>15</xdr:col>
      <xdr:colOff>180975</xdr:colOff>
      <xdr:row>54</xdr:row>
      <xdr:rowOff>116154</xdr:rowOff>
    </xdr:to>
    <xdr:cxnSp macro="">
      <xdr:nvCxnSpPr>
        <xdr:cNvPr id="334" name="直線コネクタ 333"/>
        <xdr:cNvCxnSpPr/>
      </xdr:nvCxnSpPr>
      <xdr:spPr>
        <a:xfrm>
          <a:off x="9639300" y="9266464"/>
          <a:ext cx="838200" cy="1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57873</xdr:rowOff>
    </xdr:from>
    <xdr:ext cx="534377" cy="259045"/>
    <xdr:sp macro="" textlink="">
      <xdr:nvSpPr>
        <xdr:cNvPr id="335" name="農林水産業費平均値テキスト"/>
        <xdr:cNvSpPr txBox="1"/>
      </xdr:nvSpPr>
      <xdr:spPr>
        <a:xfrm>
          <a:off x="10528300" y="8973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34996</xdr:rowOff>
    </xdr:from>
    <xdr:to>
      <xdr:col>15</xdr:col>
      <xdr:colOff>231775</xdr:colOff>
      <xdr:row>53</xdr:row>
      <xdr:rowOff>136596</xdr:rowOff>
    </xdr:to>
    <xdr:sp macro="" textlink="">
      <xdr:nvSpPr>
        <xdr:cNvPr id="336" name="フローチャート : 判断 335"/>
        <xdr:cNvSpPr/>
      </xdr:nvSpPr>
      <xdr:spPr>
        <a:xfrm>
          <a:off x="10426700" y="91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54935</xdr:rowOff>
    </xdr:from>
    <xdr:to>
      <xdr:col>14</xdr:col>
      <xdr:colOff>28575</xdr:colOff>
      <xdr:row>54</xdr:row>
      <xdr:rowOff>8164</xdr:rowOff>
    </xdr:to>
    <xdr:cxnSp macro="">
      <xdr:nvCxnSpPr>
        <xdr:cNvPr id="337" name="直線コネクタ 336"/>
        <xdr:cNvCxnSpPr/>
      </xdr:nvCxnSpPr>
      <xdr:spPr>
        <a:xfrm>
          <a:off x="8750300" y="9141785"/>
          <a:ext cx="889000" cy="1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49</xdr:row>
      <xdr:rowOff>136266</xdr:rowOff>
    </xdr:from>
    <xdr:to>
      <xdr:col>14</xdr:col>
      <xdr:colOff>79375</xdr:colOff>
      <xdr:row>50</xdr:row>
      <xdr:rowOff>66416</xdr:rowOff>
    </xdr:to>
    <xdr:sp macro="" textlink="">
      <xdr:nvSpPr>
        <xdr:cNvPr id="338" name="フローチャート : 判断 337"/>
        <xdr:cNvSpPr/>
      </xdr:nvSpPr>
      <xdr:spPr>
        <a:xfrm>
          <a:off x="9588500" y="853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48</xdr:row>
      <xdr:rowOff>82943</xdr:rowOff>
    </xdr:from>
    <xdr:ext cx="534377" cy="259045"/>
    <xdr:sp macro="" textlink="">
      <xdr:nvSpPr>
        <xdr:cNvPr id="339" name="テキスト ボックス 338"/>
        <xdr:cNvSpPr txBox="1"/>
      </xdr:nvSpPr>
      <xdr:spPr>
        <a:xfrm>
          <a:off x="9359411" y="831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54935</xdr:rowOff>
    </xdr:from>
    <xdr:to>
      <xdr:col>12</xdr:col>
      <xdr:colOff>511175</xdr:colOff>
      <xdr:row>54</xdr:row>
      <xdr:rowOff>78070</xdr:rowOff>
    </xdr:to>
    <xdr:cxnSp macro="">
      <xdr:nvCxnSpPr>
        <xdr:cNvPr id="340" name="直線コネクタ 339"/>
        <xdr:cNvCxnSpPr/>
      </xdr:nvCxnSpPr>
      <xdr:spPr>
        <a:xfrm flipV="1">
          <a:off x="7861300" y="9141785"/>
          <a:ext cx="889000" cy="1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49</xdr:row>
      <xdr:rowOff>151262</xdr:rowOff>
    </xdr:from>
    <xdr:to>
      <xdr:col>12</xdr:col>
      <xdr:colOff>561975</xdr:colOff>
      <xdr:row>50</xdr:row>
      <xdr:rowOff>81412</xdr:rowOff>
    </xdr:to>
    <xdr:sp macro="" textlink="">
      <xdr:nvSpPr>
        <xdr:cNvPr id="341" name="フローチャート : 判断 340"/>
        <xdr:cNvSpPr/>
      </xdr:nvSpPr>
      <xdr:spPr>
        <a:xfrm>
          <a:off x="8699500" y="855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97939</xdr:rowOff>
    </xdr:from>
    <xdr:ext cx="534377" cy="259045"/>
    <xdr:sp macro="" textlink="">
      <xdr:nvSpPr>
        <xdr:cNvPr id="342" name="テキスト ボックス 341"/>
        <xdr:cNvSpPr txBox="1"/>
      </xdr:nvSpPr>
      <xdr:spPr>
        <a:xfrm>
          <a:off x="8483111" y="83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131516</xdr:rowOff>
    </xdr:from>
    <xdr:to>
      <xdr:col>11</xdr:col>
      <xdr:colOff>307975</xdr:colOff>
      <xdr:row>54</xdr:row>
      <xdr:rowOff>78070</xdr:rowOff>
    </xdr:to>
    <xdr:cxnSp macro="">
      <xdr:nvCxnSpPr>
        <xdr:cNvPr id="343" name="直線コネクタ 342"/>
        <xdr:cNvCxnSpPr/>
      </xdr:nvCxnSpPr>
      <xdr:spPr>
        <a:xfrm>
          <a:off x="6972300" y="9218366"/>
          <a:ext cx="889000" cy="1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51</xdr:row>
      <xdr:rowOff>139421</xdr:rowOff>
    </xdr:from>
    <xdr:to>
      <xdr:col>11</xdr:col>
      <xdr:colOff>358775</xdr:colOff>
      <xdr:row>52</xdr:row>
      <xdr:rowOff>69571</xdr:rowOff>
    </xdr:to>
    <xdr:sp macro="" textlink="">
      <xdr:nvSpPr>
        <xdr:cNvPr id="344" name="フローチャート : 判断 343"/>
        <xdr:cNvSpPr/>
      </xdr:nvSpPr>
      <xdr:spPr>
        <a:xfrm>
          <a:off x="7810500" y="888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86098</xdr:rowOff>
    </xdr:from>
    <xdr:ext cx="534377" cy="259045"/>
    <xdr:sp macro="" textlink="">
      <xdr:nvSpPr>
        <xdr:cNvPr id="345" name="テキスト ボックス 344"/>
        <xdr:cNvSpPr txBox="1"/>
      </xdr:nvSpPr>
      <xdr:spPr>
        <a:xfrm>
          <a:off x="7594111" y="86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50</xdr:row>
      <xdr:rowOff>109428</xdr:rowOff>
    </xdr:from>
    <xdr:to>
      <xdr:col>10</xdr:col>
      <xdr:colOff>155575</xdr:colOff>
      <xdr:row>51</xdr:row>
      <xdr:rowOff>39578</xdr:rowOff>
    </xdr:to>
    <xdr:sp macro="" textlink="">
      <xdr:nvSpPr>
        <xdr:cNvPr id="346" name="フローチャート : 判断 345"/>
        <xdr:cNvSpPr/>
      </xdr:nvSpPr>
      <xdr:spPr>
        <a:xfrm>
          <a:off x="6921500" y="86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56105</xdr:rowOff>
    </xdr:from>
    <xdr:ext cx="534377" cy="259045"/>
    <xdr:sp macro="" textlink="">
      <xdr:nvSpPr>
        <xdr:cNvPr id="347" name="テキスト ボックス 346"/>
        <xdr:cNvSpPr txBox="1"/>
      </xdr:nvSpPr>
      <xdr:spPr>
        <a:xfrm>
          <a:off x="6705111" y="845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65354</xdr:rowOff>
    </xdr:from>
    <xdr:to>
      <xdr:col>15</xdr:col>
      <xdr:colOff>231775</xdr:colOff>
      <xdr:row>54</xdr:row>
      <xdr:rowOff>166954</xdr:rowOff>
    </xdr:to>
    <xdr:sp macro="" textlink="">
      <xdr:nvSpPr>
        <xdr:cNvPr id="353" name="円/楕円 352"/>
        <xdr:cNvSpPr/>
      </xdr:nvSpPr>
      <xdr:spPr>
        <a:xfrm>
          <a:off x="10426700" y="93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43781</xdr:rowOff>
    </xdr:from>
    <xdr:ext cx="534377" cy="259045"/>
    <xdr:sp macro="" textlink="">
      <xdr:nvSpPr>
        <xdr:cNvPr id="354" name="農林水産業費該当値テキスト"/>
        <xdr:cNvSpPr txBox="1"/>
      </xdr:nvSpPr>
      <xdr:spPr>
        <a:xfrm>
          <a:off x="10528300" y="93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128814</xdr:rowOff>
    </xdr:from>
    <xdr:to>
      <xdr:col>14</xdr:col>
      <xdr:colOff>79375</xdr:colOff>
      <xdr:row>54</xdr:row>
      <xdr:rowOff>58964</xdr:rowOff>
    </xdr:to>
    <xdr:sp macro="" textlink="">
      <xdr:nvSpPr>
        <xdr:cNvPr id="355" name="円/楕円 354"/>
        <xdr:cNvSpPr/>
      </xdr:nvSpPr>
      <xdr:spPr>
        <a:xfrm>
          <a:off x="9588500" y="92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50091</xdr:rowOff>
    </xdr:from>
    <xdr:ext cx="534377" cy="259045"/>
    <xdr:sp macro="" textlink="">
      <xdr:nvSpPr>
        <xdr:cNvPr id="356" name="テキスト ボックス 355"/>
        <xdr:cNvSpPr txBox="1"/>
      </xdr:nvSpPr>
      <xdr:spPr>
        <a:xfrm>
          <a:off x="9359411" y="93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4135</xdr:rowOff>
    </xdr:from>
    <xdr:to>
      <xdr:col>12</xdr:col>
      <xdr:colOff>561975</xdr:colOff>
      <xdr:row>53</xdr:row>
      <xdr:rowOff>105735</xdr:rowOff>
    </xdr:to>
    <xdr:sp macro="" textlink="">
      <xdr:nvSpPr>
        <xdr:cNvPr id="357" name="円/楕円 356"/>
        <xdr:cNvSpPr/>
      </xdr:nvSpPr>
      <xdr:spPr>
        <a:xfrm>
          <a:off x="8699500" y="909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96862</xdr:rowOff>
    </xdr:from>
    <xdr:ext cx="534377" cy="259045"/>
    <xdr:sp macro="" textlink="">
      <xdr:nvSpPr>
        <xdr:cNvPr id="358" name="テキスト ボックス 357"/>
        <xdr:cNvSpPr txBox="1"/>
      </xdr:nvSpPr>
      <xdr:spPr>
        <a:xfrm>
          <a:off x="8483111" y="91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27270</xdr:rowOff>
    </xdr:from>
    <xdr:to>
      <xdr:col>11</xdr:col>
      <xdr:colOff>358775</xdr:colOff>
      <xdr:row>54</xdr:row>
      <xdr:rowOff>128870</xdr:rowOff>
    </xdr:to>
    <xdr:sp macro="" textlink="">
      <xdr:nvSpPr>
        <xdr:cNvPr id="359" name="円/楕円 358"/>
        <xdr:cNvSpPr/>
      </xdr:nvSpPr>
      <xdr:spPr>
        <a:xfrm>
          <a:off x="7810500" y="9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119997</xdr:rowOff>
    </xdr:from>
    <xdr:ext cx="534377" cy="259045"/>
    <xdr:sp macro="" textlink="">
      <xdr:nvSpPr>
        <xdr:cNvPr id="360" name="テキスト ボックス 359"/>
        <xdr:cNvSpPr txBox="1"/>
      </xdr:nvSpPr>
      <xdr:spPr>
        <a:xfrm>
          <a:off x="7594111" y="9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80716</xdr:rowOff>
    </xdr:from>
    <xdr:to>
      <xdr:col>10</xdr:col>
      <xdr:colOff>155575</xdr:colOff>
      <xdr:row>54</xdr:row>
      <xdr:rowOff>10866</xdr:rowOff>
    </xdr:to>
    <xdr:sp macro="" textlink="">
      <xdr:nvSpPr>
        <xdr:cNvPr id="361" name="円/楕円 360"/>
        <xdr:cNvSpPr/>
      </xdr:nvSpPr>
      <xdr:spPr>
        <a:xfrm>
          <a:off x="6921500" y="91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1993</xdr:rowOff>
    </xdr:from>
    <xdr:ext cx="534377" cy="259045"/>
    <xdr:sp macro="" textlink="">
      <xdr:nvSpPr>
        <xdr:cNvPr id="362" name="テキスト ボックス 361"/>
        <xdr:cNvSpPr txBox="1"/>
      </xdr:nvSpPr>
      <xdr:spPr>
        <a:xfrm>
          <a:off x="6705111" y="92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2" name="テキスト ボックス 38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4" name="テキスト ボックス 38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86" name="直線コネクタ 385"/>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87"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88" name="直線コネクタ 387"/>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89"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0" name="直線コネクタ 389"/>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53844</xdr:rowOff>
    </xdr:from>
    <xdr:to>
      <xdr:col>15</xdr:col>
      <xdr:colOff>180975</xdr:colOff>
      <xdr:row>71</xdr:row>
      <xdr:rowOff>60278</xdr:rowOff>
    </xdr:to>
    <xdr:cxnSp macro="">
      <xdr:nvCxnSpPr>
        <xdr:cNvPr id="391" name="直線コネクタ 390"/>
        <xdr:cNvCxnSpPr/>
      </xdr:nvCxnSpPr>
      <xdr:spPr>
        <a:xfrm>
          <a:off x="9639300" y="12226794"/>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94694</xdr:rowOff>
    </xdr:from>
    <xdr:ext cx="534377" cy="259045"/>
    <xdr:sp macro="" textlink="">
      <xdr:nvSpPr>
        <xdr:cNvPr id="392" name="商工費平均値テキスト"/>
        <xdr:cNvSpPr txBox="1"/>
      </xdr:nvSpPr>
      <xdr:spPr>
        <a:xfrm>
          <a:off x="10528300" y="1261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3" name="フローチャート : 判断 392"/>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8320</xdr:rowOff>
    </xdr:from>
    <xdr:to>
      <xdr:col>14</xdr:col>
      <xdr:colOff>28575</xdr:colOff>
      <xdr:row>71</xdr:row>
      <xdr:rowOff>53844</xdr:rowOff>
    </xdr:to>
    <xdr:cxnSp macro="">
      <xdr:nvCxnSpPr>
        <xdr:cNvPr id="394" name="直線コネクタ 393"/>
        <xdr:cNvCxnSpPr/>
      </xdr:nvCxnSpPr>
      <xdr:spPr>
        <a:xfrm>
          <a:off x="8750300" y="1218127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73224</xdr:rowOff>
    </xdr:from>
    <xdr:to>
      <xdr:col>14</xdr:col>
      <xdr:colOff>79375</xdr:colOff>
      <xdr:row>73</xdr:row>
      <xdr:rowOff>3374</xdr:rowOff>
    </xdr:to>
    <xdr:sp macro="" textlink="">
      <xdr:nvSpPr>
        <xdr:cNvPr id="395" name="フローチャート : 判断 394"/>
        <xdr:cNvSpPr/>
      </xdr:nvSpPr>
      <xdr:spPr>
        <a:xfrm>
          <a:off x="9588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165951</xdr:rowOff>
    </xdr:from>
    <xdr:ext cx="534377" cy="259045"/>
    <xdr:sp macro="" textlink="">
      <xdr:nvSpPr>
        <xdr:cNvPr id="396" name="テキスト ボックス 395"/>
        <xdr:cNvSpPr txBox="1"/>
      </xdr:nvSpPr>
      <xdr:spPr>
        <a:xfrm>
          <a:off x="9359411" y="125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113771</xdr:rowOff>
    </xdr:from>
    <xdr:to>
      <xdr:col>12</xdr:col>
      <xdr:colOff>511175</xdr:colOff>
      <xdr:row>71</xdr:row>
      <xdr:rowOff>8320</xdr:rowOff>
    </xdr:to>
    <xdr:cxnSp macro="">
      <xdr:nvCxnSpPr>
        <xdr:cNvPr id="397" name="直線コネクタ 396"/>
        <xdr:cNvCxnSpPr/>
      </xdr:nvCxnSpPr>
      <xdr:spPr>
        <a:xfrm>
          <a:off x="7861300" y="12115271"/>
          <a:ext cx="889000" cy="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24696</xdr:rowOff>
    </xdr:from>
    <xdr:to>
      <xdr:col>12</xdr:col>
      <xdr:colOff>561975</xdr:colOff>
      <xdr:row>72</xdr:row>
      <xdr:rowOff>126296</xdr:rowOff>
    </xdr:to>
    <xdr:sp macro="" textlink="">
      <xdr:nvSpPr>
        <xdr:cNvPr id="398" name="フローチャート : 判断 397"/>
        <xdr:cNvSpPr/>
      </xdr:nvSpPr>
      <xdr:spPr>
        <a:xfrm>
          <a:off x="8699500" y="123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117423</xdr:rowOff>
    </xdr:from>
    <xdr:ext cx="534377" cy="259045"/>
    <xdr:sp macro="" textlink="">
      <xdr:nvSpPr>
        <xdr:cNvPr id="399" name="テキスト ボックス 398"/>
        <xdr:cNvSpPr txBox="1"/>
      </xdr:nvSpPr>
      <xdr:spPr>
        <a:xfrm>
          <a:off x="8483111" y="124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37157</xdr:rowOff>
    </xdr:from>
    <xdr:to>
      <xdr:col>11</xdr:col>
      <xdr:colOff>307975</xdr:colOff>
      <xdr:row>70</xdr:row>
      <xdr:rowOff>113771</xdr:rowOff>
    </xdr:to>
    <xdr:cxnSp macro="">
      <xdr:nvCxnSpPr>
        <xdr:cNvPr id="400" name="直線コネクタ 399"/>
        <xdr:cNvCxnSpPr/>
      </xdr:nvCxnSpPr>
      <xdr:spPr>
        <a:xfrm>
          <a:off x="6972300" y="12038657"/>
          <a:ext cx="8890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72</xdr:row>
      <xdr:rowOff>21398</xdr:rowOff>
    </xdr:from>
    <xdr:to>
      <xdr:col>11</xdr:col>
      <xdr:colOff>358775</xdr:colOff>
      <xdr:row>72</xdr:row>
      <xdr:rowOff>122998</xdr:rowOff>
    </xdr:to>
    <xdr:sp macro="" textlink="">
      <xdr:nvSpPr>
        <xdr:cNvPr id="401" name="フローチャート : 判断 400"/>
        <xdr:cNvSpPr/>
      </xdr:nvSpPr>
      <xdr:spPr>
        <a:xfrm>
          <a:off x="7810500" y="1236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114125</xdr:rowOff>
    </xdr:from>
    <xdr:ext cx="534377" cy="259045"/>
    <xdr:sp macro="" textlink="">
      <xdr:nvSpPr>
        <xdr:cNvPr id="402" name="テキスト ボックス 401"/>
        <xdr:cNvSpPr txBox="1"/>
      </xdr:nvSpPr>
      <xdr:spPr>
        <a:xfrm>
          <a:off x="7594111" y="124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70</xdr:row>
      <xdr:rowOff>126782</xdr:rowOff>
    </xdr:from>
    <xdr:to>
      <xdr:col>10</xdr:col>
      <xdr:colOff>155575</xdr:colOff>
      <xdr:row>71</xdr:row>
      <xdr:rowOff>56932</xdr:rowOff>
    </xdr:to>
    <xdr:sp macro="" textlink="">
      <xdr:nvSpPr>
        <xdr:cNvPr id="403" name="フローチャート : 判断 402"/>
        <xdr:cNvSpPr/>
      </xdr:nvSpPr>
      <xdr:spPr>
        <a:xfrm>
          <a:off x="6921500" y="121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48059</xdr:rowOff>
    </xdr:from>
    <xdr:ext cx="534377" cy="259045"/>
    <xdr:sp macro="" textlink="">
      <xdr:nvSpPr>
        <xdr:cNvPr id="404" name="テキスト ボックス 403"/>
        <xdr:cNvSpPr txBox="1"/>
      </xdr:nvSpPr>
      <xdr:spPr>
        <a:xfrm>
          <a:off x="6705111" y="122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9478</xdr:rowOff>
    </xdr:from>
    <xdr:to>
      <xdr:col>15</xdr:col>
      <xdr:colOff>231775</xdr:colOff>
      <xdr:row>71</xdr:row>
      <xdr:rowOff>111078</xdr:rowOff>
    </xdr:to>
    <xdr:sp macro="" textlink="">
      <xdr:nvSpPr>
        <xdr:cNvPr id="410" name="円/楕円 409"/>
        <xdr:cNvSpPr/>
      </xdr:nvSpPr>
      <xdr:spPr>
        <a:xfrm>
          <a:off x="104267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32355</xdr:rowOff>
    </xdr:from>
    <xdr:ext cx="534377" cy="259045"/>
    <xdr:sp macro="" textlink="">
      <xdr:nvSpPr>
        <xdr:cNvPr id="411" name="商工費該当値テキスト"/>
        <xdr:cNvSpPr txBox="1"/>
      </xdr:nvSpPr>
      <xdr:spPr>
        <a:xfrm>
          <a:off x="10528300" y="120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3044</xdr:rowOff>
    </xdr:from>
    <xdr:to>
      <xdr:col>14</xdr:col>
      <xdr:colOff>79375</xdr:colOff>
      <xdr:row>71</xdr:row>
      <xdr:rowOff>104644</xdr:rowOff>
    </xdr:to>
    <xdr:sp macro="" textlink="">
      <xdr:nvSpPr>
        <xdr:cNvPr id="412" name="円/楕円 411"/>
        <xdr:cNvSpPr/>
      </xdr:nvSpPr>
      <xdr:spPr>
        <a:xfrm>
          <a:off x="9588500" y="121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121171</xdr:rowOff>
    </xdr:from>
    <xdr:ext cx="534377" cy="259045"/>
    <xdr:sp macro="" textlink="">
      <xdr:nvSpPr>
        <xdr:cNvPr id="413" name="テキスト ボックス 412"/>
        <xdr:cNvSpPr txBox="1"/>
      </xdr:nvSpPr>
      <xdr:spPr>
        <a:xfrm>
          <a:off x="9359411" y="11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43,379</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128970</xdr:rowOff>
    </xdr:from>
    <xdr:to>
      <xdr:col>12</xdr:col>
      <xdr:colOff>561975</xdr:colOff>
      <xdr:row>71</xdr:row>
      <xdr:rowOff>59120</xdr:rowOff>
    </xdr:to>
    <xdr:sp macro="" textlink="">
      <xdr:nvSpPr>
        <xdr:cNvPr id="414" name="円/楕円 413"/>
        <xdr:cNvSpPr/>
      </xdr:nvSpPr>
      <xdr:spPr>
        <a:xfrm>
          <a:off x="8699500" y="121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75647</xdr:rowOff>
    </xdr:from>
    <xdr:ext cx="534377" cy="259045"/>
    <xdr:sp macro="" textlink="">
      <xdr:nvSpPr>
        <xdr:cNvPr id="415" name="テキスト ボックス 414"/>
        <xdr:cNvSpPr txBox="1"/>
      </xdr:nvSpPr>
      <xdr:spPr>
        <a:xfrm>
          <a:off x="8483111" y="119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62971</xdr:rowOff>
    </xdr:from>
    <xdr:to>
      <xdr:col>11</xdr:col>
      <xdr:colOff>358775</xdr:colOff>
      <xdr:row>70</xdr:row>
      <xdr:rowOff>164571</xdr:rowOff>
    </xdr:to>
    <xdr:sp macro="" textlink="">
      <xdr:nvSpPr>
        <xdr:cNvPr id="416" name="円/楕円 415"/>
        <xdr:cNvSpPr/>
      </xdr:nvSpPr>
      <xdr:spPr>
        <a:xfrm>
          <a:off x="7810500" y="12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9648</xdr:rowOff>
    </xdr:from>
    <xdr:ext cx="534377" cy="259045"/>
    <xdr:sp macro="" textlink="">
      <xdr:nvSpPr>
        <xdr:cNvPr id="417" name="テキスト ボックス 416"/>
        <xdr:cNvSpPr txBox="1"/>
      </xdr:nvSpPr>
      <xdr:spPr>
        <a:xfrm>
          <a:off x="7594111" y="11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10</xdr:col>
      <xdr:colOff>53975</xdr:colOff>
      <xdr:row>69</xdr:row>
      <xdr:rowOff>157807</xdr:rowOff>
    </xdr:from>
    <xdr:to>
      <xdr:col>10</xdr:col>
      <xdr:colOff>155575</xdr:colOff>
      <xdr:row>70</xdr:row>
      <xdr:rowOff>87957</xdr:rowOff>
    </xdr:to>
    <xdr:sp macro="" textlink="">
      <xdr:nvSpPr>
        <xdr:cNvPr id="418" name="円/楕円 417"/>
        <xdr:cNvSpPr/>
      </xdr:nvSpPr>
      <xdr:spPr>
        <a:xfrm>
          <a:off x="6921500" y="119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104484</xdr:rowOff>
    </xdr:from>
    <xdr:ext cx="534377" cy="259045"/>
    <xdr:sp macro="" textlink="">
      <xdr:nvSpPr>
        <xdr:cNvPr id="419" name="テキスト ボックス 418"/>
        <xdr:cNvSpPr txBox="1"/>
      </xdr:nvSpPr>
      <xdr:spPr>
        <a:xfrm>
          <a:off x="6705111" y="117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0" name="テキスト ボックス 42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2" name="テキスト ボックス 43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4" name="テキスト ボックス 43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6" name="テキスト ボックス 43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0" name="直線コネクタ 439"/>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1"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2" name="直線コネクタ 441"/>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3"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44" name="直線コネクタ 443"/>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25264</xdr:rowOff>
    </xdr:from>
    <xdr:to>
      <xdr:col>15</xdr:col>
      <xdr:colOff>180975</xdr:colOff>
      <xdr:row>95</xdr:row>
      <xdr:rowOff>51963</xdr:rowOff>
    </xdr:to>
    <xdr:cxnSp macro="">
      <xdr:nvCxnSpPr>
        <xdr:cNvPr id="445" name="直線コネクタ 444"/>
        <xdr:cNvCxnSpPr/>
      </xdr:nvCxnSpPr>
      <xdr:spPr>
        <a:xfrm>
          <a:off x="9639300" y="16313014"/>
          <a:ext cx="838200" cy="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46"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47" name="フローチャート : 判断 446"/>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16576</xdr:rowOff>
    </xdr:from>
    <xdr:to>
      <xdr:col>14</xdr:col>
      <xdr:colOff>28575</xdr:colOff>
      <xdr:row>95</xdr:row>
      <xdr:rowOff>25264</xdr:rowOff>
    </xdr:to>
    <xdr:cxnSp macro="">
      <xdr:nvCxnSpPr>
        <xdr:cNvPr id="448" name="直線コネクタ 447"/>
        <xdr:cNvCxnSpPr/>
      </xdr:nvCxnSpPr>
      <xdr:spPr>
        <a:xfrm>
          <a:off x="8750300" y="16132876"/>
          <a:ext cx="889000" cy="1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92</xdr:row>
      <xdr:rowOff>70017</xdr:rowOff>
    </xdr:from>
    <xdr:to>
      <xdr:col>14</xdr:col>
      <xdr:colOff>79375</xdr:colOff>
      <xdr:row>93</xdr:row>
      <xdr:rowOff>167</xdr:rowOff>
    </xdr:to>
    <xdr:sp macro="" textlink="">
      <xdr:nvSpPr>
        <xdr:cNvPr id="449" name="フローチャート : 判断 448"/>
        <xdr:cNvSpPr/>
      </xdr:nvSpPr>
      <xdr:spPr>
        <a:xfrm>
          <a:off x="9588500" y="1584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91</xdr:row>
      <xdr:rowOff>16694</xdr:rowOff>
    </xdr:from>
    <xdr:ext cx="534377" cy="259045"/>
    <xdr:sp macro="" textlink="">
      <xdr:nvSpPr>
        <xdr:cNvPr id="450" name="テキスト ボックス 449"/>
        <xdr:cNvSpPr txBox="1"/>
      </xdr:nvSpPr>
      <xdr:spPr>
        <a:xfrm>
          <a:off x="9359411" y="156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16576</xdr:rowOff>
    </xdr:from>
    <xdr:to>
      <xdr:col>12</xdr:col>
      <xdr:colOff>511175</xdr:colOff>
      <xdr:row>96</xdr:row>
      <xdr:rowOff>131333</xdr:rowOff>
    </xdr:to>
    <xdr:cxnSp macro="">
      <xdr:nvCxnSpPr>
        <xdr:cNvPr id="451" name="直線コネクタ 450"/>
        <xdr:cNvCxnSpPr/>
      </xdr:nvCxnSpPr>
      <xdr:spPr>
        <a:xfrm flipV="1">
          <a:off x="7861300" y="16132876"/>
          <a:ext cx="889000" cy="4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92</xdr:row>
      <xdr:rowOff>73766</xdr:rowOff>
    </xdr:from>
    <xdr:to>
      <xdr:col>12</xdr:col>
      <xdr:colOff>561975</xdr:colOff>
      <xdr:row>93</xdr:row>
      <xdr:rowOff>3916</xdr:rowOff>
    </xdr:to>
    <xdr:sp macro="" textlink="">
      <xdr:nvSpPr>
        <xdr:cNvPr id="452" name="フローチャート : 判断 451"/>
        <xdr:cNvSpPr/>
      </xdr:nvSpPr>
      <xdr:spPr>
        <a:xfrm>
          <a:off x="8699500" y="158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20443</xdr:rowOff>
    </xdr:from>
    <xdr:ext cx="534377" cy="259045"/>
    <xdr:sp macro="" textlink="">
      <xdr:nvSpPr>
        <xdr:cNvPr id="453" name="テキスト ボックス 452"/>
        <xdr:cNvSpPr txBox="1"/>
      </xdr:nvSpPr>
      <xdr:spPr>
        <a:xfrm>
          <a:off x="8483111" y="156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131333</xdr:rowOff>
    </xdr:from>
    <xdr:to>
      <xdr:col>11</xdr:col>
      <xdr:colOff>307975</xdr:colOff>
      <xdr:row>97</xdr:row>
      <xdr:rowOff>52237</xdr:rowOff>
    </xdr:to>
    <xdr:cxnSp macro="">
      <xdr:nvCxnSpPr>
        <xdr:cNvPr id="454" name="直線コネクタ 453"/>
        <xdr:cNvCxnSpPr/>
      </xdr:nvCxnSpPr>
      <xdr:spPr>
        <a:xfrm flipV="1">
          <a:off x="6972300" y="16590533"/>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19269</xdr:rowOff>
    </xdr:from>
    <xdr:to>
      <xdr:col>11</xdr:col>
      <xdr:colOff>358775</xdr:colOff>
      <xdr:row>94</xdr:row>
      <xdr:rowOff>120869</xdr:rowOff>
    </xdr:to>
    <xdr:sp macro="" textlink="">
      <xdr:nvSpPr>
        <xdr:cNvPr id="455" name="フローチャート : 判断 454"/>
        <xdr:cNvSpPr/>
      </xdr:nvSpPr>
      <xdr:spPr>
        <a:xfrm>
          <a:off x="7810500" y="1613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137396</xdr:rowOff>
    </xdr:from>
    <xdr:ext cx="534377" cy="259045"/>
    <xdr:sp macro="" textlink="">
      <xdr:nvSpPr>
        <xdr:cNvPr id="456" name="テキスト ボックス 455"/>
        <xdr:cNvSpPr txBox="1"/>
      </xdr:nvSpPr>
      <xdr:spPr>
        <a:xfrm>
          <a:off x="7594111" y="159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93</xdr:row>
      <xdr:rowOff>24251</xdr:rowOff>
    </xdr:from>
    <xdr:to>
      <xdr:col>10</xdr:col>
      <xdr:colOff>155575</xdr:colOff>
      <xdr:row>93</xdr:row>
      <xdr:rowOff>125851</xdr:rowOff>
    </xdr:to>
    <xdr:sp macro="" textlink="">
      <xdr:nvSpPr>
        <xdr:cNvPr id="457" name="フローチャート : 判断 456"/>
        <xdr:cNvSpPr/>
      </xdr:nvSpPr>
      <xdr:spPr>
        <a:xfrm>
          <a:off x="6921500" y="159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142378</xdr:rowOff>
    </xdr:from>
    <xdr:ext cx="534377" cy="259045"/>
    <xdr:sp macro="" textlink="">
      <xdr:nvSpPr>
        <xdr:cNvPr id="458" name="テキスト ボックス 457"/>
        <xdr:cNvSpPr txBox="1"/>
      </xdr:nvSpPr>
      <xdr:spPr>
        <a:xfrm>
          <a:off x="6705111" y="157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1163</xdr:rowOff>
    </xdr:from>
    <xdr:to>
      <xdr:col>15</xdr:col>
      <xdr:colOff>231775</xdr:colOff>
      <xdr:row>95</xdr:row>
      <xdr:rowOff>102763</xdr:rowOff>
    </xdr:to>
    <xdr:sp macro="" textlink="">
      <xdr:nvSpPr>
        <xdr:cNvPr id="464" name="円/楕円 463"/>
        <xdr:cNvSpPr/>
      </xdr:nvSpPr>
      <xdr:spPr>
        <a:xfrm>
          <a:off x="10426700" y="1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151040</xdr:rowOff>
    </xdr:from>
    <xdr:ext cx="534377" cy="259045"/>
    <xdr:sp macro="" textlink="">
      <xdr:nvSpPr>
        <xdr:cNvPr id="465" name="土木費該当値テキスト"/>
        <xdr:cNvSpPr txBox="1"/>
      </xdr:nvSpPr>
      <xdr:spPr>
        <a:xfrm>
          <a:off x="10528300" y="162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145914</xdr:rowOff>
    </xdr:from>
    <xdr:to>
      <xdr:col>14</xdr:col>
      <xdr:colOff>79375</xdr:colOff>
      <xdr:row>95</xdr:row>
      <xdr:rowOff>76064</xdr:rowOff>
    </xdr:to>
    <xdr:sp macro="" textlink="">
      <xdr:nvSpPr>
        <xdr:cNvPr id="466" name="円/楕円 465"/>
        <xdr:cNvSpPr/>
      </xdr:nvSpPr>
      <xdr:spPr>
        <a:xfrm>
          <a:off x="9588500" y="162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67191</xdr:rowOff>
    </xdr:from>
    <xdr:ext cx="534377" cy="259045"/>
    <xdr:sp macro="" textlink="">
      <xdr:nvSpPr>
        <xdr:cNvPr id="467" name="テキスト ボックス 466"/>
        <xdr:cNvSpPr txBox="1"/>
      </xdr:nvSpPr>
      <xdr:spPr>
        <a:xfrm>
          <a:off x="9359411" y="163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137226</xdr:rowOff>
    </xdr:from>
    <xdr:to>
      <xdr:col>12</xdr:col>
      <xdr:colOff>561975</xdr:colOff>
      <xdr:row>94</xdr:row>
      <xdr:rowOff>67376</xdr:rowOff>
    </xdr:to>
    <xdr:sp macro="" textlink="">
      <xdr:nvSpPr>
        <xdr:cNvPr id="468" name="円/楕円 467"/>
        <xdr:cNvSpPr/>
      </xdr:nvSpPr>
      <xdr:spPr>
        <a:xfrm>
          <a:off x="8699500" y="1608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58503</xdr:rowOff>
    </xdr:from>
    <xdr:ext cx="534377" cy="259045"/>
    <xdr:sp macro="" textlink="">
      <xdr:nvSpPr>
        <xdr:cNvPr id="469" name="テキスト ボックス 468"/>
        <xdr:cNvSpPr txBox="1"/>
      </xdr:nvSpPr>
      <xdr:spPr>
        <a:xfrm>
          <a:off x="8483111" y="161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80533</xdr:rowOff>
    </xdr:from>
    <xdr:to>
      <xdr:col>11</xdr:col>
      <xdr:colOff>358775</xdr:colOff>
      <xdr:row>97</xdr:row>
      <xdr:rowOff>10683</xdr:rowOff>
    </xdr:to>
    <xdr:sp macro="" textlink="">
      <xdr:nvSpPr>
        <xdr:cNvPr id="470" name="円/楕円 469"/>
        <xdr:cNvSpPr/>
      </xdr:nvSpPr>
      <xdr:spPr>
        <a:xfrm>
          <a:off x="7810500" y="165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1810</xdr:rowOff>
    </xdr:from>
    <xdr:ext cx="534377" cy="259045"/>
    <xdr:sp macro="" textlink="">
      <xdr:nvSpPr>
        <xdr:cNvPr id="471" name="テキスト ボックス 470"/>
        <xdr:cNvSpPr txBox="1"/>
      </xdr:nvSpPr>
      <xdr:spPr>
        <a:xfrm>
          <a:off x="7594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1437</xdr:rowOff>
    </xdr:from>
    <xdr:to>
      <xdr:col>10</xdr:col>
      <xdr:colOff>155575</xdr:colOff>
      <xdr:row>97</xdr:row>
      <xdr:rowOff>103037</xdr:rowOff>
    </xdr:to>
    <xdr:sp macro="" textlink="">
      <xdr:nvSpPr>
        <xdr:cNvPr id="472" name="円/楕円 471"/>
        <xdr:cNvSpPr/>
      </xdr:nvSpPr>
      <xdr:spPr>
        <a:xfrm>
          <a:off x="6921500" y="166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94164</xdr:rowOff>
    </xdr:from>
    <xdr:ext cx="534377" cy="259045"/>
    <xdr:sp macro="" textlink="">
      <xdr:nvSpPr>
        <xdr:cNvPr id="473" name="テキスト ボックス 472"/>
        <xdr:cNvSpPr txBox="1"/>
      </xdr:nvSpPr>
      <xdr:spPr>
        <a:xfrm>
          <a:off x="6705111" y="167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2" name="テキスト ボックス 48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84" name="テキスト ボックス 48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494" name="直線コネクタ 493"/>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495"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496" name="直線コネクタ 495"/>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497"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498" name="直線コネクタ 497"/>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135814</xdr:rowOff>
    </xdr:from>
    <xdr:to>
      <xdr:col>23</xdr:col>
      <xdr:colOff>517525</xdr:colOff>
      <xdr:row>38</xdr:row>
      <xdr:rowOff>91008</xdr:rowOff>
    </xdr:to>
    <xdr:cxnSp macro="">
      <xdr:nvCxnSpPr>
        <xdr:cNvPr id="499" name="直線コネクタ 498"/>
        <xdr:cNvCxnSpPr/>
      </xdr:nvCxnSpPr>
      <xdr:spPr>
        <a:xfrm flipV="1">
          <a:off x="15481300" y="6479464"/>
          <a:ext cx="8382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120464</xdr:rowOff>
    </xdr:from>
    <xdr:ext cx="534377" cy="259045"/>
    <xdr:sp macro="" textlink="">
      <xdr:nvSpPr>
        <xdr:cNvPr id="500" name="警察費平均値テキスト"/>
        <xdr:cNvSpPr txBox="1"/>
      </xdr:nvSpPr>
      <xdr:spPr>
        <a:xfrm>
          <a:off x="16370300" y="5949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01" name="フローチャート : 判断 500"/>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91008</xdr:rowOff>
    </xdr:from>
    <xdr:to>
      <xdr:col>22</xdr:col>
      <xdr:colOff>365125</xdr:colOff>
      <xdr:row>38</xdr:row>
      <xdr:rowOff>92151</xdr:rowOff>
    </xdr:to>
    <xdr:cxnSp macro="">
      <xdr:nvCxnSpPr>
        <xdr:cNvPr id="502" name="直線コネクタ 501"/>
        <xdr:cNvCxnSpPr/>
      </xdr:nvCxnSpPr>
      <xdr:spPr>
        <a:xfrm flipV="1">
          <a:off x="14592300" y="66061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55753</xdr:rowOff>
    </xdr:from>
    <xdr:to>
      <xdr:col>22</xdr:col>
      <xdr:colOff>415925</xdr:colOff>
      <xdr:row>34</xdr:row>
      <xdr:rowOff>157353</xdr:rowOff>
    </xdr:to>
    <xdr:sp macro="" textlink="">
      <xdr:nvSpPr>
        <xdr:cNvPr id="503" name="フローチャート : 判断 502"/>
        <xdr:cNvSpPr/>
      </xdr:nvSpPr>
      <xdr:spPr>
        <a:xfrm>
          <a:off x="15430500" y="588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2430</xdr:rowOff>
    </xdr:from>
    <xdr:ext cx="534377" cy="259045"/>
    <xdr:sp macro="" textlink="">
      <xdr:nvSpPr>
        <xdr:cNvPr id="504" name="テキスト ボックス 503"/>
        <xdr:cNvSpPr txBox="1"/>
      </xdr:nvSpPr>
      <xdr:spPr>
        <a:xfrm>
          <a:off x="152014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107696</xdr:rowOff>
    </xdr:from>
    <xdr:to>
      <xdr:col>21</xdr:col>
      <xdr:colOff>161925</xdr:colOff>
      <xdr:row>38</xdr:row>
      <xdr:rowOff>92151</xdr:rowOff>
    </xdr:to>
    <xdr:cxnSp macro="">
      <xdr:nvCxnSpPr>
        <xdr:cNvPr id="505" name="直線コネクタ 504"/>
        <xdr:cNvCxnSpPr/>
      </xdr:nvCxnSpPr>
      <xdr:spPr>
        <a:xfrm>
          <a:off x="13703300" y="6451346"/>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15062</xdr:rowOff>
    </xdr:from>
    <xdr:to>
      <xdr:col>21</xdr:col>
      <xdr:colOff>212725</xdr:colOff>
      <xdr:row>36</xdr:row>
      <xdr:rowOff>116662</xdr:rowOff>
    </xdr:to>
    <xdr:sp macro="" textlink="">
      <xdr:nvSpPr>
        <xdr:cNvPr id="506" name="フローチャート : 判断 505"/>
        <xdr:cNvSpPr/>
      </xdr:nvSpPr>
      <xdr:spPr>
        <a:xfrm>
          <a:off x="14541500" y="618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133189</xdr:rowOff>
    </xdr:from>
    <xdr:ext cx="534377" cy="259045"/>
    <xdr:sp macro="" textlink="">
      <xdr:nvSpPr>
        <xdr:cNvPr id="507" name="テキスト ボックス 506"/>
        <xdr:cNvSpPr txBox="1"/>
      </xdr:nvSpPr>
      <xdr:spPr>
        <a:xfrm>
          <a:off x="14325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165074</xdr:rowOff>
    </xdr:from>
    <xdr:to>
      <xdr:col>19</xdr:col>
      <xdr:colOff>644525</xdr:colOff>
      <xdr:row>37</xdr:row>
      <xdr:rowOff>107696</xdr:rowOff>
    </xdr:to>
    <xdr:cxnSp macro="">
      <xdr:nvCxnSpPr>
        <xdr:cNvPr id="508" name="直線コネクタ 507"/>
        <xdr:cNvCxnSpPr/>
      </xdr:nvCxnSpPr>
      <xdr:spPr>
        <a:xfrm>
          <a:off x="12814300" y="6337274"/>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169825</xdr:rowOff>
    </xdr:from>
    <xdr:to>
      <xdr:col>20</xdr:col>
      <xdr:colOff>9525</xdr:colOff>
      <xdr:row>35</xdr:row>
      <xdr:rowOff>99975</xdr:rowOff>
    </xdr:to>
    <xdr:sp macro="" textlink="">
      <xdr:nvSpPr>
        <xdr:cNvPr id="509" name="フローチャート : 判断 508"/>
        <xdr:cNvSpPr/>
      </xdr:nvSpPr>
      <xdr:spPr>
        <a:xfrm>
          <a:off x="13652500" y="59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116502</xdr:rowOff>
    </xdr:from>
    <xdr:ext cx="534377" cy="259045"/>
    <xdr:sp macro="" textlink="">
      <xdr:nvSpPr>
        <xdr:cNvPr id="510" name="テキスト ボックス 509"/>
        <xdr:cNvSpPr txBox="1"/>
      </xdr:nvSpPr>
      <xdr:spPr>
        <a:xfrm>
          <a:off x="13436111" y="57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56896</xdr:rowOff>
    </xdr:from>
    <xdr:to>
      <xdr:col>18</xdr:col>
      <xdr:colOff>492125</xdr:colOff>
      <xdr:row>34</xdr:row>
      <xdr:rowOff>158496</xdr:rowOff>
    </xdr:to>
    <xdr:sp macro="" textlink="">
      <xdr:nvSpPr>
        <xdr:cNvPr id="511" name="フローチャート : 判断 510"/>
        <xdr:cNvSpPr/>
      </xdr:nvSpPr>
      <xdr:spPr>
        <a:xfrm>
          <a:off x="12763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3573</xdr:rowOff>
    </xdr:from>
    <xdr:ext cx="534377" cy="259045"/>
    <xdr:sp macro="" textlink="">
      <xdr:nvSpPr>
        <xdr:cNvPr id="512" name="テキスト ボックス 511"/>
        <xdr:cNvSpPr txBox="1"/>
      </xdr:nvSpPr>
      <xdr:spPr>
        <a:xfrm>
          <a:off x="12547111" y="5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85014</xdr:rowOff>
    </xdr:from>
    <xdr:to>
      <xdr:col>23</xdr:col>
      <xdr:colOff>568325</xdr:colOff>
      <xdr:row>38</xdr:row>
      <xdr:rowOff>15163</xdr:rowOff>
    </xdr:to>
    <xdr:sp macro="" textlink="">
      <xdr:nvSpPr>
        <xdr:cNvPr id="518" name="円/楕円 517"/>
        <xdr:cNvSpPr/>
      </xdr:nvSpPr>
      <xdr:spPr>
        <a:xfrm>
          <a:off x="16268700" y="642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63441</xdr:rowOff>
    </xdr:from>
    <xdr:ext cx="534377" cy="259045"/>
    <xdr:sp macro="" textlink="">
      <xdr:nvSpPr>
        <xdr:cNvPr id="519" name="警察費該当値テキスト"/>
        <xdr:cNvSpPr txBox="1"/>
      </xdr:nvSpPr>
      <xdr:spPr>
        <a:xfrm>
          <a:off x="16370300" y="64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40208</xdr:rowOff>
    </xdr:from>
    <xdr:to>
      <xdr:col>22</xdr:col>
      <xdr:colOff>415925</xdr:colOff>
      <xdr:row>38</xdr:row>
      <xdr:rowOff>141808</xdr:rowOff>
    </xdr:to>
    <xdr:sp macro="" textlink="">
      <xdr:nvSpPr>
        <xdr:cNvPr id="520" name="円/楕円 519"/>
        <xdr:cNvSpPr/>
      </xdr:nvSpPr>
      <xdr:spPr>
        <a:xfrm>
          <a:off x="15430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132935</xdr:rowOff>
    </xdr:from>
    <xdr:ext cx="534377" cy="259045"/>
    <xdr:sp macro="" textlink="">
      <xdr:nvSpPr>
        <xdr:cNvPr id="521" name="テキスト ボックス 520"/>
        <xdr:cNvSpPr txBox="1"/>
      </xdr:nvSpPr>
      <xdr:spPr>
        <a:xfrm>
          <a:off x="15201411" y="66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41351</xdr:rowOff>
    </xdr:from>
    <xdr:to>
      <xdr:col>21</xdr:col>
      <xdr:colOff>212725</xdr:colOff>
      <xdr:row>38</xdr:row>
      <xdr:rowOff>142951</xdr:rowOff>
    </xdr:to>
    <xdr:sp macro="" textlink="">
      <xdr:nvSpPr>
        <xdr:cNvPr id="522" name="円/楕円 521"/>
        <xdr:cNvSpPr/>
      </xdr:nvSpPr>
      <xdr:spPr>
        <a:xfrm>
          <a:off x="14541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134078</xdr:rowOff>
    </xdr:from>
    <xdr:ext cx="534377" cy="259045"/>
    <xdr:sp macro="" textlink="">
      <xdr:nvSpPr>
        <xdr:cNvPr id="523" name="テキスト ボックス 522"/>
        <xdr:cNvSpPr txBox="1"/>
      </xdr:nvSpPr>
      <xdr:spPr>
        <a:xfrm>
          <a:off x="14325111" y="66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56896</xdr:rowOff>
    </xdr:from>
    <xdr:to>
      <xdr:col>20</xdr:col>
      <xdr:colOff>9525</xdr:colOff>
      <xdr:row>37</xdr:row>
      <xdr:rowOff>158496</xdr:rowOff>
    </xdr:to>
    <xdr:sp macro="" textlink="">
      <xdr:nvSpPr>
        <xdr:cNvPr id="524" name="円/楕円 523"/>
        <xdr:cNvSpPr/>
      </xdr:nvSpPr>
      <xdr:spPr>
        <a:xfrm>
          <a:off x="1365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149623</xdr:rowOff>
    </xdr:from>
    <xdr:ext cx="534377" cy="259045"/>
    <xdr:sp macro="" textlink="">
      <xdr:nvSpPr>
        <xdr:cNvPr id="525" name="テキスト ボックス 524"/>
        <xdr:cNvSpPr txBox="1"/>
      </xdr:nvSpPr>
      <xdr:spPr>
        <a:xfrm>
          <a:off x="13436111" y="64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114274</xdr:rowOff>
    </xdr:from>
    <xdr:to>
      <xdr:col>18</xdr:col>
      <xdr:colOff>492125</xdr:colOff>
      <xdr:row>37</xdr:row>
      <xdr:rowOff>44424</xdr:rowOff>
    </xdr:to>
    <xdr:sp macro="" textlink="">
      <xdr:nvSpPr>
        <xdr:cNvPr id="526" name="円/楕円 525"/>
        <xdr:cNvSpPr/>
      </xdr:nvSpPr>
      <xdr:spPr>
        <a:xfrm>
          <a:off x="12763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35551</xdr:rowOff>
    </xdr:from>
    <xdr:ext cx="534377" cy="259045"/>
    <xdr:sp macro="" textlink="">
      <xdr:nvSpPr>
        <xdr:cNvPr id="527" name="テキスト ボックス 526"/>
        <xdr:cNvSpPr txBox="1"/>
      </xdr:nvSpPr>
      <xdr:spPr>
        <a:xfrm>
          <a:off x="12547111" y="63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6" name="テキスト ボックス 53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38" name="テキスト ボックス 53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0" name="テキスト ボックス 53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2" name="テキスト ボックス 54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44" name="テキスト ボックス 54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46" name="テキスト ボックス 54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8" name="テキスト ボックス 54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0" name="直線コネクタ 549"/>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1"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52" name="直線コネクタ 551"/>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53"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54" name="直線コネクタ 553"/>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85369</xdr:rowOff>
    </xdr:from>
    <xdr:to>
      <xdr:col>23</xdr:col>
      <xdr:colOff>517525</xdr:colOff>
      <xdr:row>54</xdr:row>
      <xdr:rowOff>152959</xdr:rowOff>
    </xdr:to>
    <xdr:cxnSp macro="">
      <xdr:nvCxnSpPr>
        <xdr:cNvPr id="555" name="直線コネクタ 554"/>
        <xdr:cNvCxnSpPr/>
      </xdr:nvCxnSpPr>
      <xdr:spPr>
        <a:xfrm flipV="1">
          <a:off x="15481300" y="9343669"/>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53256</xdr:rowOff>
    </xdr:from>
    <xdr:ext cx="534377" cy="259045"/>
    <xdr:sp macro="" textlink="">
      <xdr:nvSpPr>
        <xdr:cNvPr id="556" name="教育費平均値テキスト"/>
        <xdr:cNvSpPr txBox="1"/>
      </xdr:nvSpPr>
      <xdr:spPr>
        <a:xfrm>
          <a:off x="16370300" y="914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57" name="フローチャート : 判断 556"/>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152959</xdr:rowOff>
    </xdr:from>
    <xdr:to>
      <xdr:col>22</xdr:col>
      <xdr:colOff>365125</xdr:colOff>
      <xdr:row>55</xdr:row>
      <xdr:rowOff>54966</xdr:rowOff>
    </xdr:to>
    <xdr:cxnSp macro="">
      <xdr:nvCxnSpPr>
        <xdr:cNvPr id="558" name="直線コネクタ 557"/>
        <xdr:cNvCxnSpPr/>
      </xdr:nvCxnSpPr>
      <xdr:spPr>
        <a:xfrm flipV="1">
          <a:off x="14592300" y="9411259"/>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68479</xdr:rowOff>
    </xdr:from>
    <xdr:to>
      <xdr:col>22</xdr:col>
      <xdr:colOff>415925</xdr:colOff>
      <xdr:row>51</xdr:row>
      <xdr:rowOff>170079</xdr:rowOff>
    </xdr:to>
    <xdr:sp macro="" textlink="">
      <xdr:nvSpPr>
        <xdr:cNvPr id="559" name="フローチャート : 判断 558"/>
        <xdr:cNvSpPr/>
      </xdr:nvSpPr>
      <xdr:spPr>
        <a:xfrm>
          <a:off x="15430500" y="881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50</xdr:row>
      <xdr:rowOff>15156</xdr:rowOff>
    </xdr:from>
    <xdr:ext cx="599010" cy="259045"/>
    <xdr:sp macro="" textlink="">
      <xdr:nvSpPr>
        <xdr:cNvPr id="560" name="テキスト ボックス 559"/>
        <xdr:cNvSpPr txBox="1"/>
      </xdr:nvSpPr>
      <xdr:spPr>
        <a:xfrm>
          <a:off x="15169094" y="858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54966</xdr:rowOff>
    </xdr:from>
    <xdr:to>
      <xdr:col>21</xdr:col>
      <xdr:colOff>161925</xdr:colOff>
      <xdr:row>56</xdr:row>
      <xdr:rowOff>15189</xdr:rowOff>
    </xdr:to>
    <xdr:cxnSp macro="">
      <xdr:nvCxnSpPr>
        <xdr:cNvPr id="561" name="直線コネクタ 560"/>
        <xdr:cNvCxnSpPr/>
      </xdr:nvCxnSpPr>
      <xdr:spPr>
        <a:xfrm flipV="1">
          <a:off x="13703300" y="9484716"/>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65354</xdr:rowOff>
    </xdr:from>
    <xdr:to>
      <xdr:col>21</xdr:col>
      <xdr:colOff>212725</xdr:colOff>
      <xdr:row>54</xdr:row>
      <xdr:rowOff>166954</xdr:rowOff>
    </xdr:to>
    <xdr:sp macro="" textlink="">
      <xdr:nvSpPr>
        <xdr:cNvPr id="562" name="フローチャート : 判断 561"/>
        <xdr:cNvSpPr/>
      </xdr:nvSpPr>
      <xdr:spPr>
        <a:xfrm>
          <a:off x="14541500" y="932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12031</xdr:rowOff>
    </xdr:from>
    <xdr:ext cx="534377" cy="259045"/>
    <xdr:sp macro="" textlink="">
      <xdr:nvSpPr>
        <xdr:cNvPr id="563" name="テキスト ボックス 562"/>
        <xdr:cNvSpPr txBox="1"/>
      </xdr:nvSpPr>
      <xdr:spPr>
        <a:xfrm>
          <a:off x="14325111" y="90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108991</xdr:rowOff>
    </xdr:from>
    <xdr:to>
      <xdr:col>19</xdr:col>
      <xdr:colOff>644525</xdr:colOff>
      <xdr:row>56</xdr:row>
      <xdr:rowOff>15189</xdr:rowOff>
    </xdr:to>
    <xdr:cxnSp macro="">
      <xdr:nvCxnSpPr>
        <xdr:cNvPr id="564" name="直線コネクタ 563"/>
        <xdr:cNvCxnSpPr/>
      </xdr:nvCxnSpPr>
      <xdr:spPr>
        <a:xfrm>
          <a:off x="12814300" y="9195841"/>
          <a:ext cx="889000" cy="4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114579</xdr:rowOff>
    </xdr:from>
    <xdr:to>
      <xdr:col>20</xdr:col>
      <xdr:colOff>9525</xdr:colOff>
      <xdr:row>54</xdr:row>
      <xdr:rowOff>44729</xdr:rowOff>
    </xdr:to>
    <xdr:sp macro="" textlink="">
      <xdr:nvSpPr>
        <xdr:cNvPr id="565" name="フローチャート : 判断 564"/>
        <xdr:cNvSpPr/>
      </xdr:nvSpPr>
      <xdr:spPr>
        <a:xfrm>
          <a:off x="13652500" y="920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61256</xdr:rowOff>
    </xdr:from>
    <xdr:ext cx="534377" cy="259045"/>
    <xdr:sp macro="" textlink="">
      <xdr:nvSpPr>
        <xdr:cNvPr id="566" name="テキスト ボックス 565"/>
        <xdr:cNvSpPr txBox="1"/>
      </xdr:nvSpPr>
      <xdr:spPr>
        <a:xfrm>
          <a:off x="13436111" y="8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150926</xdr:rowOff>
    </xdr:from>
    <xdr:to>
      <xdr:col>18</xdr:col>
      <xdr:colOff>492125</xdr:colOff>
      <xdr:row>53</xdr:row>
      <xdr:rowOff>81076</xdr:rowOff>
    </xdr:to>
    <xdr:sp macro="" textlink="">
      <xdr:nvSpPr>
        <xdr:cNvPr id="567" name="フローチャート : 判断 566"/>
        <xdr:cNvSpPr/>
      </xdr:nvSpPr>
      <xdr:spPr>
        <a:xfrm>
          <a:off x="12763500" y="90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97603</xdr:rowOff>
    </xdr:from>
    <xdr:ext cx="534377" cy="259045"/>
    <xdr:sp macro="" textlink="">
      <xdr:nvSpPr>
        <xdr:cNvPr id="568" name="テキスト ボックス 567"/>
        <xdr:cNvSpPr txBox="1"/>
      </xdr:nvSpPr>
      <xdr:spPr>
        <a:xfrm>
          <a:off x="12547111" y="884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34569</xdr:rowOff>
    </xdr:from>
    <xdr:to>
      <xdr:col>23</xdr:col>
      <xdr:colOff>568325</xdr:colOff>
      <xdr:row>54</xdr:row>
      <xdr:rowOff>136169</xdr:rowOff>
    </xdr:to>
    <xdr:sp macro="" textlink="">
      <xdr:nvSpPr>
        <xdr:cNvPr id="574" name="円/楕円 573"/>
        <xdr:cNvSpPr/>
      </xdr:nvSpPr>
      <xdr:spPr>
        <a:xfrm>
          <a:off x="16268700" y="9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12996</xdr:rowOff>
    </xdr:from>
    <xdr:ext cx="534377" cy="259045"/>
    <xdr:sp macro="" textlink="">
      <xdr:nvSpPr>
        <xdr:cNvPr id="575" name="教育費該当値テキスト"/>
        <xdr:cNvSpPr txBox="1"/>
      </xdr:nvSpPr>
      <xdr:spPr>
        <a:xfrm>
          <a:off x="16370300" y="92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102159</xdr:rowOff>
    </xdr:from>
    <xdr:to>
      <xdr:col>22</xdr:col>
      <xdr:colOff>415925</xdr:colOff>
      <xdr:row>55</xdr:row>
      <xdr:rowOff>32309</xdr:rowOff>
    </xdr:to>
    <xdr:sp macro="" textlink="">
      <xdr:nvSpPr>
        <xdr:cNvPr id="576" name="円/楕円 575"/>
        <xdr:cNvSpPr/>
      </xdr:nvSpPr>
      <xdr:spPr>
        <a:xfrm>
          <a:off x="15430500" y="93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55</xdr:row>
      <xdr:rowOff>23436</xdr:rowOff>
    </xdr:from>
    <xdr:ext cx="534377" cy="259045"/>
    <xdr:sp macro="" textlink="">
      <xdr:nvSpPr>
        <xdr:cNvPr id="577" name="テキスト ボックス 576"/>
        <xdr:cNvSpPr txBox="1"/>
      </xdr:nvSpPr>
      <xdr:spPr>
        <a:xfrm>
          <a:off x="15201411" y="94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4166</xdr:rowOff>
    </xdr:from>
    <xdr:to>
      <xdr:col>21</xdr:col>
      <xdr:colOff>212725</xdr:colOff>
      <xdr:row>55</xdr:row>
      <xdr:rowOff>105766</xdr:rowOff>
    </xdr:to>
    <xdr:sp macro="" textlink="">
      <xdr:nvSpPr>
        <xdr:cNvPr id="578" name="円/楕円 577"/>
        <xdr:cNvSpPr/>
      </xdr:nvSpPr>
      <xdr:spPr>
        <a:xfrm>
          <a:off x="14541500" y="94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96893</xdr:rowOff>
    </xdr:from>
    <xdr:ext cx="534377" cy="259045"/>
    <xdr:sp macro="" textlink="">
      <xdr:nvSpPr>
        <xdr:cNvPr id="579" name="テキスト ボックス 578"/>
        <xdr:cNvSpPr txBox="1"/>
      </xdr:nvSpPr>
      <xdr:spPr>
        <a:xfrm>
          <a:off x="14325111" y="9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135839</xdr:rowOff>
    </xdr:from>
    <xdr:to>
      <xdr:col>20</xdr:col>
      <xdr:colOff>9525</xdr:colOff>
      <xdr:row>56</xdr:row>
      <xdr:rowOff>65989</xdr:rowOff>
    </xdr:to>
    <xdr:sp macro="" textlink="">
      <xdr:nvSpPr>
        <xdr:cNvPr id="580" name="円/楕円 579"/>
        <xdr:cNvSpPr/>
      </xdr:nvSpPr>
      <xdr:spPr>
        <a:xfrm>
          <a:off x="13652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57116</xdr:rowOff>
    </xdr:from>
    <xdr:ext cx="534377" cy="259045"/>
    <xdr:sp macro="" textlink="">
      <xdr:nvSpPr>
        <xdr:cNvPr id="581" name="テキスト ボックス 580"/>
        <xdr:cNvSpPr txBox="1"/>
      </xdr:nvSpPr>
      <xdr:spPr>
        <a:xfrm>
          <a:off x="13436111" y="96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92,134</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58191</xdr:rowOff>
    </xdr:from>
    <xdr:to>
      <xdr:col>18</xdr:col>
      <xdr:colOff>492125</xdr:colOff>
      <xdr:row>53</xdr:row>
      <xdr:rowOff>159791</xdr:rowOff>
    </xdr:to>
    <xdr:sp macro="" textlink="">
      <xdr:nvSpPr>
        <xdr:cNvPr id="582" name="円/楕円 581"/>
        <xdr:cNvSpPr/>
      </xdr:nvSpPr>
      <xdr:spPr>
        <a:xfrm>
          <a:off x="12763500" y="91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150918</xdr:rowOff>
    </xdr:from>
    <xdr:ext cx="534377" cy="259045"/>
    <xdr:sp macro="" textlink="">
      <xdr:nvSpPr>
        <xdr:cNvPr id="583" name="テキスト ボックス 582"/>
        <xdr:cNvSpPr txBox="1"/>
      </xdr:nvSpPr>
      <xdr:spPr>
        <a:xfrm>
          <a:off x="12547111" y="9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595" name="テキスト ボックス 59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597" name="テキスト ボックス 59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599" name="テキスト ボックス 59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119762</xdr:rowOff>
    </xdr:from>
    <xdr:to>
      <xdr:col>23</xdr:col>
      <xdr:colOff>516889</xdr:colOff>
      <xdr:row>78</xdr:row>
      <xdr:rowOff>127888</xdr:rowOff>
    </xdr:to>
    <xdr:cxnSp macro="">
      <xdr:nvCxnSpPr>
        <xdr:cNvPr id="605" name="直線コネクタ 604"/>
        <xdr:cNvCxnSpPr/>
      </xdr:nvCxnSpPr>
      <xdr:spPr>
        <a:xfrm flipV="1">
          <a:off x="16317595" y="13149962"/>
          <a:ext cx="1269" cy="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131715</xdr:rowOff>
    </xdr:from>
    <xdr:ext cx="378565" cy="259045"/>
    <xdr:sp macro="" textlink="">
      <xdr:nvSpPr>
        <xdr:cNvPr id="606" name="災害復旧費最小値テキスト"/>
        <xdr:cNvSpPr txBox="1"/>
      </xdr:nvSpPr>
      <xdr:spPr>
        <a:xfrm>
          <a:off x="16370300" y="13504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127888</xdr:rowOff>
    </xdr:from>
    <xdr:to>
      <xdr:col>23</xdr:col>
      <xdr:colOff>606425</xdr:colOff>
      <xdr:row>78</xdr:row>
      <xdr:rowOff>127888</xdr:rowOff>
    </xdr:to>
    <xdr:cxnSp macro="">
      <xdr:nvCxnSpPr>
        <xdr:cNvPr id="607" name="直線コネクタ 606"/>
        <xdr:cNvCxnSpPr/>
      </xdr:nvCxnSpPr>
      <xdr:spPr>
        <a:xfrm>
          <a:off x="16230600" y="1350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66438</xdr:rowOff>
    </xdr:from>
    <xdr:ext cx="469744" cy="259045"/>
    <xdr:sp macro="" textlink="">
      <xdr:nvSpPr>
        <xdr:cNvPr id="608" name="災害復旧費最大値テキスト"/>
        <xdr:cNvSpPr txBox="1"/>
      </xdr:nvSpPr>
      <xdr:spPr>
        <a:xfrm>
          <a:off x="16370300" y="129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76</xdr:row>
      <xdr:rowOff>119762</xdr:rowOff>
    </xdr:from>
    <xdr:to>
      <xdr:col>23</xdr:col>
      <xdr:colOff>606425</xdr:colOff>
      <xdr:row>76</xdr:row>
      <xdr:rowOff>119762</xdr:rowOff>
    </xdr:to>
    <xdr:cxnSp macro="">
      <xdr:nvCxnSpPr>
        <xdr:cNvPr id="609" name="直線コネクタ 608"/>
        <xdr:cNvCxnSpPr/>
      </xdr:nvCxnSpPr>
      <xdr:spPr>
        <a:xfrm>
          <a:off x="16230600" y="1314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67563</xdr:rowOff>
    </xdr:from>
    <xdr:to>
      <xdr:col>23</xdr:col>
      <xdr:colOff>517525</xdr:colOff>
      <xdr:row>78</xdr:row>
      <xdr:rowOff>71374</xdr:rowOff>
    </xdr:to>
    <xdr:cxnSp macro="">
      <xdr:nvCxnSpPr>
        <xdr:cNvPr id="610" name="直線コネクタ 609"/>
        <xdr:cNvCxnSpPr/>
      </xdr:nvCxnSpPr>
      <xdr:spPr>
        <a:xfrm flipV="1">
          <a:off x="15481300" y="1344066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128415</xdr:rowOff>
    </xdr:from>
    <xdr:ext cx="469744" cy="259045"/>
    <xdr:sp macro="" textlink="">
      <xdr:nvSpPr>
        <xdr:cNvPr id="611" name="災害復旧費平均値テキスト"/>
        <xdr:cNvSpPr txBox="1"/>
      </xdr:nvSpPr>
      <xdr:spPr>
        <a:xfrm>
          <a:off x="16370300" y="13158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105538</xdr:rowOff>
    </xdr:from>
    <xdr:to>
      <xdr:col>23</xdr:col>
      <xdr:colOff>568325</xdr:colOff>
      <xdr:row>78</xdr:row>
      <xdr:rowOff>35688</xdr:rowOff>
    </xdr:to>
    <xdr:sp macro="" textlink="">
      <xdr:nvSpPr>
        <xdr:cNvPr id="612" name="フローチャート : 判断 611"/>
        <xdr:cNvSpPr/>
      </xdr:nvSpPr>
      <xdr:spPr>
        <a:xfrm>
          <a:off x="16268700" y="1330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71374</xdr:rowOff>
    </xdr:from>
    <xdr:to>
      <xdr:col>22</xdr:col>
      <xdr:colOff>365125</xdr:colOff>
      <xdr:row>78</xdr:row>
      <xdr:rowOff>99568</xdr:rowOff>
    </xdr:to>
    <xdr:cxnSp macro="">
      <xdr:nvCxnSpPr>
        <xdr:cNvPr id="613" name="直線コネクタ 612"/>
        <xdr:cNvCxnSpPr/>
      </xdr:nvCxnSpPr>
      <xdr:spPr>
        <a:xfrm flipV="1">
          <a:off x="14592300" y="134444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56007</xdr:rowOff>
    </xdr:from>
    <xdr:to>
      <xdr:col>22</xdr:col>
      <xdr:colOff>415925</xdr:colOff>
      <xdr:row>73</xdr:row>
      <xdr:rowOff>157607</xdr:rowOff>
    </xdr:to>
    <xdr:sp macro="" textlink="">
      <xdr:nvSpPr>
        <xdr:cNvPr id="614" name="フローチャート : 判断 613"/>
        <xdr:cNvSpPr/>
      </xdr:nvSpPr>
      <xdr:spPr>
        <a:xfrm>
          <a:off x="15430500" y="1257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72</xdr:row>
      <xdr:rowOff>2684</xdr:rowOff>
    </xdr:from>
    <xdr:ext cx="469744" cy="259045"/>
    <xdr:sp macro="" textlink="">
      <xdr:nvSpPr>
        <xdr:cNvPr id="615" name="テキスト ボックス 614"/>
        <xdr:cNvSpPr txBox="1"/>
      </xdr:nvSpPr>
      <xdr:spPr>
        <a:xfrm>
          <a:off x="15233727" y="1234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153543</xdr:rowOff>
    </xdr:from>
    <xdr:to>
      <xdr:col>21</xdr:col>
      <xdr:colOff>161925</xdr:colOff>
      <xdr:row>78</xdr:row>
      <xdr:rowOff>99568</xdr:rowOff>
    </xdr:to>
    <xdr:cxnSp macro="">
      <xdr:nvCxnSpPr>
        <xdr:cNvPr id="616" name="直線コネクタ 615"/>
        <xdr:cNvCxnSpPr/>
      </xdr:nvCxnSpPr>
      <xdr:spPr>
        <a:xfrm>
          <a:off x="13703300" y="13355193"/>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69</xdr:row>
      <xdr:rowOff>91059</xdr:rowOff>
    </xdr:from>
    <xdr:to>
      <xdr:col>21</xdr:col>
      <xdr:colOff>212725</xdr:colOff>
      <xdr:row>70</xdr:row>
      <xdr:rowOff>21209</xdr:rowOff>
    </xdr:to>
    <xdr:sp macro="" textlink="">
      <xdr:nvSpPr>
        <xdr:cNvPr id="617" name="フローチャート : 判断 616"/>
        <xdr:cNvSpPr/>
      </xdr:nvSpPr>
      <xdr:spPr>
        <a:xfrm>
          <a:off x="14541500" y="119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37736</xdr:rowOff>
    </xdr:from>
    <xdr:ext cx="534377" cy="259045"/>
    <xdr:sp macro="" textlink="">
      <xdr:nvSpPr>
        <xdr:cNvPr id="618" name="テキスト ボックス 617"/>
        <xdr:cNvSpPr txBox="1"/>
      </xdr:nvSpPr>
      <xdr:spPr>
        <a:xfrm>
          <a:off x="14325111" y="116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153543</xdr:rowOff>
    </xdr:from>
    <xdr:to>
      <xdr:col>19</xdr:col>
      <xdr:colOff>644525</xdr:colOff>
      <xdr:row>78</xdr:row>
      <xdr:rowOff>47498</xdr:rowOff>
    </xdr:to>
    <xdr:cxnSp macro="">
      <xdr:nvCxnSpPr>
        <xdr:cNvPr id="619" name="直線コネクタ 618"/>
        <xdr:cNvCxnSpPr/>
      </xdr:nvCxnSpPr>
      <xdr:spPr>
        <a:xfrm flipV="1">
          <a:off x="12814300" y="13355193"/>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55372</xdr:rowOff>
    </xdr:from>
    <xdr:to>
      <xdr:col>20</xdr:col>
      <xdr:colOff>9525</xdr:colOff>
      <xdr:row>75</xdr:row>
      <xdr:rowOff>156972</xdr:rowOff>
    </xdr:to>
    <xdr:sp macro="" textlink="">
      <xdr:nvSpPr>
        <xdr:cNvPr id="620" name="フローチャート : 判断 619"/>
        <xdr:cNvSpPr/>
      </xdr:nvSpPr>
      <xdr:spPr>
        <a:xfrm>
          <a:off x="13652500" y="1291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2049</xdr:rowOff>
    </xdr:from>
    <xdr:ext cx="469744" cy="259045"/>
    <xdr:sp macro="" textlink="">
      <xdr:nvSpPr>
        <xdr:cNvPr id="621" name="テキスト ボックス 620"/>
        <xdr:cNvSpPr txBox="1"/>
      </xdr:nvSpPr>
      <xdr:spPr>
        <a:xfrm>
          <a:off x="13468427" y="1268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99568</xdr:rowOff>
    </xdr:from>
    <xdr:to>
      <xdr:col>18</xdr:col>
      <xdr:colOff>492125</xdr:colOff>
      <xdr:row>77</xdr:row>
      <xdr:rowOff>29718</xdr:rowOff>
    </xdr:to>
    <xdr:sp macro="" textlink="">
      <xdr:nvSpPr>
        <xdr:cNvPr id="622" name="フローチャート : 判断 621"/>
        <xdr:cNvSpPr/>
      </xdr:nvSpPr>
      <xdr:spPr>
        <a:xfrm>
          <a:off x="12763500" y="1312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46245</xdr:rowOff>
    </xdr:from>
    <xdr:ext cx="469744" cy="259045"/>
    <xdr:sp macro="" textlink="">
      <xdr:nvSpPr>
        <xdr:cNvPr id="623" name="テキスト ボックス 622"/>
        <xdr:cNvSpPr txBox="1"/>
      </xdr:nvSpPr>
      <xdr:spPr>
        <a:xfrm>
          <a:off x="12579427" y="1290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16763</xdr:rowOff>
    </xdr:from>
    <xdr:to>
      <xdr:col>23</xdr:col>
      <xdr:colOff>568325</xdr:colOff>
      <xdr:row>78</xdr:row>
      <xdr:rowOff>118363</xdr:rowOff>
    </xdr:to>
    <xdr:sp macro="" textlink="">
      <xdr:nvSpPr>
        <xdr:cNvPr id="629" name="円/楕円 628"/>
        <xdr:cNvSpPr/>
      </xdr:nvSpPr>
      <xdr:spPr>
        <a:xfrm>
          <a:off x="162687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103140</xdr:rowOff>
    </xdr:from>
    <xdr:ext cx="469744" cy="259045"/>
    <xdr:sp macro="" textlink="">
      <xdr:nvSpPr>
        <xdr:cNvPr id="630" name="災害復旧費該当値テキスト"/>
        <xdr:cNvSpPr txBox="1"/>
      </xdr:nvSpPr>
      <xdr:spPr>
        <a:xfrm>
          <a:off x="16370300"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20574</xdr:rowOff>
    </xdr:from>
    <xdr:to>
      <xdr:col>22</xdr:col>
      <xdr:colOff>415925</xdr:colOff>
      <xdr:row>78</xdr:row>
      <xdr:rowOff>122174</xdr:rowOff>
    </xdr:to>
    <xdr:sp macro="" textlink="">
      <xdr:nvSpPr>
        <xdr:cNvPr id="631" name="円/楕円 630"/>
        <xdr:cNvSpPr/>
      </xdr:nvSpPr>
      <xdr:spPr>
        <a:xfrm>
          <a:off x="15430500" y="133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113301</xdr:rowOff>
    </xdr:from>
    <xdr:ext cx="469744" cy="259045"/>
    <xdr:sp macro="" textlink="">
      <xdr:nvSpPr>
        <xdr:cNvPr id="632" name="テキスト ボックス 631"/>
        <xdr:cNvSpPr txBox="1"/>
      </xdr:nvSpPr>
      <xdr:spPr>
        <a:xfrm>
          <a:off x="15233727" y="1348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48768</xdr:rowOff>
    </xdr:from>
    <xdr:to>
      <xdr:col>21</xdr:col>
      <xdr:colOff>212725</xdr:colOff>
      <xdr:row>78</xdr:row>
      <xdr:rowOff>150368</xdr:rowOff>
    </xdr:to>
    <xdr:sp macro="" textlink="">
      <xdr:nvSpPr>
        <xdr:cNvPr id="633" name="円/楕円 632"/>
        <xdr:cNvSpPr/>
      </xdr:nvSpPr>
      <xdr:spPr>
        <a:xfrm>
          <a:off x="145415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141495</xdr:rowOff>
    </xdr:from>
    <xdr:ext cx="378565" cy="259045"/>
    <xdr:sp macro="" textlink="">
      <xdr:nvSpPr>
        <xdr:cNvPr id="634" name="テキスト ボックス 633"/>
        <xdr:cNvSpPr txBox="1"/>
      </xdr:nvSpPr>
      <xdr:spPr>
        <a:xfrm>
          <a:off x="14403017" y="1351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102743</xdr:rowOff>
    </xdr:from>
    <xdr:to>
      <xdr:col>20</xdr:col>
      <xdr:colOff>9525</xdr:colOff>
      <xdr:row>78</xdr:row>
      <xdr:rowOff>32893</xdr:rowOff>
    </xdr:to>
    <xdr:sp macro="" textlink="">
      <xdr:nvSpPr>
        <xdr:cNvPr id="635" name="円/楕円 634"/>
        <xdr:cNvSpPr/>
      </xdr:nvSpPr>
      <xdr:spPr>
        <a:xfrm>
          <a:off x="13652500" y="133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24020</xdr:rowOff>
    </xdr:from>
    <xdr:ext cx="469744" cy="259045"/>
    <xdr:sp macro="" textlink="">
      <xdr:nvSpPr>
        <xdr:cNvPr id="636" name="テキスト ボックス 635"/>
        <xdr:cNvSpPr txBox="1"/>
      </xdr:nvSpPr>
      <xdr:spPr>
        <a:xfrm>
          <a:off x="13468427" y="133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168148</xdr:rowOff>
    </xdr:from>
    <xdr:to>
      <xdr:col>18</xdr:col>
      <xdr:colOff>492125</xdr:colOff>
      <xdr:row>78</xdr:row>
      <xdr:rowOff>98298</xdr:rowOff>
    </xdr:to>
    <xdr:sp macro="" textlink="">
      <xdr:nvSpPr>
        <xdr:cNvPr id="637" name="円/楕円 636"/>
        <xdr:cNvSpPr/>
      </xdr:nvSpPr>
      <xdr:spPr>
        <a:xfrm>
          <a:off x="12763500" y="13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89425</xdr:rowOff>
    </xdr:from>
    <xdr:ext cx="469744" cy="259045"/>
    <xdr:sp macro="" textlink="">
      <xdr:nvSpPr>
        <xdr:cNvPr id="638" name="テキスト ボックス 637"/>
        <xdr:cNvSpPr txBox="1"/>
      </xdr:nvSpPr>
      <xdr:spPr>
        <a:xfrm>
          <a:off x="12579427" y="134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7" name="テキスト ボックス 64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49" name="テキスト ボックス 64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59" name="直線コネクタ 658"/>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0"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1" name="直線コネクタ 660"/>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62"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63" name="直線コネクタ 662"/>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97867</xdr:rowOff>
    </xdr:from>
    <xdr:to>
      <xdr:col>23</xdr:col>
      <xdr:colOff>517525</xdr:colOff>
      <xdr:row>97</xdr:row>
      <xdr:rowOff>145918</xdr:rowOff>
    </xdr:to>
    <xdr:cxnSp macro="">
      <xdr:nvCxnSpPr>
        <xdr:cNvPr id="664" name="直線コネクタ 663"/>
        <xdr:cNvCxnSpPr/>
      </xdr:nvCxnSpPr>
      <xdr:spPr>
        <a:xfrm flipV="1">
          <a:off x="15481300" y="16728517"/>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130247</xdr:rowOff>
    </xdr:from>
    <xdr:ext cx="534377" cy="259045"/>
    <xdr:sp macro="" textlink="">
      <xdr:nvSpPr>
        <xdr:cNvPr id="665" name="公債費平均値テキスト"/>
        <xdr:cNvSpPr txBox="1"/>
      </xdr:nvSpPr>
      <xdr:spPr>
        <a:xfrm>
          <a:off x="16370300" y="1607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66" name="フローチャート : 判断 665"/>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145918</xdr:rowOff>
    </xdr:from>
    <xdr:to>
      <xdr:col>22</xdr:col>
      <xdr:colOff>365125</xdr:colOff>
      <xdr:row>98</xdr:row>
      <xdr:rowOff>68194</xdr:rowOff>
    </xdr:to>
    <xdr:cxnSp macro="">
      <xdr:nvCxnSpPr>
        <xdr:cNvPr id="667" name="直線コネクタ 666"/>
        <xdr:cNvCxnSpPr/>
      </xdr:nvCxnSpPr>
      <xdr:spPr>
        <a:xfrm flipV="1">
          <a:off x="14592300" y="1677656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133477</xdr:rowOff>
    </xdr:from>
    <xdr:to>
      <xdr:col>22</xdr:col>
      <xdr:colOff>415925</xdr:colOff>
      <xdr:row>93</xdr:row>
      <xdr:rowOff>63627</xdr:rowOff>
    </xdr:to>
    <xdr:sp macro="" textlink="">
      <xdr:nvSpPr>
        <xdr:cNvPr id="668" name="フローチャート : 判断 667"/>
        <xdr:cNvSpPr/>
      </xdr:nvSpPr>
      <xdr:spPr>
        <a:xfrm>
          <a:off x="15430500" y="1590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91</xdr:row>
      <xdr:rowOff>80154</xdr:rowOff>
    </xdr:from>
    <xdr:ext cx="534377" cy="259045"/>
    <xdr:sp macro="" textlink="">
      <xdr:nvSpPr>
        <xdr:cNvPr id="669" name="テキスト ボックス 668"/>
        <xdr:cNvSpPr txBox="1"/>
      </xdr:nvSpPr>
      <xdr:spPr>
        <a:xfrm>
          <a:off x="15201411" y="156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38888</xdr:rowOff>
    </xdr:from>
    <xdr:to>
      <xdr:col>21</xdr:col>
      <xdr:colOff>161925</xdr:colOff>
      <xdr:row>98</xdr:row>
      <xdr:rowOff>68194</xdr:rowOff>
    </xdr:to>
    <xdr:cxnSp macro="">
      <xdr:nvCxnSpPr>
        <xdr:cNvPr id="670" name="直線コネクタ 669"/>
        <xdr:cNvCxnSpPr/>
      </xdr:nvCxnSpPr>
      <xdr:spPr>
        <a:xfrm>
          <a:off x="13703300" y="16840988"/>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165847</xdr:rowOff>
    </xdr:from>
    <xdr:to>
      <xdr:col>21</xdr:col>
      <xdr:colOff>212725</xdr:colOff>
      <xdr:row>93</xdr:row>
      <xdr:rowOff>95997</xdr:rowOff>
    </xdr:to>
    <xdr:sp macro="" textlink="">
      <xdr:nvSpPr>
        <xdr:cNvPr id="671" name="フローチャート : 判断 670"/>
        <xdr:cNvSpPr/>
      </xdr:nvSpPr>
      <xdr:spPr>
        <a:xfrm>
          <a:off x="14541500" y="15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112524</xdr:rowOff>
    </xdr:from>
    <xdr:ext cx="534377" cy="259045"/>
    <xdr:sp macro="" textlink="">
      <xdr:nvSpPr>
        <xdr:cNvPr id="672" name="テキスト ボックス 671"/>
        <xdr:cNvSpPr txBox="1"/>
      </xdr:nvSpPr>
      <xdr:spPr>
        <a:xfrm>
          <a:off x="14325111" y="15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38888</xdr:rowOff>
    </xdr:from>
    <xdr:to>
      <xdr:col>19</xdr:col>
      <xdr:colOff>644525</xdr:colOff>
      <xdr:row>98</xdr:row>
      <xdr:rowOff>90232</xdr:rowOff>
    </xdr:to>
    <xdr:cxnSp macro="">
      <xdr:nvCxnSpPr>
        <xdr:cNvPr id="673" name="直線コネクタ 672"/>
        <xdr:cNvCxnSpPr/>
      </xdr:nvCxnSpPr>
      <xdr:spPr>
        <a:xfrm flipV="1">
          <a:off x="12814300" y="16840988"/>
          <a:ext cx="8890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108468</xdr:rowOff>
    </xdr:from>
    <xdr:to>
      <xdr:col>20</xdr:col>
      <xdr:colOff>9525</xdr:colOff>
      <xdr:row>92</xdr:row>
      <xdr:rowOff>38618</xdr:rowOff>
    </xdr:to>
    <xdr:sp macro="" textlink="">
      <xdr:nvSpPr>
        <xdr:cNvPr id="674" name="フローチャート : 判断 673"/>
        <xdr:cNvSpPr/>
      </xdr:nvSpPr>
      <xdr:spPr>
        <a:xfrm>
          <a:off x="13652500" y="15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55145</xdr:rowOff>
    </xdr:from>
    <xdr:ext cx="534377" cy="259045"/>
    <xdr:sp macro="" textlink="">
      <xdr:nvSpPr>
        <xdr:cNvPr id="675" name="テキスト ボックス 674"/>
        <xdr:cNvSpPr txBox="1"/>
      </xdr:nvSpPr>
      <xdr:spPr>
        <a:xfrm>
          <a:off x="13436111" y="154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157389</xdr:rowOff>
    </xdr:from>
    <xdr:to>
      <xdr:col>18</xdr:col>
      <xdr:colOff>492125</xdr:colOff>
      <xdr:row>93</xdr:row>
      <xdr:rowOff>87539</xdr:rowOff>
    </xdr:to>
    <xdr:sp macro="" textlink="">
      <xdr:nvSpPr>
        <xdr:cNvPr id="676" name="フローチャート : 判断 675"/>
        <xdr:cNvSpPr/>
      </xdr:nvSpPr>
      <xdr:spPr>
        <a:xfrm>
          <a:off x="12763500" y="159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104066</xdr:rowOff>
    </xdr:from>
    <xdr:ext cx="534377" cy="259045"/>
    <xdr:sp macro="" textlink="">
      <xdr:nvSpPr>
        <xdr:cNvPr id="677" name="テキスト ボックス 676"/>
        <xdr:cNvSpPr txBox="1"/>
      </xdr:nvSpPr>
      <xdr:spPr>
        <a:xfrm>
          <a:off x="12547111" y="157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47067</xdr:rowOff>
    </xdr:from>
    <xdr:to>
      <xdr:col>23</xdr:col>
      <xdr:colOff>568325</xdr:colOff>
      <xdr:row>97</xdr:row>
      <xdr:rowOff>148667</xdr:rowOff>
    </xdr:to>
    <xdr:sp macro="" textlink="">
      <xdr:nvSpPr>
        <xdr:cNvPr id="683" name="円/楕円 682"/>
        <xdr:cNvSpPr/>
      </xdr:nvSpPr>
      <xdr:spPr>
        <a:xfrm>
          <a:off x="162687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25494</xdr:rowOff>
    </xdr:from>
    <xdr:ext cx="534377" cy="259045"/>
    <xdr:sp macro="" textlink="">
      <xdr:nvSpPr>
        <xdr:cNvPr id="684" name="公債費該当値テキスト"/>
        <xdr:cNvSpPr txBox="1"/>
      </xdr:nvSpPr>
      <xdr:spPr>
        <a:xfrm>
          <a:off x="16370300" y="166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95118</xdr:rowOff>
    </xdr:from>
    <xdr:to>
      <xdr:col>22</xdr:col>
      <xdr:colOff>415925</xdr:colOff>
      <xdr:row>98</xdr:row>
      <xdr:rowOff>25268</xdr:rowOff>
    </xdr:to>
    <xdr:sp macro="" textlink="">
      <xdr:nvSpPr>
        <xdr:cNvPr id="685" name="円/楕円 684"/>
        <xdr:cNvSpPr/>
      </xdr:nvSpPr>
      <xdr:spPr>
        <a:xfrm>
          <a:off x="15430500" y="167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16395</xdr:rowOff>
    </xdr:from>
    <xdr:ext cx="534377" cy="259045"/>
    <xdr:sp macro="" textlink="">
      <xdr:nvSpPr>
        <xdr:cNvPr id="686" name="テキスト ボックス 685"/>
        <xdr:cNvSpPr txBox="1"/>
      </xdr:nvSpPr>
      <xdr:spPr>
        <a:xfrm>
          <a:off x="15201411" y="168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17394</xdr:rowOff>
    </xdr:from>
    <xdr:to>
      <xdr:col>21</xdr:col>
      <xdr:colOff>212725</xdr:colOff>
      <xdr:row>98</xdr:row>
      <xdr:rowOff>118994</xdr:rowOff>
    </xdr:to>
    <xdr:sp macro="" textlink="">
      <xdr:nvSpPr>
        <xdr:cNvPr id="687" name="円/楕円 686"/>
        <xdr:cNvSpPr/>
      </xdr:nvSpPr>
      <xdr:spPr>
        <a:xfrm>
          <a:off x="14541500" y="16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110121</xdr:rowOff>
    </xdr:from>
    <xdr:ext cx="534377" cy="259045"/>
    <xdr:sp macro="" textlink="">
      <xdr:nvSpPr>
        <xdr:cNvPr id="688" name="テキスト ボックス 687"/>
        <xdr:cNvSpPr txBox="1"/>
      </xdr:nvSpPr>
      <xdr:spPr>
        <a:xfrm>
          <a:off x="14325111" y="169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159538</xdr:rowOff>
    </xdr:from>
    <xdr:to>
      <xdr:col>20</xdr:col>
      <xdr:colOff>9525</xdr:colOff>
      <xdr:row>98</xdr:row>
      <xdr:rowOff>89688</xdr:rowOff>
    </xdr:to>
    <xdr:sp macro="" textlink="">
      <xdr:nvSpPr>
        <xdr:cNvPr id="689" name="円/楕円 688"/>
        <xdr:cNvSpPr/>
      </xdr:nvSpPr>
      <xdr:spPr>
        <a:xfrm>
          <a:off x="13652500" y="16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80815</xdr:rowOff>
    </xdr:from>
    <xdr:ext cx="534377" cy="259045"/>
    <xdr:sp macro="" textlink="">
      <xdr:nvSpPr>
        <xdr:cNvPr id="690" name="テキスト ボックス 689"/>
        <xdr:cNvSpPr txBox="1"/>
      </xdr:nvSpPr>
      <xdr:spPr>
        <a:xfrm>
          <a:off x="13436111" y="168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39432</xdr:rowOff>
    </xdr:from>
    <xdr:to>
      <xdr:col>18</xdr:col>
      <xdr:colOff>492125</xdr:colOff>
      <xdr:row>98</xdr:row>
      <xdr:rowOff>141032</xdr:rowOff>
    </xdr:to>
    <xdr:sp macro="" textlink="">
      <xdr:nvSpPr>
        <xdr:cNvPr id="691" name="円/楕円 690"/>
        <xdr:cNvSpPr/>
      </xdr:nvSpPr>
      <xdr:spPr>
        <a:xfrm>
          <a:off x="12763500" y="168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132159</xdr:rowOff>
    </xdr:from>
    <xdr:ext cx="534377" cy="259045"/>
    <xdr:sp macro="" textlink="">
      <xdr:nvSpPr>
        <xdr:cNvPr id="692" name="テキスト ボックス 691"/>
        <xdr:cNvSpPr txBox="1"/>
      </xdr:nvSpPr>
      <xdr:spPr>
        <a:xfrm>
          <a:off x="12547111" y="169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04" name="テキスト ボックス 70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06" name="テキスト ボックス 70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08" name="テキスト ボックス 70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0" name="テキスト ボックス 70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151130</xdr:rowOff>
    </xdr:from>
    <xdr:to>
      <xdr:col>32</xdr:col>
      <xdr:colOff>186689</xdr:colOff>
      <xdr:row>39</xdr:row>
      <xdr:rowOff>44450</xdr:rowOff>
    </xdr:to>
    <xdr:cxnSp macro="">
      <xdr:nvCxnSpPr>
        <xdr:cNvPr id="714" name="直線コネクタ 713"/>
        <xdr:cNvCxnSpPr/>
      </xdr:nvCxnSpPr>
      <xdr:spPr>
        <a:xfrm flipV="1">
          <a:off x="22159595" y="6494780"/>
          <a:ext cx="1269" cy="23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78122</xdr:rowOff>
    </xdr:from>
    <xdr:ext cx="249299" cy="259045"/>
    <xdr:sp macro="" textlink="">
      <xdr:nvSpPr>
        <xdr:cNvPr id="715" name="諸支出金最小値テキスト"/>
        <xdr:cNvSpPr txBox="1"/>
      </xdr:nvSpPr>
      <xdr:spPr>
        <a:xfrm>
          <a:off x="22212300" y="6764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97807</xdr:rowOff>
    </xdr:from>
    <xdr:ext cx="378565" cy="259045"/>
    <xdr:sp macro="" textlink="">
      <xdr:nvSpPr>
        <xdr:cNvPr id="717" name="諸支出金最大値テキスト"/>
        <xdr:cNvSpPr txBox="1"/>
      </xdr:nvSpPr>
      <xdr:spPr>
        <a:xfrm>
          <a:off x="22212300" y="627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37</xdr:row>
      <xdr:rowOff>151130</xdr:rowOff>
    </xdr:from>
    <xdr:to>
      <xdr:col>32</xdr:col>
      <xdr:colOff>276225</xdr:colOff>
      <xdr:row>37</xdr:row>
      <xdr:rowOff>151130</xdr:rowOff>
    </xdr:to>
    <xdr:cxnSp macro="">
      <xdr:nvCxnSpPr>
        <xdr:cNvPr id="718" name="直線コネクタ 717"/>
        <xdr:cNvCxnSpPr/>
      </xdr:nvCxnSpPr>
      <xdr:spPr>
        <a:xfrm>
          <a:off x="22072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38735</xdr:rowOff>
    </xdr:from>
    <xdr:to>
      <xdr:col>32</xdr:col>
      <xdr:colOff>187325</xdr:colOff>
      <xdr:row>39</xdr:row>
      <xdr:rowOff>40640</xdr:rowOff>
    </xdr:to>
    <xdr:cxnSp macro="">
      <xdr:nvCxnSpPr>
        <xdr:cNvPr id="719" name="直線コネクタ 718"/>
        <xdr:cNvCxnSpPr/>
      </xdr:nvCxnSpPr>
      <xdr:spPr>
        <a:xfrm>
          <a:off x="21323300" y="67252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167022</xdr:rowOff>
    </xdr:from>
    <xdr:ext cx="313932" cy="259045"/>
    <xdr:sp macro="" textlink="">
      <xdr:nvSpPr>
        <xdr:cNvPr id="720" name="諸支出金平均値テキスト"/>
        <xdr:cNvSpPr txBox="1"/>
      </xdr:nvSpPr>
      <xdr:spPr>
        <a:xfrm>
          <a:off x="22212300" y="6510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144145</xdr:rowOff>
    </xdr:from>
    <xdr:to>
      <xdr:col>32</xdr:col>
      <xdr:colOff>238125</xdr:colOff>
      <xdr:row>39</xdr:row>
      <xdr:rowOff>74295</xdr:rowOff>
    </xdr:to>
    <xdr:sp macro="" textlink="">
      <xdr:nvSpPr>
        <xdr:cNvPr id="721" name="フローチャート : 判断 720"/>
        <xdr:cNvSpPr/>
      </xdr:nvSpPr>
      <xdr:spPr>
        <a:xfrm>
          <a:off x="221107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38735</xdr:rowOff>
    </xdr:from>
    <xdr:to>
      <xdr:col>31</xdr:col>
      <xdr:colOff>34925</xdr:colOff>
      <xdr:row>39</xdr:row>
      <xdr:rowOff>38735</xdr:rowOff>
    </xdr:to>
    <xdr:cxnSp macro="">
      <xdr:nvCxnSpPr>
        <xdr:cNvPr id="722" name="直線コネクタ 721"/>
        <xdr:cNvCxnSpPr/>
      </xdr:nvCxnSpPr>
      <xdr:spPr>
        <a:xfrm>
          <a:off x="20434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85090</xdr:rowOff>
    </xdr:from>
    <xdr:to>
      <xdr:col>31</xdr:col>
      <xdr:colOff>85725</xdr:colOff>
      <xdr:row>39</xdr:row>
      <xdr:rowOff>15240</xdr:rowOff>
    </xdr:to>
    <xdr:sp macro="" textlink="">
      <xdr:nvSpPr>
        <xdr:cNvPr id="723" name="フローチャート : 判断 722"/>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31767</xdr:rowOff>
    </xdr:from>
    <xdr:ext cx="313932" cy="259045"/>
    <xdr:sp macro="" textlink="">
      <xdr:nvSpPr>
        <xdr:cNvPr id="724" name="テキスト ボックス 723"/>
        <xdr:cNvSpPr txBox="1"/>
      </xdr:nvSpPr>
      <xdr:spPr>
        <a:xfrm>
          <a:off x="21153633" y="6375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130175</xdr:rowOff>
    </xdr:from>
    <xdr:to>
      <xdr:col>29</xdr:col>
      <xdr:colOff>517525</xdr:colOff>
      <xdr:row>39</xdr:row>
      <xdr:rowOff>38735</xdr:rowOff>
    </xdr:to>
    <xdr:cxnSp macro="">
      <xdr:nvCxnSpPr>
        <xdr:cNvPr id="725" name="直線コネクタ 724"/>
        <xdr:cNvCxnSpPr/>
      </xdr:nvCxnSpPr>
      <xdr:spPr>
        <a:xfrm>
          <a:off x="19545300" y="5102225"/>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163195</xdr:rowOff>
    </xdr:from>
    <xdr:to>
      <xdr:col>29</xdr:col>
      <xdr:colOff>568325</xdr:colOff>
      <xdr:row>39</xdr:row>
      <xdr:rowOff>93345</xdr:rowOff>
    </xdr:to>
    <xdr:sp macro="" textlink="">
      <xdr:nvSpPr>
        <xdr:cNvPr id="726" name="フローチャート : 判断 725"/>
        <xdr:cNvSpPr/>
      </xdr:nvSpPr>
      <xdr:spPr>
        <a:xfrm>
          <a:off x="20383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84472</xdr:rowOff>
    </xdr:from>
    <xdr:ext cx="249299" cy="259045"/>
    <xdr:sp macro="" textlink="">
      <xdr:nvSpPr>
        <xdr:cNvPr id="727" name="テキスト ボックス 726"/>
        <xdr:cNvSpPr txBox="1"/>
      </xdr:nvSpPr>
      <xdr:spPr>
        <a:xfrm>
          <a:off x="20309649"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130175</xdr:rowOff>
    </xdr:from>
    <xdr:to>
      <xdr:col>28</xdr:col>
      <xdr:colOff>314325</xdr:colOff>
      <xdr:row>39</xdr:row>
      <xdr:rowOff>38735</xdr:rowOff>
    </xdr:to>
    <xdr:cxnSp macro="">
      <xdr:nvCxnSpPr>
        <xdr:cNvPr id="728" name="直線コネクタ 727"/>
        <xdr:cNvCxnSpPr/>
      </xdr:nvCxnSpPr>
      <xdr:spPr>
        <a:xfrm flipV="1">
          <a:off x="18656300" y="5102225"/>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67945</xdr:rowOff>
    </xdr:from>
    <xdr:to>
      <xdr:col>28</xdr:col>
      <xdr:colOff>365125</xdr:colOff>
      <xdr:row>37</xdr:row>
      <xdr:rowOff>169545</xdr:rowOff>
    </xdr:to>
    <xdr:sp macro="" textlink="">
      <xdr:nvSpPr>
        <xdr:cNvPr id="729" name="フローチャート : 判断 728"/>
        <xdr:cNvSpPr/>
      </xdr:nvSpPr>
      <xdr:spPr>
        <a:xfrm>
          <a:off x="19494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160672</xdr:rowOff>
    </xdr:from>
    <xdr:ext cx="378565" cy="259045"/>
    <xdr:sp macro="" textlink="">
      <xdr:nvSpPr>
        <xdr:cNvPr id="730" name="テキスト ボックス 729"/>
        <xdr:cNvSpPr txBox="1"/>
      </xdr:nvSpPr>
      <xdr:spPr>
        <a:xfrm>
          <a:off x="19356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163195</xdr:rowOff>
    </xdr:from>
    <xdr:to>
      <xdr:col>27</xdr:col>
      <xdr:colOff>161925</xdr:colOff>
      <xdr:row>39</xdr:row>
      <xdr:rowOff>93345</xdr:rowOff>
    </xdr:to>
    <xdr:sp macro="" textlink="">
      <xdr:nvSpPr>
        <xdr:cNvPr id="731" name="フローチャート : 判断 730"/>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84472</xdr:rowOff>
    </xdr:from>
    <xdr:ext cx="249299" cy="259045"/>
    <xdr:sp macro="" textlink="">
      <xdr:nvSpPr>
        <xdr:cNvPr id="732" name="テキスト ボックス 731"/>
        <xdr:cNvSpPr txBox="1"/>
      </xdr:nvSpPr>
      <xdr:spPr>
        <a:xfrm>
          <a:off x="18531649"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38" name="円/楕円 737"/>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122572</xdr:rowOff>
    </xdr:from>
    <xdr:ext cx="249299" cy="259045"/>
    <xdr:sp macro="" textlink="">
      <xdr:nvSpPr>
        <xdr:cNvPr id="739" name="諸支出金該当値テキスト"/>
        <xdr:cNvSpPr txBox="1"/>
      </xdr:nvSpPr>
      <xdr:spPr>
        <a:xfrm>
          <a:off x="22212300" y="6637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159385</xdr:rowOff>
    </xdr:from>
    <xdr:to>
      <xdr:col>31</xdr:col>
      <xdr:colOff>85725</xdr:colOff>
      <xdr:row>39</xdr:row>
      <xdr:rowOff>89535</xdr:rowOff>
    </xdr:to>
    <xdr:sp macro="" textlink="">
      <xdr:nvSpPr>
        <xdr:cNvPr id="740" name="円/楕円 739"/>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80662</xdr:rowOff>
    </xdr:from>
    <xdr:ext cx="249299" cy="259045"/>
    <xdr:sp macro="" textlink="">
      <xdr:nvSpPr>
        <xdr:cNvPr id="741" name="テキスト ボックス 740"/>
        <xdr:cNvSpPr txBox="1"/>
      </xdr:nvSpPr>
      <xdr:spPr>
        <a:xfrm>
          <a:off x="21185949" y="6767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159385</xdr:rowOff>
    </xdr:from>
    <xdr:to>
      <xdr:col>29</xdr:col>
      <xdr:colOff>568325</xdr:colOff>
      <xdr:row>39</xdr:row>
      <xdr:rowOff>89535</xdr:rowOff>
    </xdr:to>
    <xdr:sp macro="" textlink="">
      <xdr:nvSpPr>
        <xdr:cNvPr id="742" name="円/楕円 741"/>
        <xdr:cNvSpPr/>
      </xdr:nvSpPr>
      <xdr:spPr>
        <a:xfrm>
          <a:off x="20383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106062</xdr:rowOff>
    </xdr:from>
    <xdr:ext cx="249299" cy="259045"/>
    <xdr:sp macro="" textlink="">
      <xdr:nvSpPr>
        <xdr:cNvPr id="743" name="テキスト ボックス 742"/>
        <xdr:cNvSpPr txBox="1"/>
      </xdr:nvSpPr>
      <xdr:spPr>
        <a:xfrm>
          <a:off x="20309649" y="6449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79375</xdr:rowOff>
    </xdr:from>
    <xdr:to>
      <xdr:col>28</xdr:col>
      <xdr:colOff>365125</xdr:colOff>
      <xdr:row>30</xdr:row>
      <xdr:rowOff>9525</xdr:rowOff>
    </xdr:to>
    <xdr:sp macro="" textlink="">
      <xdr:nvSpPr>
        <xdr:cNvPr id="744" name="円/楕円 743"/>
        <xdr:cNvSpPr/>
      </xdr:nvSpPr>
      <xdr:spPr>
        <a:xfrm>
          <a:off x="19494500" y="50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28</xdr:row>
      <xdr:rowOff>26052</xdr:rowOff>
    </xdr:from>
    <xdr:ext cx="378565" cy="259045"/>
    <xdr:sp macro="" textlink="">
      <xdr:nvSpPr>
        <xdr:cNvPr id="745" name="テキスト ボックス 744"/>
        <xdr:cNvSpPr txBox="1"/>
      </xdr:nvSpPr>
      <xdr:spPr>
        <a:xfrm>
          <a:off x="19356017" y="482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159385</xdr:rowOff>
    </xdr:from>
    <xdr:to>
      <xdr:col>27</xdr:col>
      <xdr:colOff>161925</xdr:colOff>
      <xdr:row>39</xdr:row>
      <xdr:rowOff>89535</xdr:rowOff>
    </xdr:to>
    <xdr:sp macro="" textlink="">
      <xdr:nvSpPr>
        <xdr:cNvPr id="746" name="円/楕円 745"/>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106062</xdr:rowOff>
    </xdr:from>
    <xdr:ext cx="249299" cy="259045"/>
    <xdr:sp macro="" textlink="">
      <xdr:nvSpPr>
        <xdr:cNvPr id="747" name="テキスト ボックス 746"/>
        <xdr:cNvSpPr txBox="1"/>
      </xdr:nvSpPr>
      <xdr:spPr>
        <a:xfrm>
          <a:off x="18531649" y="6449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7" name="テキスト ボックス 75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59" name="テキスト ボックス 75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1" name="直線コネクタ 76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6" name="直線コネクタ 76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8" name="フローチャート : 判断 76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69" name="直線コネクタ 76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0" name="フローチャート : 判断 76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1" name="テキスト ボックス 770"/>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2" name="直線コネクタ 77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3" name="フローチャート : 判断 77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4" name="テキスト ボックス 77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5" name="直線コネクタ 77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6" name="フローチャート : 判断 77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7" name="テキスト ボックス 77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8" name="フローチャート : 判断 77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79" name="テキスト ボックス 77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円/楕円 78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7" name="円/楕円 78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8" name="テキスト ボックス 787"/>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89" name="円/楕円 78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0" name="テキスト ボックス 78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1" name="円/楕円 79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2" name="テキスト ボックス 79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3" name="円/楕円 79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4" name="テキスト ボックス 79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5" name="正方形/長方形 7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6" name="正方形/長方形 7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7" name="テキスト ボックス 7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63,620</a:t>
          </a:r>
          <a:r>
            <a:rPr kumimoji="1" lang="ja-JP" altLang="en-US" sz="1300">
              <a:latin typeface="ＭＳ Ｐゴシック"/>
            </a:rPr>
            <a:t>円で、増加傾向にある。これは、</a:t>
          </a:r>
          <a:r>
            <a:rPr kumimoji="1" lang="ja-JP" altLang="ja-JP" sz="1300">
              <a:solidFill>
                <a:schemeClr val="dk1"/>
              </a:solidFill>
              <a:effectLst/>
              <a:latin typeface="+mn-lt"/>
              <a:ea typeface="+mn-ea"/>
              <a:cs typeface="+mn-cs"/>
            </a:rPr>
            <a:t>高齢化の進行に伴う国民健康保険保険基盤安定事業費</a:t>
          </a:r>
          <a:r>
            <a:rPr kumimoji="1" lang="ja-JP" altLang="en-US" sz="1300">
              <a:solidFill>
                <a:schemeClr val="dk1"/>
              </a:solidFill>
              <a:effectLst/>
              <a:latin typeface="+mn-lt"/>
              <a:ea typeface="+mn-ea"/>
              <a:cs typeface="+mn-cs"/>
            </a:rPr>
            <a:t>や後</a:t>
          </a:r>
          <a:r>
            <a:rPr kumimoji="1" lang="ja-JP" altLang="ja-JP" sz="1300">
              <a:solidFill>
                <a:schemeClr val="dk1"/>
              </a:solidFill>
              <a:effectLst/>
              <a:latin typeface="+mn-lt"/>
              <a:ea typeface="+mn-ea"/>
              <a:cs typeface="+mn-cs"/>
            </a:rPr>
            <a:t>期高齢者医療公費負担事業費の</a:t>
          </a:r>
          <a:r>
            <a:rPr kumimoji="1" lang="ja-JP" altLang="en-US" sz="1300">
              <a:solidFill>
                <a:schemeClr val="dk1"/>
              </a:solidFill>
              <a:effectLst/>
              <a:latin typeface="+mn-lt"/>
              <a:ea typeface="+mn-ea"/>
              <a:cs typeface="+mn-cs"/>
            </a:rPr>
            <a:t>増に</a:t>
          </a:r>
          <a:r>
            <a:rPr kumimoji="1" lang="ja-JP" altLang="en-US" sz="1300">
              <a:solidFill>
                <a:schemeClr val="dk1"/>
              </a:solidFill>
              <a:effectLst/>
              <a:latin typeface="+mn-ea"/>
              <a:ea typeface="+mn-ea"/>
              <a:cs typeface="+mn-cs"/>
            </a:rPr>
            <a:t>加え、</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年度からの</a:t>
          </a:r>
          <a:r>
            <a:rPr kumimoji="1" lang="ja-JP" altLang="en-US" sz="1300">
              <a:latin typeface="+mn-ea"/>
              <a:ea typeface="+mn-ea"/>
            </a:rPr>
            <a:t>子ども子育て支援新制度の実施による増によるものである。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衛生費</a:t>
          </a:r>
          <a:r>
            <a:rPr kumimoji="1" lang="ja-JP" altLang="ja-JP" sz="1300">
              <a:solidFill>
                <a:schemeClr val="dk1"/>
              </a:solidFill>
              <a:effectLst/>
              <a:latin typeface="+mn-ea"/>
              <a:ea typeface="+mn-ea"/>
              <a:cs typeface="+mn-cs"/>
            </a:rPr>
            <a:t>は、</a:t>
          </a:r>
          <a:r>
            <a:rPr kumimoji="1" lang="ja-JP" altLang="en-US"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19,925</a:t>
          </a:r>
          <a:r>
            <a:rPr kumimoji="1" lang="ja-JP" altLang="en-US" sz="1300">
              <a:solidFill>
                <a:schemeClr val="dk1"/>
              </a:solidFill>
              <a:effectLst/>
              <a:latin typeface="+mn-ea"/>
              <a:ea typeface="+mn-ea"/>
              <a:cs typeface="+mn-cs"/>
            </a:rPr>
            <a:t>円で、前年度比</a:t>
          </a:r>
          <a:r>
            <a:rPr kumimoji="1" lang="en-US" altLang="ja-JP" sz="1300">
              <a:solidFill>
                <a:schemeClr val="dk1"/>
              </a:solidFill>
              <a:effectLst/>
              <a:latin typeface="+mn-ea"/>
              <a:ea typeface="+mn-ea"/>
              <a:cs typeface="+mn-cs"/>
            </a:rPr>
            <a:t>20</a:t>
          </a:r>
          <a:r>
            <a:rPr kumimoji="1" lang="ja-JP" altLang="en-US" sz="1300">
              <a:solidFill>
                <a:schemeClr val="dk1"/>
              </a:solidFill>
              <a:effectLst/>
              <a:latin typeface="+mn-ea"/>
              <a:ea typeface="+mn-ea"/>
              <a:cs typeface="+mn-cs"/>
            </a:rPr>
            <a:t>％の増となっている。これは、</a:t>
          </a:r>
          <a:r>
            <a:rPr kumimoji="1" lang="ja-JP" altLang="ja-JP" sz="1300">
              <a:solidFill>
                <a:schemeClr val="dk1"/>
              </a:solidFill>
              <a:effectLst/>
              <a:latin typeface="+mn-ea"/>
              <a:ea typeface="+mn-ea"/>
              <a:cs typeface="+mn-cs"/>
            </a:rPr>
            <a:t>医療介護提供体制改革推進交付金を財源とした地域医療介護</a:t>
          </a:r>
          <a:r>
            <a:rPr kumimoji="1" lang="ja-JP" altLang="en-US" sz="1300">
              <a:solidFill>
                <a:schemeClr val="dk1"/>
              </a:solidFill>
              <a:effectLst/>
              <a:latin typeface="+mn-ea"/>
              <a:ea typeface="+mn-ea"/>
              <a:cs typeface="+mn-cs"/>
            </a:rPr>
            <a:t>総合</a:t>
          </a:r>
          <a:r>
            <a:rPr kumimoji="1" lang="ja-JP" altLang="ja-JP" sz="1300">
              <a:solidFill>
                <a:schemeClr val="dk1"/>
              </a:solidFill>
              <a:effectLst/>
              <a:latin typeface="+mn-ea"/>
              <a:ea typeface="+mn-ea"/>
              <a:cs typeface="+mn-cs"/>
            </a:rPr>
            <a:t>確保基金の積み増し（</a:t>
          </a:r>
          <a:r>
            <a:rPr kumimoji="1" lang="en-US" altLang="ja-JP" sz="1300">
              <a:solidFill>
                <a:schemeClr val="dk1"/>
              </a:solidFill>
              <a:effectLst/>
              <a:latin typeface="+mn-ea"/>
              <a:ea typeface="+mn-ea"/>
              <a:cs typeface="+mn-cs"/>
            </a:rPr>
            <a:t>4,108</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）等による</a:t>
          </a:r>
          <a:r>
            <a:rPr kumimoji="1" lang="ja-JP" altLang="ja-JP" sz="1300">
              <a:solidFill>
                <a:schemeClr val="dk1"/>
              </a:solidFill>
              <a:effectLst/>
              <a:latin typeface="+mn-ea"/>
              <a:ea typeface="+mn-ea"/>
              <a:cs typeface="+mn-cs"/>
            </a:rPr>
            <a:t>ものである。</a:t>
          </a:r>
          <a:endParaRPr lang="ja-JP" altLang="ja-JP" sz="1300">
            <a:effectLst/>
            <a:latin typeface="+mn-ea"/>
            <a:ea typeface="+mn-ea"/>
          </a:endParaRPr>
        </a:p>
        <a:p>
          <a:r>
            <a:rPr kumimoji="1" lang="ja-JP" altLang="en-US" sz="1300">
              <a:solidFill>
                <a:schemeClr val="dk1"/>
              </a:solidFill>
              <a:effectLst/>
              <a:latin typeface="+mn-ea"/>
              <a:ea typeface="+mn-ea"/>
              <a:cs typeface="+mn-cs"/>
            </a:rPr>
            <a:t>労働</a:t>
          </a:r>
          <a:r>
            <a:rPr kumimoji="1" lang="ja-JP" altLang="ja-JP" sz="1300">
              <a:solidFill>
                <a:schemeClr val="dk1"/>
              </a:solidFill>
              <a:effectLst/>
              <a:latin typeface="+mn-ea"/>
              <a:ea typeface="+mn-ea"/>
              <a:cs typeface="+mn-cs"/>
            </a:rPr>
            <a:t>費は、住民一人当たり</a:t>
          </a:r>
          <a:r>
            <a:rPr kumimoji="1" lang="en-US" altLang="ja-JP" sz="1300">
              <a:solidFill>
                <a:schemeClr val="dk1"/>
              </a:solidFill>
              <a:effectLst/>
              <a:latin typeface="+mn-ea"/>
              <a:ea typeface="+mn-ea"/>
              <a:cs typeface="+mn-cs"/>
            </a:rPr>
            <a:t>1,957</a:t>
          </a:r>
          <a:r>
            <a:rPr kumimoji="1" lang="ja-JP" altLang="ja-JP" sz="1300">
              <a:solidFill>
                <a:schemeClr val="dk1"/>
              </a:solidFill>
              <a:effectLst/>
              <a:latin typeface="+mn-ea"/>
              <a:ea typeface="+mn-ea"/>
              <a:cs typeface="+mn-cs"/>
            </a:rPr>
            <a:t>円で、</a:t>
          </a:r>
          <a:r>
            <a:rPr kumimoji="1" lang="ja-JP" altLang="en-US" sz="1300">
              <a:solidFill>
                <a:schemeClr val="dk1"/>
              </a:solidFill>
              <a:effectLst/>
              <a:latin typeface="+mn-ea"/>
              <a:ea typeface="+mn-ea"/>
              <a:cs typeface="+mn-cs"/>
            </a:rPr>
            <a:t>減少傾向にある。これは、</a:t>
          </a:r>
          <a:r>
            <a:rPr lang="ja-JP" altLang="en-US" sz="1400">
              <a:effectLst/>
              <a:latin typeface="+mn-ea"/>
              <a:ea typeface="+mn-ea"/>
            </a:rPr>
            <a:t>緊急雇用創出事業臨時特例交付金を財源</a:t>
          </a:r>
          <a:r>
            <a:rPr kumimoji="1" lang="ja-JP" altLang="en-US" sz="1300">
              <a:solidFill>
                <a:schemeClr val="dk1"/>
              </a:solidFill>
              <a:effectLst/>
              <a:latin typeface="+mn-ea"/>
              <a:ea typeface="+mn-ea"/>
              <a:cs typeface="+mn-cs"/>
            </a:rPr>
            <a:t>として造成</a:t>
          </a:r>
          <a:r>
            <a:rPr kumimoji="1" lang="ja-JP" altLang="en-US" sz="1300" b="0">
              <a:solidFill>
                <a:schemeClr val="dk1"/>
              </a:solidFill>
              <a:effectLst/>
              <a:latin typeface="+mn-ea"/>
              <a:ea typeface="+mn-ea"/>
              <a:cs typeface="+mn-cs"/>
            </a:rPr>
            <a:t>した</a:t>
          </a:r>
          <a:r>
            <a:rPr lang="ja-JP" altLang="en-US" sz="1300" b="0">
              <a:effectLst/>
              <a:latin typeface="+mn-ea"/>
              <a:ea typeface="+mn-ea"/>
            </a:rPr>
            <a:t>雇用創出事業臨時特例基金</a:t>
          </a:r>
          <a:r>
            <a:rPr kumimoji="1" lang="ja-JP" altLang="en-US" sz="1300" b="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活用事業の減等によるものである。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　</a:t>
          </a:r>
          <a:r>
            <a:rPr kumimoji="1" lang="ja-JP" altLang="ja-JP" sz="1300">
              <a:solidFill>
                <a:schemeClr val="dk1"/>
              </a:solidFill>
              <a:effectLst/>
              <a:latin typeface="+mn-lt"/>
              <a:ea typeface="+mn-ea"/>
              <a:cs typeface="+mn-cs"/>
            </a:rPr>
            <a:t>歳出面</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は、社会保障関係経費や人件費の増があるものの、歳入面</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税率引上げ後の税収の平年度化による地方消費税などの県税収入の増があることから、実質収支は前年度より増加した。</a:t>
          </a:r>
          <a:endParaRPr kumimoji="1" lang="en-US" altLang="ja-JP" sz="1300">
            <a:solidFill>
              <a:schemeClr val="dk1"/>
            </a:solidFill>
            <a:effectLst/>
            <a:latin typeface="+mn-lt"/>
            <a:ea typeface="+mn-ea"/>
            <a:cs typeface="+mn-cs"/>
          </a:endParaRPr>
        </a:p>
        <a:p>
          <a:r>
            <a:rPr kumimoji="1" lang="ja-JP" altLang="en-US" sz="1300" b="0" i="0" u="none" strike="noStrike" baseline="0" smtClean="0">
              <a:solidFill>
                <a:schemeClr val="dk1"/>
              </a:solidFill>
              <a:effectLst/>
              <a:latin typeface="+mn-lt"/>
              <a:ea typeface="+mn-ea"/>
              <a:cs typeface="+mn-cs"/>
            </a:rPr>
            <a:t>　また、</a:t>
          </a:r>
          <a:r>
            <a:rPr kumimoji="1" lang="ja-JP" altLang="ja-JP" sz="1300">
              <a:solidFill>
                <a:schemeClr val="dk1"/>
              </a:solidFill>
              <a:effectLst/>
              <a:latin typeface="+mn-ea"/>
              <a:ea typeface="+mn-ea"/>
              <a:cs typeface="+mn-cs"/>
            </a:rPr>
            <a:t>財政健全化基本方針</a:t>
          </a:r>
          <a:r>
            <a:rPr kumimoji="1" lang="ja-JP" altLang="en-US" sz="1300">
              <a:solidFill>
                <a:schemeClr val="dk1"/>
              </a:solidFill>
              <a:effectLst/>
              <a:latin typeface="+mn-ea"/>
              <a:ea typeface="+mn-ea"/>
              <a:cs typeface="+mn-cs"/>
            </a:rPr>
            <a:t>（Ｈ</a:t>
          </a:r>
          <a:r>
            <a:rPr kumimoji="1" lang="en-US" altLang="ja-JP" sz="1300">
              <a:solidFill>
                <a:schemeClr val="dk1"/>
              </a:solidFill>
              <a:effectLst/>
              <a:latin typeface="+mn-ea"/>
              <a:ea typeface="+mn-ea"/>
              <a:cs typeface="+mn-cs"/>
            </a:rPr>
            <a:t>23</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基づき、定員の適正化による人件費の抑制</a:t>
          </a:r>
          <a:r>
            <a:rPr kumimoji="1" lang="ja-JP" altLang="en-US" sz="1300">
              <a:solidFill>
                <a:schemeClr val="dk1"/>
              </a:solidFill>
              <a:effectLst/>
              <a:latin typeface="+mn-ea"/>
              <a:ea typeface="+mn-ea"/>
              <a:cs typeface="+mn-cs"/>
            </a:rPr>
            <a:t>や事務事業の見直し、</a:t>
          </a:r>
          <a:r>
            <a:rPr kumimoji="1" lang="ja-JP" altLang="ja-JP" sz="1300">
              <a:solidFill>
                <a:schemeClr val="dk1"/>
              </a:solidFill>
              <a:effectLst/>
              <a:latin typeface="+mn-ea"/>
              <a:ea typeface="+mn-ea"/>
              <a:cs typeface="+mn-cs"/>
            </a:rPr>
            <a:t>自主</a:t>
          </a:r>
          <a:r>
            <a:rPr kumimoji="1" lang="ja-JP" altLang="en-US" sz="1300">
              <a:solidFill>
                <a:schemeClr val="dk1"/>
              </a:solidFill>
              <a:effectLst/>
              <a:latin typeface="+mn-ea"/>
              <a:ea typeface="+mn-ea"/>
              <a:cs typeface="+mn-cs"/>
            </a:rPr>
            <a:t>財源</a:t>
          </a:r>
          <a:r>
            <a:rPr kumimoji="1" lang="ja-JP" altLang="ja-JP" sz="1300">
              <a:solidFill>
                <a:schemeClr val="dk1"/>
              </a:solidFill>
              <a:effectLst/>
              <a:latin typeface="+mn-ea"/>
              <a:ea typeface="+mn-ea"/>
              <a:cs typeface="+mn-cs"/>
            </a:rPr>
            <a:t>の確保など歳入歳出両面にわたる徹底した見直しを行っ</a:t>
          </a:r>
          <a:r>
            <a:rPr kumimoji="1" lang="ja-JP" altLang="en-US" sz="1300">
              <a:solidFill>
                <a:schemeClr val="dk1"/>
              </a:solidFill>
              <a:effectLst/>
              <a:latin typeface="+mn-ea"/>
              <a:ea typeface="+mn-ea"/>
              <a:cs typeface="+mn-cs"/>
            </a:rPr>
            <a:t>た結果、</a:t>
          </a:r>
          <a:r>
            <a:rPr lang="ja-JP" altLang="en-US" sz="1300" b="0" i="0" u="none" strike="noStrike" baseline="0" smtClean="0">
              <a:solidFill>
                <a:schemeClr val="dk1"/>
              </a:solidFill>
              <a:latin typeface="+mn-ea"/>
              <a:ea typeface="+mn-ea"/>
              <a:cs typeface="+mn-cs"/>
            </a:rPr>
            <a:t>財政調整基金の残高は</a:t>
          </a:r>
          <a:r>
            <a:rPr lang="en-US" altLang="ja-JP" sz="1300" b="0" i="0" u="none" strike="noStrike" baseline="0" smtClean="0">
              <a:solidFill>
                <a:schemeClr val="dk1"/>
              </a:solidFill>
              <a:latin typeface="+mn-ea"/>
              <a:ea typeface="+mn-ea"/>
              <a:cs typeface="+mn-cs"/>
            </a:rPr>
            <a:t>27</a:t>
          </a:r>
          <a:r>
            <a:rPr lang="ja-JP" altLang="en-US" sz="1300" b="0" i="0" u="none" strike="noStrike" baseline="0" smtClean="0">
              <a:solidFill>
                <a:schemeClr val="dk1"/>
              </a:solidFill>
              <a:latin typeface="+mn-ea"/>
              <a:ea typeface="+mn-ea"/>
              <a:cs typeface="+mn-cs"/>
            </a:rPr>
            <a:t>年度決算に向けた目標の</a:t>
          </a:r>
          <a:r>
            <a:rPr lang="en-US" altLang="ja-JP" sz="1300" b="0" i="0" u="none" strike="noStrike" baseline="0" smtClean="0">
              <a:solidFill>
                <a:schemeClr val="dk1"/>
              </a:solidFill>
              <a:latin typeface="+mn-ea"/>
              <a:ea typeface="+mn-ea"/>
              <a:cs typeface="+mn-cs"/>
            </a:rPr>
            <a:t>420</a:t>
          </a:r>
          <a:r>
            <a:rPr lang="ja-JP" altLang="en-US" sz="1300" b="0" i="0" u="none" strike="noStrike" baseline="0" smtClean="0">
              <a:solidFill>
                <a:schemeClr val="dk1"/>
              </a:solidFill>
              <a:latin typeface="+mn-ea"/>
              <a:ea typeface="+mn-ea"/>
              <a:cs typeface="+mn-cs"/>
            </a:rPr>
            <a:t>億円を上回る</a:t>
          </a:r>
          <a:r>
            <a:rPr lang="en-US" altLang="ja-JP" sz="1300" b="0" i="0" u="none" strike="noStrike" baseline="0" smtClean="0">
              <a:solidFill>
                <a:schemeClr val="dk1"/>
              </a:solidFill>
              <a:latin typeface="+mn-ea"/>
              <a:ea typeface="+mn-ea"/>
              <a:cs typeface="+mn-cs"/>
            </a:rPr>
            <a:t>457</a:t>
          </a:r>
          <a:r>
            <a:rPr lang="ja-JP" altLang="en-US" sz="1300" b="0" i="0" u="none" strike="noStrike" baseline="0" smtClean="0">
              <a:solidFill>
                <a:schemeClr val="dk1"/>
              </a:solidFill>
              <a:latin typeface="+mn-ea"/>
              <a:ea typeface="+mn-ea"/>
              <a:cs typeface="+mn-cs"/>
            </a:rPr>
            <a:t>億円を確保した。</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愛媛県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mn-lt"/>
              <a:ea typeface="+mn-ea"/>
              <a:cs typeface="+mn-cs"/>
            </a:rPr>
            <a:t>県有林経営事業特別会計は、木材価格の低迷により木材販売収入が育林コストを下回り赤字が続いている。現在、</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年度に策定した経営</a:t>
          </a:r>
          <a:r>
            <a:rPr kumimoji="1" lang="ja-JP" altLang="ja-JP" sz="1300" baseline="0">
              <a:solidFill>
                <a:schemeClr val="dk1"/>
              </a:solidFill>
              <a:effectLst/>
              <a:latin typeface="+mn-lt"/>
              <a:ea typeface="+mn-ea"/>
              <a:cs typeface="+mn-cs"/>
            </a:rPr>
            <a:t>改善計画を</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年度に見直し、新たな改善策等を盛り込んだ変更計画に基づいて</a:t>
          </a:r>
          <a:r>
            <a:rPr kumimoji="1" lang="ja-JP" altLang="ja-JP" sz="1300">
              <a:solidFill>
                <a:schemeClr val="dk1"/>
              </a:solidFill>
              <a:effectLst/>
              <a:latin typeface="+mn-lt"/>
              <a:ea typeface="+mn-ea"/>
              <a:cs typeface="+mn-cs"/>
            </a:rPr>
            <a:t>財政の健全化等に取り組んでいるところである。</a:t>
          </a:r>
          <a:endParaRPr lang="ja-JP" altLang="ja-JP" sz="1300">
            <a:effectLst/>
          </a:endParaRPr>
        </a:p>
        <a:p>
          <a:r>
            <a:rPr kumimoji="1" lang="ja-JP" altLang="ja-JP" sz="1300">
              <a:solidFill>
                <a:schemeClr val="dk1"/>
              </a:solidFill>
              <a:effectLst/>
              <a:latin typeface="+mn-lt"/>
              <a:ea typeface="+mn-ea"/>
              <a:cs typeface="+mn-cs"/>
            </a:rPr>
            <a:t>　一方、病院事業会計は、赤字決算の続いていた県立三島病院を平成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年度末をもって民間移譲したことや</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年度からの</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対</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看護体制整備など第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次財政健全化計画に基づく各種施策に取り組んだ結果、現金収支が改善し、その他の会計とともに健全な財政状況となっている。</a:t>
          </a:r>
          <a:endParaRPr lang="ja-JP" altLang="ja-JP" sz="1300">
            <a:effectLst/>
          </a:endParaRPr>
        </a:p>
        <a:p>
          <a:r>
            <a:rPr kumimoji="1" lang="ja-JP" altLang="ja-JP" sz="1300">
              <a:solidFill>
                <a:schemeClr val="dk1"/>
              </a:solidFill>
              <a:effectLst/>
              <a:latin typeface="+mn-lt"/>
              <a:ea typeface="+mn-ea"/>
              <a:cs typeface="+mn-cs"/>
            </a:rPr>
            <a:t>　また、港湾施設整備事業特別会計において、公共用地整備事業特別会計への償還費用の計上等により、資金剰余額が減少となった。</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630760779</v>
      </c>
      <c r="BO4" s="376"/>
      <c r="BP4" s="376"/>
      <c r="BQ4" s="376"/>
      <c r="BR4" s="376"/>
      <c r="BS4" s="376"/>
      <c r="BT4" s="376"/>
      <c r="BU4" s="377"/>
      <c r="BV4" s="375">
        <v>617536366</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0.7</v>
      </c>
      <c r="CU4" s="382"/>
      <c r="CV4" s="382"/>
      <c r="CW4" s="382"/>
      <c r="CX4" s="382"/>
      <c r="CY4" s="382"/>
      <c r="CZ4" s="382"/>
      <c r="DA4" s="383"/>
      <c r="DB4" s="381">
        <v>0.6</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616648224</v>
      </c>
      <c r="BO5" s="388"/>
      <c r="BP5" s="388"/>
      <c r="BQ5" s="388"/>
      <c r="BR5" s="388"/>
      <c r="BS5" s="388"/>
      <c r="BT5" s="388"/>
      <c r="BU5" s="389"/>
      <c r="BV5" s="387">
        <v>602073560</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89</v>
      </c>
      <c r="CU5" s="394"/>
      <c r="CV5" s="394"/>
      <c r="CW5" s="394"/>
      <c r="CX5" s="394"/>
      <c r="CY5" s="394"/>
      <c r="CZ5" s="394"/>
      <c r="DA5" s="395"/>
      <c r="DB5" s="393">
        <v>89.3</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10560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14112555</v>
      </c>
      <c r="BO6" s="388"/>
      <c r="BP6" s="388"/>
      <c r="BQ6" s="388"/>
      <c r="BR6" s="388"/>
      <c r="BS6" s="388"/>
      <c r="BT6" s="388"/>
      <c r="BU6" s="389"/>
      <c r="BV6" s="387">
        <v>15462806</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98.9</v>
      </c>
      <c r="CU6" s="410"/>
      <c r="CV6" s="410"/>
      <c r="CW6" s="410"/>
      <c r="CX6" s="410"/>
      <c r="CY6" s="410"/>
      <c r="CZ6" s="410"/>
      <c r="DA6" s="411"/>
      <c r="DB6" s="409">
        <v>101.3</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2</v>
      </c>
      <c r="AJ7" s="403"/>
      <c r="AK7" s="403"/>
      <c r="AL7" s="403"/>
      <c r="AM7" s="403"/>
      <c r="AN7" s="403"/>
      <c r="AO7" s="403"/>
      <c r="AP7" s="404"/>
      <c r="AQ7" s="402">
        <v>8888</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11682678</v>
      </c>
      <c r="BO7" s="388"/>
      <c r="BP7" s="388"/>
      <c r="BQ7" s="388"/>
      <c r="BR7" s="388"/>
      <c r="BS7" s="388"/>
      <c r="BT7" s="388"/>
      <c r="BU7" s="389"/>
      <c r="BV7" s="387">
        <v>13454664</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358009623</v>
      </c>
      <c r="CU7" s="388"/>
      <c r="CV7" s="388"/>
      <c r="CW7" s="388"/>
      <c r="CX7" s="388"/>
      <c r="CY7" s="388"/>
      <c r="CZ7" s="388"/>
      <c r="DA7" s="389"/>
      <c r="DB7" s="387">
        <v>350981056</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7920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2429877</v>
      </c>
      <c r="BO8" s="388"/>
      <c r="BP8" s="388"/>
      <c r="BQ8" s="388"/>
      <c r="BR8" s="388"/>
      <c r="BS8" s="388"/>
      <c r="BT8" s="388"/>
      <c r="BU8" s="389"/>
      <c r="BV8" s="387">
        <v>2008142</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0.41181000000000001</v>
      </c>
      <c r="CU8" s="407"/>
      <c r="CV8" s="407"/>
      <c r="CW8" s="407"/>
      <c r="CX8" s="407"/>
      <c r="CY8" s="407"/>
      <c r="CZ8" s="407"/>
      <c r="DA8" s="408"/>
      <c r="DB8" s="406">
        <v>0.39632000000000001</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1385262</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9215</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421735</v>
      </c>
      <c r="BO9" s="388"/>
      <c r="BP9" s="388"/>
      <c r="BQ9" s="388"/>
      <c r="BR9" s="388"/>
      <c r="BS9" s="388"/>
      <c r="BT9" s="388"/>
      <c r="BU9" s="389"/>
      <c r="BV9" s="387">
        <v>219795</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21.7</v>
      </c>
      <c r="CU9" s="394"/>
      <c r="CV9" s="394"/>
      <c r="CW9" s="394"/>
      <c r="CX9" s="394"/>
      <c r="CY9" s="394"/>
      <c r="CZ9" s="394"/>
      <c r="DA9" s="395"/>
      <c r="DB9" s="393">
        <v>22.2</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1431493</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8265</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3201286</v>
      </c>
      <c r="BO10" s="388"/>
      <c r="BP10" s="388"/>
      <c r="BQ10" s="388"/>
      <c r="BR10" s="388"/>
      <c r="BS10" s="388"/>
      <c r="BT10" s="388"/>
      <c r="BU10" s="389"/>
      <c r="BV10" s="387">
        <v>2616858</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45</v>
      </c>
      <c r="AJ11" s="403"/>
      <c r="AK11" s="403"/>
      <c r="AL11" s="403"/>
      <c r="AM11" s="403"/>
      <c r="AN11" s="403"/>
      <c r="AO11" s="403"/>
      <c r="AP11" s="404"/>
      <c r="AQ11" s="402">
        <v>7790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x14ac:dyDescent="0.15">
      <c r="A12" s="113"/>
      <c r="B12" s="462" t="s">
        <v>101</v>
      </c>
      <c r="C12" s="463"/>
      <c r="D12" s="463"/>
      <c r="E12" s="463"/>
      <c r="F12" s="463"/>
      <c r="G12" s="463"/>
      <c r="H12" s="463"/>
      <c r="I12" s="463"/>
      <c r="J12" s="463"/>
      <c r="K12" s="464"/>
      <c r="L12" s="471" t="s">
        <v>102</v>
      </c>
      <c r="M12" s="472"/>
      <c r="N12" s="472"/>
      <c r="O12" s="472"/>
      <c r="P12" s="472"/>
      <c r="Q12" s="473"/>
      <c r="R12" s="474">
        <v>1415997</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t="s">
        <v>108</v>
      </c>
      <c r="BO12" s="388"/>
      <c r="BP12" s="388"/>
      <c r="BQ12" s="388"/>
      <c r="BR12" s="388"/>
      <c r="BS12" s="388"/>
      <c r="BT12" s="388"/>
      <c r="BU12" s="389"/>
      <c r="BV12" s="387" t="s">
        <v>108</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110</v>
      </c>
      <c r="N13" s="482"/>
      <c r="O13" s="482"/>
      <c r="P13" s="482"/>
      <c r="Q13" s="483"/>
      <c r="R13" s="484">
        <v>1405873</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3623021</v>
      </c>
      <c r="BO13" s="388"/>
      <c r="BP13" s="388"/>
      <c r="BQ13" s="388"/>
      <c r="BR13" s="388"/>
      <c r="BS13" s="388"/>
      <c r="BT13" s="388"/>
      <c r="BU13" s="389"/>
      <c r="BV13" s="387">
        <v>2836653</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12.4</v>
      </c>
      <c r="CU13" s="394"/>
      <c r="CV13" s="394"/>
      <c r="CW13" s="394"/>
      <c r="CX13" s="394"/>
      <c r="CY13" s="394"/>
      <c r="CZ13" s="394"/>
      <c r="DA13" s="395"/>
      <c r="DB13" s="393">
        <v>13.2</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113</v>
      </c>
      <c r="M14" s="500"/>
      <c r="N14" s="500"/>
      <c r="O14" s="500"/>
      <c r="P14" s="500"/>
      <c r="Q14" s="501"/>
      <c r="R14" s="502">
        <v>1426367</v>
      </c>
      <c r="S14" s="503"/>
      <c r="T14" s="503"/>
      <c r="U14" s="503"/>
      <c r="V14" s="504"/>
      <c r="W14" s="429"/>
      <c r="X14" s="430"/>
      <c r="Y14" s="431"/>
      <c r="Z14" s="456" t="s">
        <v>114</v>
      </c>
      <c r="AA14" s="457"/>
      <c r="AB14" s="457"/>
      <c r="AC14" s="457"/>
      <c r="AD14" s="457"/>
      <c r="AE14" s="457"/>
      <c r="AF14" s="457"/>
      <c r="AG14" s="457"/>
      <c r="AH14" s="458"/>
      <c r="AI14" s="402">
        <v>5009</v>
      </c>
      <c r="AJ14" s="403"/>
      <c r="AK14" s="403"/>
      <c r="AL14" s="403"/>
      <c r="AM14" s="404"/>
      <c r="AN14" s="402">
        <v>17015573</v>
      </c>
      <c r="AO14" s="403"/>
      <c r="AP14" s="403"/>
      <c r="AQ14" s="403"/>
      <c r="AR14" s="403"/>
      <c r="AS14" s="404"/>
      <c r="AT14" s="402">
        <v>3397</v>
      </c>
      <c r="AU14" s="403"/>
      <c r="AV14" s="403"/>
      <c r="AW14" s="403"/>
      <c r="AX14" s="403"/>
      <c r="AY14" s="405"/>
      <c r="AZ14" s="396" t="s">
        <v>115</v>
      </c>
      <c r="BA14" s="397"/>
      <c r="BB14" s="397"/>
      <c r="BC14" s="397"/>
      <c r="BD14" s="397"/>
      <c r="BE14" s="397"/>
      <c r="BF14" s="397"/>
      <c r="BG14" s="397"/>
      <c r="BH14" s="397"/>
      <c r="BI14" s="397"/>
      <c r="BJ14" s="397"/>
      <c r="BK14" s="397"/>
      <c r="BL14" s="397"/>
      <c r="BM14" s="398"/>
      <c r="BN14" s="375">
        <v>126655940</v>
      </c>
      <c r="BO14" s="376"/>
      <c r="BP14" s="376"/>
      <c r="BQ14" s="376"/>
      <c r="BR14" s="376"/>
      <c r="BS14" s="376"/>
      <c r="BT14" s="376"/>
      <c r="BU14" s="377"/>
      <c r="BV14" s="375">
        <v>113768228</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150.69999999999999</v>
      </c>
      <c r="CU14" s="497"/>
      <c r="CV14" s="497"/>
      <c r="CW14" s="497"/>
      <c r="CX14" s="497"/>
      <c r="CY14" s="497"/>
      <c r="CZ14" s="497"/>
      <c r="DA14" s="498"/>
      <c r="DB14" s="496">
        <v>158</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110</v>
      </c>
      <c r="N15" s="482"/>
      <c r="O15" s="482"/>
      <c r="P15" s="482"/>
      <c r="Q15" s="483"/>
      <c r="R15" s="502">
        <v>1417179</v>
      </c>
      <c r="S15" s="503"/>
      <c r="T15" s="503"/>
      <c r="U15" s="503"/>
      <c r="V15" s="504"/>
      <c r="W15" s="429"/>
      <c r="X15" s="430"/>
      <c r="Y15" s="431"/>
      <c r="Z15" s="456" t="s">
        <v>117</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118</v>
      </c>
      <c r="BA15" s="385"/>
      <c r="BB15" s="385"/>
      <c r="BC15" s="385"/>
      <c r="BD15" s="385"/>
      <c r="BE15" s="385"/>
      <c r="BF15" s="385"/>
      <c r="BG15" s="385"/>
      <c r="BH15" s="385"/>
      <c r="BI15" s="385"/>
      <c r="BJ15" s="385"/>
      <c r="BK15" s="385"/>
      <c r="BL15" s="385"/>
      <c r="BM15" s="386"/>
      <c r="BN15" s="387">
        <v>290864248</v>
      </c>
      <c r="BO15" s="388"/>
      <c r="BP15" s="388"/>
      <c r="BQ15" s="388"/>
      <c r="BR15" s="388"/>
      <c r="BS15" s="388"/>
      <c r="BT15" s="388"/>
      <c r="BU15" s="389"/>
      <c r="BV15" s="387">
        <v>279726736</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244</v>
      </c>
      <c r="AJ16" s="403"/>
      <c r="AK16" s="403"/>
      <c r="AL16" s="403"/>
      <c r="AM16" s="404"/>
      <c r="AN16" s="402">
        <v>808372</v>
      </c>
      <c r="AO16" s="403"/>
      <c r="AP16" s="403"/>
      <c r="AQ16" s="403"/>
      <c r="AR16" s="403"/>
      <c r="AS16" s="404"/>
      <c r="AT16" s="402">
        <v>3313</v>
      </c>
      <c r="AU16" s="403"/>
      <c r="AV16" s="403"/>
      <c r="AW16" s="403"/>
      <c r="AX16" s="403"/>
      <c r="AY16" s="405"/>
      <c r="AZ16" s="384" t="s">
        <v>123</v>
      </c>
      <c r="BA16" s="385"/>
      <c r="BB16" s="385"/>
      <c r="BC16" s="385"/>
      <c r="BD16" s="385"/>
      <c r="BE16" s="385"/>
      <c r="BF16" s="385"/>
      <c r="BG16" s="385"/>
      <c r="BH16" s="385"/>
      <c r="BI16" s="385"/>
      <c r="BJ16" s="385"/>
      <c r="BK16" s="385"/>
      <c r="BL16" s="385"/>
      <c r="BM16" s="386"/>
      <c r="BN16" s="387">
        <v>158209796</v>
      </c>
      <c r="BO16" s="388"/>
      <c r="BP16" s="388"/>
      <c r="BQ16" s="388"/>
      <c r="BR16" s="388"/>
      <c r="BS16" s="388"/>
      <c r="BT16" s="388"/>
      <c r="BU16" s="389"/>
      <c r="BV16" s="387">
        <v>143807379</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2425</v>
      </c>
      <c r="AJ17" s="403"/>
      <c r="AK17" s="403"/>
      <c r="AL17" s="403"/>
      <c r="AM17" s="404"/>
      <c r="AN17" s="402">
        <v>7801225</v>
      </c>
      <c r="AO17" s="403"/>
      <c r="AP17" s="403"/>
      <c r="AQ17" s="403"/>
      <c r="AR17" s="403"/>
      <c r="AS17" s="404"/>
      <c r="AT17" s="402">
        <v>3217</v>
      </c>
      <c r="AU17" s="403"/>
      <c r="AV17" s="403"/>
      <c r="AW17" s="403"/>
      <c r="AX17" s="403"/>
      <c r="AY17" s="405"/>
      <c r="AZ17" s="384" t="s">
        <v>127</v>
      </c>
      <c r="BA17" s="385"/>
      <c r="BB17" s="385"/>
      <c r="BC17" s="385"/>
      <c r="BD17" s="385"/>
      <c r="BE17" s="385"/>
      <c r="BF17" s="385"/>
      <c r="BG17" s="385"/>
      <c r="BH17" s="385"/>
      <c r="BI17" s="385"/>
      <c r="BJ17" s="385"/>
      <c r="BK17" s="385"/>
      <c r="BL17" s="385"/>
      <c r="BM17" s="386"/>
      <c r="BN17" s="387">
        <v>319551791</v>
      </c>
      <c r="BO17" s="388"/>
      <c r="BP17" s="388"/>
      <c r="BQ17" s="388"/>
      <c r="BR17" s="388"/>
      <c r="BS17" s="388"/>
      <c r="BT17" s="388"/>
      <c r="BU17" s="389"/>
      <c r="BV17" s="387">
        <v>316441878</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128</v>
      </c>
      <c r="C18" s="370"/>
      <c r="D18" s="370"/>
      <c r="E18" s="370"/>
      <c r="F18" s="370"/>
      <c r="G18" s="370"/>
      <c r="H18" s="370"/>
      <c r="I18" s="370"/>
      <c r="J18" s="370"/>
      <c r="K18" s="518"/>
      <c r="L18" s="519">
        <v>5676</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11123</v>
      </c>
      <c r="AJ18" s="403"/>
      <c r="AK18" s="403"/>
      <c r="AL18" s="403"/>
      <c r="AM18" s="404"/>
      <c r="AN18" s="402">
        <v>42167322</v>
      </c>
      <c r="AO18" s="403"/>
      <c r="AP18" s="403"/>
      <c r="AQ18" s="403"/>
      <c r="AR18" s="403"/>
      <c r="AS18" s="404"/>
      <c r="AT18" s="402">
        <v>3791</v>
      </c>
      <c r="AU18" s="403"/>
      <c r="AV18" s="403"/>
      <c r="AW18" s="403"/>
      <c r="AX18" s="403"/>
      <c r="AY18" s="405"/>
      <c r="AZ18" s="487" t="s">
        <v>130</v>
      </c>
      <c r="BA18" s="488"/>
      <c r="BB18" s="488"/>
      <c r="BC18" s="488"/>
      <c r="BD18" s="488"/>
      <c r="BE18" s="488"/>
      <c r="BF18" s="488"/>
      <c r="BG18" s="488"/>
      <c r="BH18" s="488"/>
      <c r="BI18" s="488"/>
      <c r="BJ18" s="488"/>
      <c r="BK18" s="488"/>
      <c r="BL18" s="488"/>
      <c r="BM18" s="489"/>
      <c r="BN18" s="521">
        <v>409689669</v>
      </c>
      <c r="BO18" s="522"/>
      <c r="BP18" s="522"/>
      <c r="BQ18" s="522"/>
      <c r="BR18" s="522"/>
      <c r="BS18" s="522"/>
      <c r="BT18" s="522"/>
      <c r="BU18" s="523"/>
      <c r="BV18" s="521">
        <v>400173318</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131</v>
      </c>
      <c r="C19" s="370"/>
      <c r="D19" s="370"/>
      <c r="E19" s="370"/>
      <c r="F19" s="370"/>
      <c r="G19" s="370"/>
      <c r="H19" s="370"/>
      <c r="I19" s="370"/>
      <c r="J19" s="370"/>
      <c r="K19" s="518"/>
      <c r="L19" s="519">
        <v>249</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98</v>
      </c>
      <c r="AJ19" s="403"/>
      <c r="AK19" s="403"/>
      <c r="AL19" s="403"/>
      <c r="AM19" s="404"/>
      <c r="AN19" s="402" t="s">
        <v>98</v>
      </c>
      <c r="AO19" s="403"/>
      <c r="AP19" s="403"/>
      <c r="AQ19" s="403"/>
      <c r="AR19" s="403"/>
      <c r="AS19" s="404"/>
      <c r="AT19" s="402" t="s">
        <v>98</v>
      </c>
      <c r="AU19" s="403"/>
      <c r="AV19" s="403"/>
      <c r="AW19" s="403"/>
      <c r="AX19" s="403"/>
      <c r="AY19" s="405"/>
      <c r="AZ19" s="396" t="s">
        <v>133</v>
      </c>
      <c r="BA19" s="397"/>
      <c r="BB19" s="397"/>
      <c r="BC19" s="397"/>
      <c r="BD19" s="397"/>
      <c r="BE19" s="397"/>
      <c r="BF19" s="397"/>
      <c r="BG19" s="397"/>
      <c r="BH19" s="397"/>
      <c r="BI19" s="397"/>
      <c r="BJ19" s="397"/>
      <c r="BK19" s="397"/>
      <c r="BL19" s="397"/>
      <c r="BM19" s="398"/>
      <c r="BN19" s="375">
        <v>1043079942</v>
      </c>
      <c r="BO19" s="376"/>
      <c r="BP19" s="376"/>
      <c r="BQ19" s="376"/>
      <c r="BR19" s="376"/>
      <c r="BS19" s="376"/>
      <c r="BT19" s="376"/>
      <c r="BU19" s="377"/>
      <c r="BV19" s="375">
        <v>1042403946</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134</v>
      </c>
      <c r="C20" s="370"/>
      <c r="D20" s="370"/>
      <c r="E20" s="370"/>
      <c r="F20" s="370"/>
      <c r="G20" s="370"/>
      <c r="H20" s="370"/>
      <c r="I20" s="370"/>
      <c r="J20" s="370"/>
      <c r="K20" s="518"/>
      <c r="L20" s="519">
        <v>591972</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18557</v>
      </c>
      <c r="AJ20" s="403"/>
      <c r="AK20" s="403"/>
      <c r="AL20" s="403"/>
      <c r="AM20" s="404"/>
      <c r="AN20" s="402">
        <v>66984120</v>
      </c>
      <c r="AO20" s="403"/>
      <c r="AP20" s="403"/>
      <c r="AQ20" s="403"/>
      <c r="AR20" s="403"/>
      <c r="AS20" s="404"/>
      <c r="AT20" s="402">
        <v>3610</v>
      </c>
      <c r="AU20" s="403"/>
      <c r="AV20" s="403"/>
      <c r="AW20" s="403"/>
      <c r="AX20" s="403"/>
      <c r="AY20" s="405"/>
      <c r="AZ20" s="487" t="s">
        <v>136</v>
      </c>
      <c r="BA20" s="488"/>
      <c r="BB20" s="488"/>
      <c r="BC20" s="488"/>
      <c r="BD20" s="488"/>
      <c r="BE20" s="488"/>
      <c r="BF20" s="488"/>
      <c r="BG20" s="488"/>
      <c r="BH20" s="488"/>
      <c r="BI20" s="488"/>
      <c r="BJ20" s="488"/>
      <c r="BK20" s="488"/>
      <c r="BL20" s="488"/>
      <c r="BM20" s="489"/>
      <c r="BN20" s="521">
        <v>339015018</v>
      </c>
      <c r="BO20" s="522"/>
      <c r="BP20" s="522"/>
      <c r="BQ20" s="522"/>
      <c r="BR20" s="522"/>
      <c r="BS20" s="522"/>
      <c r="BT20" s="522"/>
      <c r="BU20" s="523"/>
      <c r="BV20" s="521">
        <v>358791182</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98.8</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23736482</v>
      </c>
      <c r="BO21" s="376"/>
      <c r="BP21" s="376"/>
      <c r="BQ21" s="376"/>
      <c r="BR21" s="376"/>
      <c r="BS21" s="376"/>
      <c r="BT21" s="376"/>
      <c r="BU21" s="377"/>
      <c r="BV21" s="375">
        <v>15523916</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4193689</v>
      </c>
      <c r="BO22" s="388"/>
      <c r="BP22" s="388"/>
      <c r="BQ22" s="388"/>
      <c r="BR22" s="388"/>
      <c r="BS22" s="388"/>
      <c r="BT22" s="388"/>
      <c r="BU22" s="389"/>
      <c r="BV22" s="387">
        <v>4188540</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28313521</v>
      </c>
      <c r="BO23" s="388"/>
      <c r="BP23" s="388"/>
      <c r="BQ23" s="388"/>
      <c r="BR23" s="388"/>
      <c r="BS23" s="388"/>
      <c r="BT23" s="388"/>
      <c r="BU23" s="389"/>
      <c r="BV23" s="387">
        <v>28310846</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6530000</v>
      </c>
      <c r="BO24" s="522"/>
      <c r="BP24" s="522"/>
      <c r="BQ24" s="522"/>
      <c r="BR24" s="522"/>
      <c r="BS24" s="522"/>
      <c r="BT24" s="522"/>
      <c r="BU24" s="523"/>
      <c r="BV24" s="521">
        <v>6530000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27736552</v>
      </c>
      <c r="BO25" s="376"/>
      <c r="BP25" s="376"/>
      <c r="BQ25" s="376"/>
      <c r="BR25" s="376"/>
      <c r="BS25" s="376"/>
      <c r="BT25" s="376"/>
      <c r="BU25" s="377"/>
      <c r="BV25" s="375">
        <v>24535266</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17970583</v>
      </c>
      <c r="BO26" s="388"/>
      <c r="BP26" s="388"/>
      <c r="BQ26" s="388"/>
      <c r="BR26" s="388"/>
      <c r="BS26" s="388"/>
      <c r="BT26" s="388"/>
      <c r="BU26" s="389"/>
      <c r="BV26" s="387">
        <v>14961359</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46152392</v>
      </c>
      <c r="BO27" s="522"/>
      <c r="BP27" s="522"/>
      <c r="BQ27" s="522"/>
      <c r="BR27" s="522"/>
      <c r="BS27" s="522"/>
      <c r="BT27" s="522"/>
      <c r="BU27" s="523"/>
      <c r="BV27" s="521">
        <v>42147000</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港湾施設整備事業特別会計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15</v>
      </c>
      <c r="CP31" s="541"/>
      <c r="CQ31" s="542" t="str">
        <f>IF('各会計、関係団体の財政状況及び健全化判断比率'!BS7="","",'各会計、関係団体の財政状況及び健全化判断比率'!BS7)</f>
        <v>（公財）愛媛県文化振興財団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災害救助基金</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病院事業会計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16</v>
      </c>
      <c r="CP32" s="541"/>
      <c r="CQ32" s="542" t="str">
        <f>IF('各会計、関係団体の財政状況及び健全化判断比率'!BS8="","",'各会計、関係団体の財政状況及び健全化判断比率'!BS8)</f>
        <v>（公財）愛媛県スポーツ振興事業団</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母子父子寡婦福祉資金</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工業用水道事業会計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17</v>
      </c>
      <c r="CP33" s="541"/>
      <c r="CQ33" s="542" t="str">
        <f>IF('各会計、関係団体の財政状況及び健全化判断比率'!BS9="","",'各会計、関係団体の財政状況及び健全化判断比率'!BS9)</f>
        <v>（公財）えひめ女性財団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中小企業振興資金</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18</v>
      </c>
      <c r="CP34" s="541"/>
      <c r="CQ34" s="542" t="str">
        <f>IF('各会計、関係団体の財政状況及び健全化判断比率'!BS10="","",'各会計、関係団体の財政状況及び健全化判断比率'!BS10)</f>
        <v>（一財）愛媛県廃棄物処理センター</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農業改良資金</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19</v>
      </c>
      <c r="CP35" s="541"/>
      <c r="CQ35" s="542" t="str">
        <f>IF('各会計、関係団体の財政状況及び健全化判断比率'!BS11="","",'各会計、関係団体の財政状況及び健全化判断比率'!BS11)</f>
        <v>（公財）伊方原子力広報センター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国営農業水利事業負担金</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20</v>
      </c>
      <c r="CP36" s="541"/>
      <c r="CQ36" s="542" t="str">
        <f>IF('各会計、関係団体の財政状況及び健全化判断比率'!BS12="","",'各会計、関係団体の財政状況及び健全化判断比率'!BS12)</f>
        <v>（公財）えひめ産業振興財団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県有林経営事業</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21</v>
      </c>
      <c r="CP37" s="541"/>
      <c r="CQ37" s="542" t="str">
        <f>IF('各会計、関係団体の財政状況及び健全化判断比率'!BS13="","",'各会計、関係団体の財政状況及び健全化判断比率'!BS13)</f>
        <v>（公財）松山観光コンベンション協会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林業改善資金</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22</v>
      </c>
      <c r="CP38" s="541"/>
      <c r="CQ38" s="542" t="str">
        <f>IF('各会計、関係団体の財政状況及び健全化判断比率'!BS14="","",'各会計、関係団体の財政状況及び健全化判断比率'!BS14)</f>
        <v>（公財）愛媛県国際交流協会</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沿岸漁業改善資金</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23</v>
      </c>
      <c r="CP39" s="541"/>
      <c r="CQ39" s="542" t="str">
        <f>IF('各会計、関係団体の財政状況及び健全化判断比率'!BS15="","",'各会計、関係団体の財政状況及び健全化判断比率'!BS15)</f>
        <v>（公財）えひめ農林漁業振興機構</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公共用地整備事業</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24</v>
      </c>
      <c r="CP40" s="541"/>
      <c r="CQ40" s="542" t="str">
        <f>IF('各会計、関係団体の財政状況及び健全化判断比率'!BS16="","",'各会計、関係団体の財政状況及び健全化判断比率'!BS16)</f>
        <v>（公財）愛媛の森林基金</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2" t="s">
        <v>493</v>
      </c>
      <c r="D34" s="1102"/>
      <c r="E34" s="1103"/>
      <c r="F34" s="20" t="s">
        <v>494</v>
      </c>
      <c r="G34" s="21" t="s">
        <v>495</v>
      </c>
      <c r="H34" s="21" t="s">
        <v>496</v>
      </c>
      <c r="I34" s="21" t="s">
        <v>496</v>
      </c>
      <c r="J34" s="22" t="s">
        <v>496</v>
      </c>
      <c r="K34" s="10"/>
      <c r="L34" s="10"/>
      <c r="M34" s="10"/>
      <c r="N34" s="10"/>
      <c r="O34" s="10"/>
      <c r="P34" s="10"/>
    </row>
    <row r="35" spans="1:16" ht="39" customHeight="1" x14ac:dyDescent="0.15">
      <c r="A35" s="10"/>
      <c r="B35" s="23"/>
      <c r="C35" s="1096" t="s">
        <v>497</v>
      </c>
      <c r="D35" s="1097"/>
      <c r="E35" s="1098"/>
      <c r="F35" s="24">
        <v>1.07</v>
      </c>
      <c r="G35" s="25">
        <v>1.68</v>
      </c>
      <c r="H35" s="25">
        <v>1.85</v>
      </c>
      <c r="I35" s="25">
        <v>1.83</v>
      </c>
      <c r="J35" s="26">
        <v>1.75</v>
      </c>
      <c r="K35" s="10"/>
      <c r="L35" s="10"/>
      <c r="M35" s="10"/>
      <c r="N35" s="10"/>
      <c r="O35" s="10"/>
      <c r="P35" s="10"/>
    </row>
    <row r="36" spans="1:16" ht="39" customHeight="1" x14ac:dyDescent="0.15">
      <c r="A36" s="10"/>
      <c r="B36" s="23"/>
      <c r="C36" s="1096" t="s">
        <v>498</v>
      </c>
      <c r="D36" s="1097"/>
      <c r="E36" s="1098"/>
      <c r="F36" s="24">
        <v>1.32</v>
      </c>
      <c r="G36" s="25">
        <v>1.3</v>
      </c>
      <c r="H36" s="25">
        <v>1.17</v>
      </c>
      <c r="I36" s="25">
        <v>1.23</v>
      </c>
      <c r="J36" s="26">
        <v>1.33</v>
      </c>
      <c r="K36" s="10"/>
      <c r="L36" s="10"/>
      <c r="M36" s="10"/>
      <c r="N36" s="10"/>
      <c r="O36" s="10"/>
      <c r="P36" s="10"/>
    </row>
    <row r="37" spans="1:16" ht="39" customHeight="1" x14ac:dyDescent="0.15">
      <c r="A37" s="10"/>
      <c r="B37" s="23"/>
      <c r="C37" s="1096" t="s">
        <v>499</v>
      </c>
      <c r="D37" s="1097"/>
      <c r="E37" s="1098"/>
      <c r="F37" s="24">
        <v>1.1000000000000001</v>
      </c>
      <c r="G37" s="25">
        <v>1.1000000000000001</v>
      </c>
      <c r="H37" s="25">
        <v>1.1200000000000001</v>
      </c>
      <c r="I37" s="25">
        <v>1.19</v>
      </c>
      <c r="J37" s="26">
        <v>1.2</v>
      </c>
      <c r="K37" s="10"/>
      <c r="L37" s="10"/>
      <c r="M37" s="10"/>
      <c r="N37" s="10"/>
      <c r="O37" s="10"/>
      <c r="P37" s="10"/>
    </row>
    <row r="38" spans="1:16" ht="39" customHeight="1" x14ac:dyDescent="0.15">
      <c r="A38" s="10"/>
      <c r="B38" s="23"/>
      <c r="C38" s="1096" t="s">
        <v>500</v>
      </c>
      <c r="D38" s="1097"/>
      <c r="E38" s="1098"/>
      <c r="F38" s="24">
        <v>0.84</v>
      </c>
      <c r="G38" s="25">
        <v>1.03</v>
      </c>
      <c r="H38" s="25">
        <v>1.1399999999999999</v>
      </c>
      <c r="I38" s="25">
        <v>1.17</v>
      </c>
      <c r="J38" s="26">
        <v>1.1200000000000001</v>
      </c>
      <c r="K38" s="10"/>
      <c r="L38" s="10"/>
      <c r="M38" s="10"/>
      <c r="N38" s="10"/>
      <c r="O38" s="10"/>
      <c r="P38" s="10"/>
    </row>
    <row r="39" spans="1:16" ht="39" customHeight="1" x14ac:dyDescent="0.15">
      <c r="A39" s="10"/>
      <c r="B39" s="23"/>
      <c r="C39" s="1096" t="s">
        <v>501</v>
      </c>
      <c r="D39" s="1097"/>
      <c r="E39" s="1098"/>
      <c r="F39" s="24">
        <v>0.13</v>
      </c>
      <c r="G39" s="25">
        <v>0.14000000000000001</v>
      </c>
      <c r="H39" s="25">
        <v>0.6</v>
      </c>
      <c r="I39" s="25">
        <v>0.56000000000000005</v>
      </c>
      <c r="J39" s="26">
        <v>0.47</v>
      </c>
      <c r="K39" s="10"/>
      <c r="L39" s="10"/>
      <c r="M39" s="10"/>
      <c r="N39" s="10"/>
      <c r="O39" s="10"/>
      <c r="P39" s="10"/>
    </row>
    <row r="40" spans="1:16" ht="39" customHeight="1" x14ac:dyDescent="0.15">
      <c r="A40" s="10"/>
      <c r="B40" s="23"/>
      <c r="C40" s="1096" t="s">
        <v>502</v>
      </c>
      <c r="D40" s="1097"/>
      <c r="E40" s="1098"/>
      <c r="F40" s="24" t="s">
        <v>503</v>
      </c>
      <c r="G40" s="25" t="s">
        <v>503</v>
      </c>
      <c r="H40" s="25">
        <v>0</v>
      </c>
      <c r="I40" s="25">
        <v>0</v>
      </c>
      <c r="J40" s="26">
        <v>0</v>
      </c>
      <c r="K40" s="10"/>
      <c r="L40" s="10"/>
      <c r="M40" s="10"/>
      <c r="N40" s="10"/>
      <c r="O40" s="10"/>
      <c r="P40" s="10"/>
    </row>
    <row r="41" spans="1:16" ht="39" customHeight="1" x14ac:dyDescent="0.15">
      <c r="A41" s="10"/>
      <c r="B41" s="23"/>
      <c r="C41" s="1096" t="s">
        <v>504</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505</v>
      </c>
      <c r="D42" s="1097"/>
      <c r="E42" s="1098"/>
      <c r="F42" s="24" t="s">
        <v>450</v>
      </c>
      <c r="G42" s="25" t="s">
        <v>450</v>
      </c>
      <c r="H42" s="25" t="s">
        <v>450</v>
      </c>
      <c r="I42" s="25" t="s">
        <v>450</v>
      </c>
      <c r="J42" s="26" t="s">
        <v>450</v>
      </c>
      <c r="K42" s="10"/>
      <c r="L42" s="10"/>
      <c r="M42" s="10"/>
      <c r="N42" s="10"/>
      <c r="O42" s="10"/>
      <c r="P42" s="10"/>
    </row>
    <row r="43" spans="1:16" ht="39" customHeight="1" thickBot="1" x14ac:dyDescent="0.2">
      <c r="A43" s="10"/>
      <c r="B43" s="28"/>
      <c r="C43" s="1099" t="s">
        <v>506</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87929</v>
      </c>
      <c r="L45" s="48">
        <v>89442</v>
      </c>
      <c r="M45" s="48">
        <v>88359</v>
      </c>
      <c r="N45" s="48">
        <v>90662</v>
      </c>
      <c r="O45" s="49">
        <v>91493</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450</v>
      </c>
      <c r="L46" s="52" t="s">
        <v>450</v>
      </c>
      <c r="M46" s="52" t="s">
        <v>450</v>
      </c>
      <c r="N46" s="52" t="s">
        <v>450</v>
      </c>
      <c r="O46" s="53" t="s">
        <v>450</v>
      </c>
      <c r="P46" s="36"/>
      <c r="Q46" s="36"/>
      <c r="R46" s="36"/>
      <c r="S46" s="36"/>
      <c r="T46" s="36"/>
      <c r="U46" s="36"/>
    </row>
    <row r="47" spans="1:21" ht="30.75" customHeight="1" x14ac:dyDescent="0.15">
      <c r="A47" s="36"/>
      <c r="B47" s="1114"/>
      <c r="C47" s="1115"/>
      <c r="D47" s="50"/>
      <c r="E47" s="1106" t="s">
        <v>12</v>
      </c>
      <c r="F47" s="1106"/>
      <c r="G47" s="1106"/>
      <c r="H47" s="1106"/>
      <c r="I47" s="1106"/>
      <c r="J47" s="1107"/>
      <c r="K47" s="51" t="s">
        <v>450</v>
      </c>
      <c r="L47" s="52" t="s">
        <v>450</v>
      </c>
      <c r="M47" s="52" t="s">
        <v>450</v>
      </c>
      <c r="N47" s="52" t="s">
        <v>450</v>
      </c>
      <c r="O47" s="53" t="s">
        <v>450</v>
      </c>
      <c r="P47" s="36"/>
      <c r="Q47" s="36"/>
      <c r="R47" s="36"/>
      <c r="S47" s="36"/>
      <c r="T47" s="36"/>
      <c r="U47" s="36"/>
    </row>
    <row r="48" spans="1:21" ht="30.75" customHeight="1" x14ac:dyDescent="0.15">
      <c r="A48" s="36"/>
      <c r="B48" s="1114"/>
      <c r="C48" s="1115"/>
      <c r="D48" s="50"/>
      <c r="E48" s="1106" t="s">
        <v>13</v>
      </c>
      <c r="F48" s="1106"/>
      <c r="G48" s="1106"/>
      <c r="H48" s="1106"/>
      <c r="I48" s="1106"/>
      <c r="J48" s="1107"/>
      <c r="K48" s="51">
        <v>1600</v>
      </c>
      <c r="L48" s="52">
        <v>1557</v>
      </c>
      <c r="M48" s="52">
        <v>1392</v>
      </c>
      <c r="N48" s="52">
        <v>1932</v>
      </c>
      <c r="O48" s="53">
        <v>2113</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450</v>
      </c>
      <c r="L49" s="52" t="s">
        <v>450</v>
      </c>
      <c r="M49" s="52" t="s">
        <v>450</v>
      </c>
      <c r="N49" s="52" t="s">
        <v>450</v>
      </c>
      <c r="O49" s="53" t="s">
        <v>450</v>
      </c>
      <c r="P49" s="36"/>
      <c r="Q49" s="36"/>
      <c r="R49" s="36"/>
      <c r="S49" s="36"/>
      <c r="T49" s="36"/>
      <c r="U49" s="36"/>
    </row>
    <row r="50" spans="1:21" ht="30.75" customHeight="1" x14ac:dyDescent="0.15">
      <c r="A50" s="36"/>
      <c r="B50" s="1114"/>
      <c r="C50" s="1115"/>
      <c r="D50" s="50"/>
      <c r="E50" s="1106" t="s">
        <v>15</v>
      </c>
      <c r="F50" s="1106"/>
      <c r="G50" s="1106"/>
      <c r="H50" s="1106"/>
      <c r="I50" s="1106"/>
      <c r="J50" s="1107"/>
      <c r="K50" s="51">
        <v>446</v>
      </c>
      <c r="L50" s="52">
        <v>403</v>
      </c>
      <c r="M50" s="52">
        <v>376</v>
      </c>
      <c r="N50" s="52">
        <v>344</v>
      </c>
      <c r="O50" s="53">
        <v>335</v>
      </c>
      <c r="P50" s="36"/>
      <c r="Q50" s="36"/>
      <c r="R50" s="36"/>
      <c r="S50" s="36"/>
      <c r="T50" s="36"/>
      <c r="U50" s="36"/>
    </row>
    <row r="51" spans="1:21" ht="30.75" customHeight="1" x14ac:dyDescent="0.15">
      <c r="A51" s="36"/>
      <c r="B51" s="1116"/>
      <c r="C51" s="1117"/>
      <c r="D51" s="54"/>
      <c r="E51" s="1106" t="s">
        <v>16</v>
      </c>
      <c r="F51" s="1106"/>
      <c r="G51" s="1106"/>
      <c r="H51" s="1106"/>
      <c r="I51" s="1106"/>
      <c r="J51" s="1107"/>
      <c r="K51" s="51" t="s">
        <v>450</v>
      </c>
      <c r="L51" s="52" t="s">
        <v>450</v>
      </c>
      <c r="M51" s="52" t="s">
        <v>450</v>
      </c>
      <c r="N51" s="52" t="s">
        <v>450</v>
      </c>
      <c r="O51" s="53" t="s">
        <v>450</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48851</v>
      </c>
      <c r="L52" s="52">
        <v>49143</v>
      </c>
      <c r="M52" s="52">
        <v>51335</v>
      </c>
      <c r="N52" s="52">
        <v>55385</v>
      </c>
      <c r="O52" s="53">
        <v>57987</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41124</v>
      </c>
      <c r="L53" s="57">
        <v>42259</v>
      </c>
      <c r="M53" s="57">
        <v>38792</v>
      </c>
      <c r="N53" s="57">
        <v>37553</v>
      </c>
      <c r="O53" s="58">
        <v>35954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488</v>
      </c>
      <c r="J40" s="341" t="s">
        <v>489</v>
      </c>
      <c r="K40" s="341" t="s">
        <v>490</v>
      </c>
      <c r="L40" s="341" t="s">
        <v>491</v>
      </c>
      <c r="M40" s="342" t="s">
        <v>492</v>
      </c>
    </row>
    <row r="41" spans="2:13" ht="27.75" customHeight="1" x14ac:dyDescent="0.15">
      <c r="B41" s="1120" t="s">
        <v>21</v>
      </c>
      <c r="C41" s="1121"/>
      <c r="D41" s="66"/>
      <c r="E41" s="1126" t="s">
        <v>22</v>
      </c>
      <c r="F41" s="1126"/>
      <c r="G41" s="1126"/>
      <c r="H41" s="1127"/>
      <c r="I41" s="343">
        <v>1008090</v>
      </c>
      <c r="J41" s="344">
        <v>1024643</v>
      </c>
      <c r="K41" s="344">
        <v>1040663</v>
      </c>
      <c r="L41" s="344">
        <v>1043043</v>
      </c>
      <c r="M41" s="345">
        <v>1043080</v>
      </c>
    </row>
    <row r="42" spans="2:13" ht="27.75" customHeight="1" x14ac:dyDescent="0.15">
      <c r="B42" s="1122"/>
      <c r="C42" s="1123"/>
      <c r="D42" s="67"/>
      <c r="E42" s="1128" t="s">
        <v>23</v>
      </c>
      <c r="F42" s="1128"/>
      <c r="G42" s="1128"/>
      <c r="H42" s="1129"/>
      <c r="I42" s="346">
        <v>7637</v>
      </c>
      <c r="J42" s="347">
        <v>7011</v>
      </c>
      <c r="K42" s="347">
        <v>6410</v>
      </c>
      <c r="L42" s="347">
        <v>6322</v>
      </c>
      <c r="M42" s="348">
        <v>6150</v>
      </c>
    </row>
    <row r="43" spans="2:13" ht="27.75" customHeight="1" x14ac:dyDescent="0.15">
      <c r="B43" s="1122"/>
      <c r="C43" s="1123"/>
      <c r="D43" s="67"/>
      <c r="E43" s="1128" t="s">
        <v>24</v>
      </c>
      <c r="F43" s="1128"/>
      <c r="G43" s="1128"/>
      <c r="H43" s="1129"/>
      <c r="I43" s="346">
        <v>25134</v>
      </c>
      <c r="J43" s="347">
        <v>32243</v>
      </c>
      <c r="K43" s="347">
        <v>22439</v>
      </c>
      <c r="L43" s="347">
        <v>21404</v>
      </c>
      <c r="M43" s="348">
        <v>19709</v>
      </c>
    </row>
    <row r="44" spans="2:13" ht="27.75" customHeight="1" x14ac:dyDescent="0.15">
      <c r="B44" s="1122"/>
      <c r="C44" s="1123"/>
      <c r="D44" s="67"/>
      <c r="E44" s="1128" t="s">
        <v>25</v>
      </c>
      <c r="F44" s="1128"/>
      <c r="G44" s="1128"/>
      <c r="H44" s="1129"/>
      <c r="I44" s="346" t="s">
        <v>450</v>
      </c>
      <c r="J44" s="347" t="s">
        <v>450</v>
      </c>
      <c r="K44" s="347" t="s">
        <v>450</v>
      </c>
      <c r="L44" s="347" t="s">
        <v>450</v>
      </c>
      <c r="M44" s="348" t="s">
        <v>450</v>
      </c>
    </row>
    <row r="45" spans="2:13" ht="27.75" customHeight="1" x14ac:dyDescent="0.15">
      <c r="B45" s="1122"/>
      <c r="C45" s="1123"/>
      <c r="D45" s="67"/>
      <c r="E45" s="1128" t="s">
        <v>26</v>
      </c>
      <c r="F45" s="1128"/>
      <c r="G45" s="1128"/>
      <c r="H45" s="1129"/>
      <c r="I45" s="346">
        <v>203230</v>
      </c>
      <c r="J45" s="347">
        <v>199243</v>
      </c>
      <c r="K45" s="347">
        <v>187055</v>
      </c>
      <c r="L45" s="347">
        <v>178565</v>
      </c>
      <c r="M45" s="348">
        <v>177507</v>
      </c>
    </row>
    <row r="46" spans="2:13" ht="27.75" customHeight="1" x14ac:dyDescent="0.15">
      <c r="B46" s="1122"/>
      <c r="C46" s="1123"/>
      <c r="D46" s="67"/>
      <c r="E46" s="1128" t="s">
        <v>27</v>
      </c>
      <c r="F46" s="1128"/>
      <c r="G46" s="1128"/>
      <c r="H46" s="1129"/>
      <c r="I46" s="346">
        <v>31</v>
      </c>
      <c r="J46" s="347">
        <v>29</v>
      </c>
      <c r="K46" s="347">
        <v>33</v>
      </c>
      <c r="L46" s="347">
        <v>22</v>
      </c>
      <c r="M46" s="348">
        <v>13</v>
      </c>
    </row>
    <row r="47" spans="2:13" ht="27.75" customHeight="1" x14ac:dyDescent="0.15">
      <c r="B47" s="1122"/>
      <c r="C47" s="1123"/>
      <c r="D47" s="67"/>
      <c r="E47" s="1128" t="s">
        <v>28</v>
      </c>
      <c r="F47" s="1128"/>
      <c r="G47" s="1128"/>
      <c r="H47" s="1129"/>
      <c r="I47" s="346" t="s">
        <v>450</v>
      </c>
      <c r="J47" s="347" t="s">
        <v>450</v>
      </c>
      <c r="K47" s="347" t="s">
        <v>450</v>
      </c>
      <c r="L47" s="347" t="s">
        <v>450</v>
      </c>
      <c r="M47" s="348" t="s">
        <v>450</v>
      </c>
    </row>
    <row r="48" spans="2:13" ht="27.75" customHeight="1" x14ac:dyDescent="0.15">
      <c r="B48" s="1124"/>
      <c r="C48" s="1125"/>
      <c r="D48" s="67"/>
      <c r="E48" s="1128" t="s">
        <v>29</v>
      </c>
      <c r="F48" s="1128"/>
      <c r="G48" s="1128"/>
      <c r="H48" s="1129"/>
      <c r="I48" s="346" t="s">
        <v>450</v>
      </c>
      <c r="J48" s="347" t="s">
        <v>450</v>
      </c>
      <c r="K48" s="347" t="s">
        <v>450</v>
      </c>
      <c r="L48" s="347" t="s">
        <v>450</v>
      </c>
      <c r="M48" s="348" t="s">
        <v>450</v>
      </c>
    </row>
    <row r="49" spans="2:13" ht="27.75" customHeight="1" x14ac:dyDescent="0.15">
      <c r="B49" s="1130" t="s">
        <v>30</v>
      </c>
      <c r="C49" s="1131"/>
      <c r="D49" s="68"/>
      <c r="E49" s="1128" t="s">
        <v>31</v>
      </c>
      <c r="F49" s="1128"/>
      <c r="G49" s="1128"/>
      <c r="H49" s="1129"/>
      <c r="I49" s="346">
        <v>64489</v>
      </c>
      <c r="J49" s="347">
        <v>69430</v>
      </c>
      <c r="K49" s="347">
        <v>85260</v>
      </c>
      <c r="L49" s="347">
        <v>94122</v>
      </c>
      <c r="M49" s="348">
        <v>104887</v>
      </c>
    </row>
    <row r="50" spans="2:13" ht="27.75" customHeight="1" x14ac:dyDescent="0.15">
      <c r="B50" s="1122"/>
      <c r="C50" s="1123"/>
      <c r="D50" s="67"/>
      <c r="E50" s="1128" t="s">
        <v>32</v>
      </c>
      <c r="F50" s="1128"/>
      <c r="G50" s="1128"/>
      <c r="H50" s="1129"/>
      <c r="I50" s="346">
        <v>16431</v>
      </c>
      <c r="J50" s="347">
        <v>16503</v>
      </c>
      <c r="K50" s="347">
        <v>19341</v>
      </c>
      <c r="L50" s="347">
        <v>20482</v>
      </c>
      <c r="M50" s="348">
        <v>19167</v>
      </c>
    </row>
    <row r="51" spans="2:13" ht="27.75" customHeight="1" x14ac:dyDescent="0.15">
      <c r="B51" s="1124"/>
      <c r="C51" s="1125"/>
      <c r="D51" s="67"/>
      <c r="E51" s="1128" t="s">
        <v>33</v>
      </c>
      <c r="F51" s="1128"/>
      <c r="G51" s="1128"/>
      <c r="H51" s="1129"/>
      <c r="I51" s="346">
        <v>610226</v>
      </c>
      <c r="J51" s="347">
        <v>638519</v>
      </c>
      <c r="K51" s="347">
        <v>655772</v>
      </c>
      <c r="L51" s="347">
        <v>664613</v>
      </c>
      <c r="M51" s="348">
        <v>665802</v>
      </c>
    </row>
    <row r="52" spans="2:13" ht="27.75" customHeight="1" thickBot="1" x14ac:dyDescent="0.2">
      <c r="B52" s="1132" t="s">
        <v>19</v>
      </c>
      <c r="C52" s="1133"/>
      <c r="D52" s="69"/>
      <c r="E52" s="1134" t="s">
        <v>34</v>
      </c>
      <c r="F52" s="1134"/>
      <c r="G52" s="1134"/>
      <c r="H52" s="1135"/>
      <c r="I52" s="349">
        <v>552976</v>
      </c>
      <c r="J52" s="350">
        <v>538717</v>
      </c>
      <c r="K52" s="350">
        <v>496227</v>
      </c>
      <c r="L52" s="350">
        <v>470139</v>
      </c>
      <c r="M52" s="351">
        <v>456602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547</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547</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546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542</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545</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539</v>
      </c>
      <c r="L50" s="1174" t="s">
        <v>538</v>
      </c>
      <c r="M50" s="1173" t="s">
        <v>537</v>
      </c>
      <c r="N50" s="1173" t="s">
        <v>536</v>
      </c>
      <c r="O50" s="1173" t="s">
        <v>535</v>
      </c>
    </row>
    <row r="51" spans="1:17" ht="13.5" x14ac:dyDescent="0.15">
      <c r="B51" s="240"/>
      <c r="C51" s="236"/>
      <c r="D51" s="236"/>
      <c r="E51" s="236"/>
      <c r="F51" s="236"/>
      <c r="G51" s="1143" t="s">
        <v>534</v>
      </c>
      <c r="H51" s="1143"/>
      <c r="I51" s="1172" t="s">
        <v>532</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544</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533</v>
      </c>
      <c r="H55" s="1140"/>
      <c r="I55" s="1140" t="s">
        <v>532</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544</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543</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542</v>
      </c>
      <c r="I64" s="1155"/>
      <c r="J64" s="1155"/>
      <c r="K64" s="1155"/>
      <c r="L64" s="1155"/>
      <c r="M64" s="1155"/>
      <c r="N64" s="1156"/>
      <c r="O64" s="1155"/>
    </row>
    <row r="65" spans="2:30" ht="13.5" x14ac:dyDescent="0.15">
      <c r="B65" s="240"/>
      <c r="C65" s="236"/>
      <c r="D65" s="236"/>
      <c r="E65" s="236"/>
      <c r="F65" s="236"/>
      <c r="G65" s="1154" t="s">
        <v>541</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540</v>
      </c>
      <c r="I71" s="1150"/>
      <c r="J71" s="1149"/>
      <c r="K71" s="1149"/>
      <c r="L71" s="1148"/>
      <c r="M71" s="1149"/>
      <c r="N71" s="1148"/>
      <c r="O71" s="1147"/>
    </row>
    <row r="72" spans="2:30" ht="13.5" x14ac:dyDescent="0.15">
      <c r="B72" s="240"/>
      <c r="C72" s="236"/>
      <c r="D72" s="236"/>
      <c r="E72" s="236"/>
      <c r="F72" s="236"/>
      <c r="G72" s="1140"/>
      <c r="H72" s="1140"/>
      <c r="I72" s="1140"/>
      <c r="J72" s="1140"/>
      <c r="K72" s="1146" t="s">
        <v>539</v>
      </c>
      <c r="L72" s="1146" t="s">
        <v>538</v>
      </c>
      <c r="M72" s="1145" t="s">
        <v>537</v>
      </c>
      <c r="N72" s="1145" t="s">
        <v>536</v>
      </c>
      <c r="O72" s="1145" t="s">
        <v>535</v>
      </c>
    </row>
    <row r="73" spans="2:30" ht="13.5" x14ac:dyDescent="0.15">
      <c r="B73" s="240"/>
      <c r="C73" s="236"/>
      <c r="D73" s="236"/>
      <c r="E73" s="236"/>
      <c r="F73" s="236"/>
      <c r="G73" s="1143" t="s">
        <v>534</v>
      </c>
      <c r="H73" s="1143"/>
      <c r="I73" s="1143" t="s">
        <v>532</v>
      </c>
      <c r="J73" s="1143"/>
      <c r="K73" s="1141">
        <v>183.5</v>
      </c>
      <c r="L73" s="1141">
        <v>178.5</v>
      </c>
      <c r="M73" s="1141">
        <v>166.1</v>
      </c>
      <c r="N73" s="1141">
        <v>158</v>
      </c>
      <c r="O73" s="1141">
        <v>150.69999999999999</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531</v>
      </c>
      <c r="J75" s="1140"/>
      <c r="K75" s="1144">
        <v>15.5</v>
      </c>
      <c r="L75" s="1144">
        <v>14.3</v>
      </c>
      <c r="M75" s="1144">
        <v>13.5</v>
      </c>
      <c r="N75" s="1144">
        <v>13.2</v>
      </c>
      <c r="O75" s="1144">
        <v>12.4</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533</v>
      </c>
      <c r="H77" s="1140"/>
      <c r="I77" s="1140" t="s">
        <v>532</v>
      </c>
      <c r="J77" s="1140"/>
      <c r="K77" s="1141">
        <v>241.2</v>
      </c>
      <c r="L77" s="1141">
        <v>239.7</v>
      </c>
      <c r="M77" s="1141">
        <v>233.9</v>
      </c>
      <c r="N77" s="1141">
        <v>216</v>
      </c>
      <c r="O77" s="1141">
        <v>239.1</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531</v>
      </c>
      <c r="J79" s="1139"/>
      <c r="K79" s="1138">
        <v>17.899999999999999</v>
      </c>
      <c r="L79" s="1138">
        <v>17.100000000000001</v>
      </c>
      <c r="M79" s="1138">
        <v>16.899999999999999</v>
      </c>
      <c r="N79" s="1138">
        <v>16.2</v>
      </c>
      <c r="O79" s="1138">
        <v>15.9</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481</v>
      </c>
      <c r="B3" s="88"/>
      <c r="C3" s="89"/>
      <c r="D3" s="90">
        <v>58905</v>
      </c>
      <c r="E3" s="91"/>
      <c r="F3" s="92">
        <v>84976</v>
      </c>
      <c r="G3" s="93"/>
      <c r="H3" s="94"/>
    </row>
    <row r="4" spans="1:8" x14ac:dyDescent="0.15">
      <c r="A4" s="95"/>
      <c r="B4" s="96"/>
      <c r="C4" s="97"/>
      <c r="D4" s="98">
        <v>22282</v>
      </c>
      <c r="E4" s="99"/>
      <c r="F4" s="100">
        <v>26480</v>
      </c>
      <c r="G4" s="101"/>
      <c r="H4" s="102"/>
    </row>
    <row r="5" spans="1:8" x14ac:dyDescent="0.15">
      <c r="A5" s="83" t="s">
        <v>483</v>
      </c>
      <c r="B5" s="88"/>
      <c r="C5" s="89"/>
      <c r="D5" s="90">
        <v>59765</v>
      </c>
      <c r="E5" s="91"/>
      <c r="F5" s="92">
        <v>78803</v>
      </c>
      <c r="G5" s="93"/>
      <c r="H5" s="94"/>
    </row>
    <row r="6" spans="1:8" x14ac:dyDescent="0.15">
      <c r="A6" s="95"/>
      <c r="B6" s="96"/>
      <c r="C6" s="97"/>
      <c r="D6" s="98">
        <v>17111</v>
      </c>
      <c r="E6" s="99"/>
      <c r="F6" s="100">
        <v>19976</v>
      </c>
      <c r="G6" s="101"/>
      <c r="H6" s="102"/>
    </row>
    <row r="7" spans="1:8" x14ac:dyDescent="0.15">
      <c r="A7" s="83" t="s">
        <v>484</v>
      </c>
      <c r="B7" s="88"/>
      <c r="C7" s="89"/>
      <c r="D7" s="90">
        <v>74100</v>
      </c>
      <c r="E7" s="91"/>
      <c r="F7" s="92">
        <v>88620</v>
      </c>
      <c r="G7" s="93"/>
      <c r="H7" s="94"/>
    </row>
    <row r="8" spans="1:8" x14ac:dyDescent="0.15">
      <c r="A8" s="95"/>
      <c r="B8" s="96"/>
      <c r="C8" s="97"/>
      <c r="D8" s="98">
        <v>17350</v>
      </c>
      <c r="E8" s="99"/>
      <c r="F8" s="100">
        <v>19309</v>
      </c>
      <c r="G8" s="101"/>
      <c r="H8" s="102"/>
    </row>
    <row r="9" spans="1:8" x14ac:dyDescent="0.15">
      <c r="A9" s="83" t="s">
        <v>485</v>
      </c>
      <c r="B9" s="88"/>
      <c r="C9" s="89"/>
      <c r="D9" s="90">
        <v>73074</v>
      </c>
      <c r="E9" s="91"/>
      <c r="F9" s="92">
        <v>94715</v>
      </c>
      <c r="G9" s="93"/>
      <c r="H9" s="94"/>
    </row>
    <row r="10" spans="1:8" x14ac:dyDescent="0.15">
      <c r="A10" s="95"/>
      <c r="B10" s="96"/>
      <c r="C10" s="97"/>
      <c r="D10" s="98">
        <v>20873</v>
      </c>
      <c r="E10" s="99"/>
      <c r="F10" s="100">
        <v>24902</v>
      </c>
      <c r="G10" s="101"/>
      <c r="H10" s="102"/>
    </row>
    <row r="11" spans="1:8" x14ac:dyDescent="0.15">
      <c r="A11" s="83" t="s">
        <v>486</v>
      </c>
      <c r="B11" s="88"/>
      <c r="C11" s="89"/>
      <c r="D11" s="90">
        <v>68939</v>
      </c>
      <c r="E11" s="91"/>
      <c r="F11" s="92">
        <v>67951</v>
      </c>
      <c r="G11" s="93"/>
      <c r="H11" s="94"/>
    </row>
    <row r="12" spans="1:8" x14ac:dyDescent="0.15">
      <c r="A12" s="95"/>
      <c r="B12" s="96"/>
      <c r="C12" s="103"/>
      <c r="D12" s="98">
        <v>22029</v>
      </c>
      <c r="E12" s="99"/>
      <c r="F12" s="100">
        <v>17498</v>
      </c>
      <c r="G12" s="101"/>
      <c r="H12" s="102"/>
    </row>
    <row r="13" spans="1:8" x14ac:dyDescent="0.15">
      <c r="A13" s="83"/>
      <c r="B13" s="88"/>
      <c r="C13" s="104"/>
      <c r="D13" s="105">
        <v>66957</v>
      </c>
      <c r="E13" s="106"/>
      <c r="F13" s="107">
        <v>83013</v>
      </c>
      <c r="G13" s="108"/>
      <c r="H13" s="94"/>
    </row>
    <row r="14" spans="1:8" x14ac:dyDescent="0.15">
      <c r="A14" s="95"/>
      <c r="B14" s="96"/>
      <c r="C14" s="97"/>
      <c r="D14" s="98">
        <v>19929</v>
      </c>
      <c r="E14" s="99"/>
      <c r="F14" s="100">
        <v>21633</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0.67</v>
      </c>
      <c r="C19" s="109">
        <f>ROUND(VALUE(SUBSTITUTE(実質収支比率等に係る経年分析!G$48,"▲","-")),2)</f>
        <v>0.65</v>
      </c>
      <c r="D19" s="109">
        <f>ROUND(VALUE(SUBSTITUTE(実質収支比率等に係る経年分析!H$48,"▲","-")),2)</f>
        <v>0.51</v>
      </c>
      <c r="E19" s="109">
        <f>ROUND(VALUE(SUBSTITUTE(実質収支比率等に係る経年分析!I$48,"▲","-")),2)</f>
        <v>0.56999999999999995</v>
      </c>
      <c r="F19" s="109">
        <f>ROUND(VALUE(SUBSTITUTE(実質収支比率等に係る経年分析!J$48,"▲","-")),2)</f>
        <v>0.68</v>
      </c>
    </row>
    <row r="20" spans="1:11" x14ac:dyDescent="0.15">
      <c r="A20" s="109" t="s">
        <v>39</v>
      </c>
      <c r="B20" s="109">
        <f>ROUND(VALUE(SUBSTITUTE(実質収支比率等に係る経年分析!F$47,"▲","-")),2)</f>
        <v>4.95</v>
      </c>
      <c r="C20" s="109">
        <f>ROUND(VALUE(SUBSTITUTE(実質収支比率等に係る経年分析!G$47,"▲","-")),2)</f>
        <v>5.6</v>
      </c>
      <c r="D20" s="109">
        <f>ROUND(VALUE(SUBSTITUTE(実質収支比率等に係る経年分析!H$47,"▲","-")),2)</f>
        <v>6.28</v>
      </c>
      <c r="E20" s="109">
        <f>ROUND(VALUE(SUBSTITUTE(実質収支比率等に係る経年分析!I$47,"▲","-")),2)</f>
        <v>6.99</v>
      </c>
      <c r="F20" s="109">
        <f>ROUND(VALUE(SUBSTITUTE(実質収支比率等に係る経年分析!J$47,"▲","-")),2)</f>
        <v>7.75</v>
      </c>
    </row>
    <row r="21" spans="1:11" x14ac:dyDescent="0.15">
      <c r="A21" s="109" t="s">
        <v>40</v>
      </c>
      <c r="B21" s="109">
        <f>IF(ISNUMBER(VALUE(SUBSTITUTE(実質収支比率等に係る経年分析!F$49,"▲","-"))),ROUND(VALUE(SUBSTITUTE(実質収支比率等に係る経年分析!F$49,"▲","-")),2),NA())</f>
        <v>0.8</v>
      </c>
      <c r="C21" s="109">
        <f>IF(ISNUMBER(VALUE(SUBSTITUTE(実質収支比率等に係る経年分析!G$49,"▲","-"))),ROUND(VALUE(SUBSTITUTE(実質収支比率等に係る経年分析!G$49,"▲","-")),2),NA())</f>
        <v>0.66</v>
      </c>
      <c r="D21" s="109">
        <f>IF(ISNUMBER(VALUE(SUBSTITUTE(実質収支比率等に係る経年分析!H$49,"▲","-"))),ROUND(VALUE(SUBSTITUTE(実質収支比率等に係る経年分析!H$49,"▲","-")),2),NA())</f>
        <v>0.52</v>
      </c>
      <c r="E21" s="109">
        <f>IF(ISNUMBER(VALUE(SUBSTITUTE(実質収支比率等に係る経年分析!I$49,"▲","-"))),ROUND(VALUE(SUBSTITUTE(実質収支比率等に係る経年分析!I$49,"▲","-")),2),NA())</f>
        <v>0.81</v>
      </c>
      <c r="F21" s="109">
        <f>IF(ISNUMBER(VALUE(SUBSTITUTE(実質収支比率等に係る経年分析!J$49,"▲","-"))),ROUND(VALUE(SUBSTITUTE(実質収支比率等に係る経年分析!J$49,"▲","-")),2),NA())</f>
        <v>1.01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災害救助基金</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自動車集中管理（重複会計）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0.14000000000000001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0.56000000000000005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0.47</v>
      </c>
    </row>
    <row r="32" spans="1:11" x14ac:dyDescent="0.15">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0.84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1.1399999999999999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1.17</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1.1200000000000001</v>
      </c>
    </row>
    <row r="33" spans="1:16" x14ac:dyDescent="0.15">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1.1000000000000001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1.1000000000000001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1.1200000000000001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1.2</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1.17</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1.33</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1.07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1.68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1.85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1.75</v>
      </c>
    </row>
    <row r="36" spans="1:16" x14ac:dyDescent="0.15">
      <c r="A36" s="110" t="str">
        <f>IF(連結実質赤字比率に係る赤字・黒字の構成分析!C$34="",NA(),連結実質赤字比率に係る赤字・黒字の構成分析!C$34)</f>
        <v>県有林経営事業</v>
      </c>
      <c r="B36" s="110">
        <f>IF(ROUND(VALUE(SUBSTITUTE(連結実質赤字比率に係る赤字・黒字の構成分析!F$34,"▲", "-")), 2) &lt; 0, ABS(ROUND(VALUE(SUBSTITUTE(連結実質赤字比率に係る赤字・黒字の構成分析!F$34,"▲", "-")), 2)), NA())</f>
        <v>0.64</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0.65</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0.66</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0.66</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0.66</v>
      </c>
      <c r="K36" s="110" t="e">
        <f>IF(ROUND(VALUE(SUBSTITUTE(連結実質赤字比率に係る赤字・黒字の構成分析!J$34,"▲", "-")), 2) &gt;= 0, ABS(ROUND(VALUE(SUBSTITUTE(連結実質赤字比率に係る赤字・黒字の構成分析!J$34,"▲", "-")), 2)), NA())</f>
        <v>#N/A</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48851</v>
      </c>
      <c r="E42" s="111"/>
      <c r="F42" s="111"/>
      <c r="G42" s="111">
        <f>'実質公債費比率（分子）の構造'!L$52</f>
        <v>49143</v>
      </c>
      <c r="H42" s="111"/>
      <c r="I42" s="111"/>
      <c r="J42" s="111">
        <f>'実質公債費比率（分子）の構造'!M$52</f>
        <v>51335</v>
      </c>
      <c r="K42" s="111"/>
      <c r="L42" s="111"/>
      <c r="M42" s="111">
        <f>'実質公債費比率（分子）の構造'!N$52</f>
        <v>55385</v>
      </c>
      <c r="N42" s="111"/>
      <c r="O42" s="111"/>
      <c r="P42" s="111">
        <f>'実質公債費比率（分子）の構造'!O$52</f>
        <v>57987</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446</v>
      </c>
      <c r="C44" s="111"/>
      <c r="D44" s="111"/>
      <c r="E44" s="111">
        <f>'実質公債費比率（分子）の構造'!L$50</f>
        <v>403</v>
      </c>
      <c r="F44" s="111"/>
      <c r="G44" s="111"/>
      <c r="H44" s="111">
        <f>'実質公債費比率（分子）の構造'!M$50</f>
        <v>376</v>
      </c>
      <c r="I44" s="111"/>
      <c r="J44" s="111"/>
      <c r="K44" s="111">
        <f>'実質公債費比率（分子）の構造'!N$50</f>
        <v>344</v>
      </c>
      <c r="L44" s="111"/>
      <c r="M44" s="111"/>
      <c r="N44" s="111">
        <f>'実質公債費比率（分子）の構造'!O$50</f>
        <v>335</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1600</v>
      </c>
      <c r="C46" s="111"/>
      <c r="D46" s="111"/>
      <c r="E46" s="111">
        <f>'実質公債費比率（分子）の構造'!L$48</f>
        <v>1557</v>
      </c>
      <c r="F46" s="111"/>
      <c r="G46" s="111"/>
      <c r="H46" s="111">
        <f>'実質公債費比率（分子）の構造'!M$48</f>
        <v>1392</v>
      </c>
      <c r="I46" s="111"/>
      <c r="J46" s="111"/>
      <c r="K46" s="111">
        <f>'実質公債費比率（分子）の構造'!N$48</f>
        <v>1932</v>
      </c>
      <c r="L46" s="111"/>
      <c r="M46" s="111"/>
      <c r="N46" s="111">
        <f>'実質公債費比率（分子）の構造'!O$48</f>
        <v>2113</v>
      </c>
      <c r="O46" s="111"/>
      <c r="P46" s="111"/>
    </row>
    <row r="47" spans="1:16" x14ac:dyDescent="0.15">
      <c r="A47" s="111" t="s">
        <v>12</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51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87929</v>
      </c>
      <c r="C49" s="111"/>
      <c r="D49" s="111"/>
      <c r="E49" s="111">
        <f>'実質公債費比率（分子）の構造'!L$45</f>
        <v>89442</v>
      </c>
      <c r="F49" s="111"/>
      <c r="G49" s="111"/>
      <c r="H49" s="111">
        <f>'実質公債費比率（分子）の構造'!M$45</f>
        <v>88359</v>
      </c>
      <c r="I49" s="111"/>
      <c r="J49" s="111"/>
      <c r="K49" s="111">
        <f>'実質公債費比率（分子）の構造'!N$45</f>
        <v>90662</v>
      </c>
      <c r="L49" s="111"/>
      <c r="M49" s="111"/>
      <c r="N49" s="111">
        <f>'実質公債費比率（分子）の構造'!O$45</f>
        <v>91493</v>
      </c>
      <c r="O49" s="111"/>
      <c r="P49" s="111"/>
    </row>
    <row r="50" spans="1:16" x14ac:dyDescent="0.15">
      <c r="A50" s="111" t="s">
        <v>53</v>
      </c>
      <c r="B50" s="111" t="e">
        <f>NA()</f>
        <v>#N/A</v>
      </c>
      <c r="C50" s="111">
        <f>IF(ISNUMBER('実質公債費比率（分子）の構造'!K$53),'実質公債費比率（分子）の構造'!K$53,NA())</f>
        <v>41124</v>
      </c>
      <c r="D50" s="111" t="e">
        <f>NA()</f>
        <v>#N/A</v>
      </c>
      <c r="E50" s="111" t="e">
        <f>NA()</f>
        <v>#N/A</v>
      </c>
      <c r="F50" s="111">
        <f>IF(ISNUMBER('実質公債費比率（分子）の構造'!L$53),'実質公債費比率（分子）の構造'!L$53,NA())</f>
        <v>42259</v>
      </c>
      <c r="G50" s="111" t="e">
        <f>NA()</f>
        <v>#N/A</v>
      </c>
      <c r="H50" s="111" t="e">
        <f>NA()</f>
        <v>#N/A</v>
      </c>
      <c r="I50" s="111">
        <f>IF(ISNUMBER('実質公債費比率（分子）の構造'!M$53),'実質公債費比率（分子）の構造'!M$53,NA())</f>
        <v>38792</v>
      </c>
      <c r="J50" s="111" t="e">
        <f>NA()</f>
        <v>#N/A</v>
      </c>
      <c r="K50" s="111" t="e">
        <f>NA()</f>
        <v>#N/A</v>
      </c>
      <c r="L50" s="111">
        <f>IF(ISNUMBER('実質公債費比率（分子）の構造'!N$53),'実質公債費比率（分子）の構造'!N$53,NA())</f>
        <v>37553</v>
      </c>
      <c r="M50" s="111" t="e">
        <f>NA()</f>
        <v>#N/A</v>
      </c>
      <c r="N50" s="111" t="e">
        <f>NA()</f>
        <v>#N/A</v>
      </c>
      <c r="O50" s="111">
        <f>IF(ISNUMBER('実質公債費比率（分子）の構造'!O$53),'実質公債費比率（分子）の構造'!O$53,NA())</f>
        <v>35954</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610226</v>
      </c>
      <c r="E56" s="110"/>
      <c r="F56" s="110"/>
      <c r="G56" s="110">
        <f>'将来負担比率（分子）の構造'!J$51</f>
        <v>638519</v>
      </c>
      <c r="H56" s="110"/>
      <c r="I56" s="110"/>
      <c r="J56" s="110">
        <f>'将来負担比率（分子）の構造'!K$51</f>
        <v>655772</v>
      </c>
      <c r="K56" s="110"/>
      <c r="L56" s="110"/>
      <c r="M56" s="110">
        <f>'将来負担比率（分子）の構造'!L$51</f>
        <v>664613</v>
      </c>
      <c r="N56" s="110"/>
      <c r="O56" s="110"/>
      <c r="P56" s="110">
        <f>'将来負担比率（分子）の構造'!M$51</f>
        <v>665802</v>
      </c>
    </row>
    <row r="57" spans="1:16" x14ac:dyDescent="0.15">
      <c r="A57" s="110" t="s">
        <v>32</v>
      </c>
      <c r="B57" s="110"/>
      <c r="C57" s="110"/>
      <c r="D57" s="110">
        <f>'将来負担比率（分子）の構造'!I$50</f>
        <v>16431</v>
      </c>
      <c r="E57" s="110"/>
      <c r="F57" s="110"/>
      <c r="G57" s="110">
        <f>'将来負担比率（分子）の構造'!J$50</f>
        <v>16503</v>
      </c>
      <c r="H57" s="110"/>
      <c r="I57" s="110"/>
      <c r="J57" s="110">
        <f>'将来負担比率（分子）の構造'!K$50</f>
        <v>19341</v>
      </c>
      <c r="K57" s="110"/>
      <c r="L57" s="110"/>
      <c r="M57" s="110">
        <f>'将来負担比率（分子）の構造'!L$50</f>
        <v>20482</v>
      </c>
      <c r="N57" s="110"/>
      <c r="O57" s="110"/>
      <c r="P57" s="110">
        <f>'将来負担比率（分子）の構造'!M$50</f>
        <v>19167</v>
      </c>
    </row>
    <row r="58" spans="1:16" x14ac:dyDescent="0.15">
      <c r="A58" s="110" t="s">
        <v>31</v>
      </c>
      <c r="B58" s="110"/>
      <c r="C58" s="110"/>
      <c r="D58" s="110">
        <f>'将来負担比率（分子）の構造'!I$49</f>
        <v>64489</v>
      </c>
      <c r="E58" s="110"/>
      <c r="F58" s="110"/>
      <c r="G58" s="110">
        <f>'将来負担比率（分子）の構造'!J$49</f>
        <v>69430</v>
      </c>
      <c r="H58" s="110"/>
      <c r="I58" s="110"/>
      <c r="J58" s="110">
        <f>'将来負担比率（分子）の構造'!K$49</f>
        <v>85260</v>
      </c>
      <c r="K58" s="110"/>
      <c r="L58" s="110"/>
      <c r="M58" s="110">
        <f>'将来負担比率（分子）の構造'!L$49</f>
        <v>94122</v>
      </c>
      <c r="N58" s="110"/>
      <c r="O58" s="110"/>
      <c r="P58" s="110">
        <f>'将来負担比率（分子）の構造'!M$49</f>
        <v>104887</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31</v>
      </c>
      <c r="C61" s="110"/>
      <c r="D61" s="110"/>
      <c r="E61" s="110">
        <f>'将来負担比率（分子）の構造'!J$46</f>
        <v>29</v>
      </c>
      <c r="F61" s="110"/>
      <c r="G61" s="110"/>
      <c r="H61" s="110">
        <f>'将来負担比率（分子）の構造'!K$46</f>
        <v>33</v>
      </c>
      <c r="I61" s="110"/>
      <c r="J61" s="110"/>
      <c r="K61" s="110">
        <f>'将来負担比率（分子）の構造'!L$46</f>
        <v>22</v>
      </c>
      <c r="L61" s="110"/>
      <c r="M61" s="110"/>
      <c r="N61" s="110">
        <f>'将来負担比率（分子）の構造'!M$46</f>
        <v>13</v>
      </c>
      <c r="O61" s="110"/>
      <c r="P61" s="110"/>
    </row>
    <row r="62" spans="1:16" x14ac:dyDescent="0.15">
      <c r="A62" s="110" t="s">
        <v>26</v>
      </c>
      <c r="B62" s="110">
        <f>'将来負担比率（分子）の構造'!I$45</f>
        <v>203230</v>
      </c>
      <c r="C62" s="110"/>
      <c r="D62" s="110"/>
      <c r="E62" s="110">
        <f>'将来負担比率（分子）の構造'!J$45</f>
        <v>199243</v>
      </c>
      <c r="F62" s="110"/>
      <c r="G62" s="110"/>
      <c r="H62" s="110">
        <f>'将来負担比率（分子）の構造'!K$45</f>
        <v>187055</v>
      </c>
      <c r="I62" s="110"/>
      <c r="J62" s="110"/>
      <c r="K62" s="110">
        <f>'将来負担比率（分子）の構造'!L$45</f>
        <v>178565</v>
      </c>
      <c r="L62" s="110"/>
      <c r="M62" s="110"/>
      <c r="N62" s="110">
        <f>'将来負担比率（分子）の構造'!M$45</f>
        <v>177507</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25134</v>
      </c>
      <c r="C64" s="110"/>
      <c r="D64" s="110"/>
      <c r="E64" s="110">
        <f>'将来負担比率（分子）の構造'!J$43</f>
        <v>32243</v>
      </c>
      <c r="F64" s="110"/>
      <c r="G64" s="110"/>
      <c r="H64" s="110">
        <f>'将来負担比率（分子）の構造'!K$43</f>
        <v>22439</v>
      </c>
      <c r="I64" s="110"/>
      <c r="J64" s="110"/>
      <c r="K64" s="110">
        <f>'将来負担比率（分子）の構造'!L$43</f>
        <v>21404</v>
      </c>
      <c r="L64" s="110"/>
      <c r="M64" s="110"/>
      <c r="N64" s="110">
        <f>'将来負担比率（分子）の構造'!M$43</f>
        <v>19709</v>
      </c>
      <c r="O64" s="110"/>
      <c r="P64" s="110"/>
    </row>
    <row r="65" spans="1:16" x14ac:dyDescent="0.15">
      <c r="A65" s="110" t="s">
        <v>23</v>
      </c>
      <c r="B65" s="110">
        <f>'将来負担比率（分子）の構造'!I$42</f>
        <v>7637</v>
      </c>
      <c r="C65" s="110"/>
      <c r="D65" s="110"/>
      <c r="E65" s="110">
        <f>'将来負担比率（分子）の構造'!J$42</f>
        <v>7011</v>
      </c>
      <c r="F65" s="110"/>
      <c r="G65" s="110"/>
      <c r="H65" s="110">
        <f>'将来負担比率（分子）の構造'!K$42</f>
        <v>6410</v>
      </c>
      <c r="I65" s="110"/>
      <c r="J65" s="110"/>
      <c r="K65" s="110">
        <f>'将来負担比率（分子）の構造'!L$42</f>
        <v>6322</v>
      </c>
      <c r="L65" s="110"/>
      <c r="M65" s="110"/>
      <c r="N65" s="110">
        <f>'将来負担比率（分子）の構造'!M$42</f>
        <v>6150</v>
      </c>
      <c r="O65" s="110"/>
      <c r="P65" s="110"/>
    </row>
    <row r="66" spans="1:16" x14ac:dyDescent="0.15">
      <c r="A66" s="110" t="s">
        <v>22</v>
      </c>
      <c r="B66" s="110">
        <f>'将来負担比率（分子）の構造'!I$41</f>
        <v>1008090</v>
      </c>
      <c r="C66" s="110"/>
      <c r="D66" s="110"/>
      <c r="E66" s="110">
        <f>'将来負担比率（分子）の構造'!J$41</f>
        <v>1024643</v>
      </c>
      <c r="F66" s="110"/>
      <c r="G66" s="110"/>
      <c r="H66" s="110">
        <f>'将来負担比率（分子）の構造'!K$41</f>
        <v>1040663</v>
      </c>
      <c r="I66" s="110"/>
      <c r="J66" s="110"/>
      <c r="K66" s="110">
        <f>'将来負担比率（分子）の構造'!L$41</f>
        <v>1043043</v>
      </c>
      <c r="L66" s="110"/>
      <c r="M66" s="110"/>
      <c r="N66" s="110">
        <f>'将来負担比率（分子）の構造'!M$41</f>
        <v>1043080</v>
      </c>
      <c r="O66" s="110"/>
      <c r="P66" s="110"/>
    </row>
    <row r="67" spans="1:16" x14ac:dyDescent="0.15">
      <c r="A67" s="110" t="s">
        <v>57</v>
      </c>
      <c r="B67" s="110" t="e">
        <f>NA()</f>
        <v>#N/A</v>
      </c>
      <c r="C67" s="110">
        <f>IF(ISNUMBER('将来負担比率（分子）の構造'!I$52), IF('将来負担比率（分子）の構造'!I$52 &lt; 0, 0, '将来負担比率（分子）の構造'!I$52), NA())</f>
        <v>552976</v>
      </c>
      <c r="D67" s="110" t="e">
        <f>NA()</f>
        <v>#N/A</v>
      </c>
      <c r="E67" s="110" t="e">
        <f>NA()</f>
        <v>#N/A</v>
      </c>
      <c r="F67" s="110">
        <f>IF(ISNUMBER('将来負担比率（分子）の構造'!J$52), IF('将来負担比率（分子）の構造'!J$52 &lt; 0, 0, '将来負担比率（分子）の構造'!J$52), NA())</f>
        <v>538717</v>
      </c>
      <c r="G67" s="110" t="e">
        <f>NA()</f>
        <v>#N/A</v>
      </c>
      <c r="H67" s="110" t="e">
        <f>NA()</f>
        <v>#N/A</v>
      </c>
      <c r="I67" s="110">
        <f>IF(ISNUMBER('将来負担比率（分子）の構造'!K$52), IF('将来負担比率（分子）の構造'!K$52 &lt; 0, 0, '将来負担比率（分子）の構造'!K$52), NA())</f>
        <v>496227</v>
      </c>
      <c r="J67" s="110" t="e">
        <f>NA()</f>
        <v>#N/A</v>
      </c>
      <c r="K67" s="110" t="e">
        <f>NA()</f>
        <v>#N/A</v>
      </c>
      <c r="L67" s="110">
        <f>IF(ISNUMBER('将来負担比率（分子）の構造'!L$52), IF('将来負担比率（分子）の構造'!L$52 &lt; 0, 0, '将来負担比率（分子）の構造'!L$52), NA())</f>
        <v>470139</v>
      </c>
      <c r="M67" s="110" t="e">
        <f>NA()</f>
        <v>#N/A</v>
      </c>
      <c r="N67" s="110" t="e">
        <f>NA()</f>
        <v>#N/A</v>
      </c>
      <c r="O67" s="110">
        <f>IF(ISNUMBER('将来負担比率（分子）の構造'!M$52), IF('将来負担比率（分子）の構造'!M$52 &lt; 0, 0, '将来負担比率（分子）の構造'!M$52), NA())</f>
        <v>456602</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163947441</v>
      </c>
      <c r="S5" s="556"/>
      <c r="T5" s="556"/>
      <c r="U5" s="556"/>
      <c r="V5" s="556"/>
      <c r="W5" s="556"/>
      <c r="X5" s="556"/>
      <c r="Y5" s="557"/>
      <c r="Z5" s="558">
        <v>26</v>
      </c>
      <c r="AA5" s="558"/>
      <c r="AB5" s="558"/>
      <c r="AC5" s="558"/>
      <c r="AD5" s="559">
        <v>131627308</v>
      </c>
      <c r="AE5" s="559"/>
      <c r="AF5" s="559"/>
      <c r="AG5" s="559"/>
      <c r="AH5" s="559"/>
      <c r="AI5" s="559"/>
      <c r="AJ5" s="559"/>
      <c r="AK5" s="559"/>
      <c r="AL5" s="560">
        <v>40.700000000000003</v>
      </c>
      <c r="AM5" s="561"/>
      <c r="AN5" s="561"/>
      <c r="AO5" s="562"/>
      <c r="AP5" s="552" t="s">
        <v>178</v>
      </c>
      <c r="AQ5" s="553"/>
      <c r="AR5" s="553"/>
      <c r="AS5" s="553"/>
      <c r="AT5" s="553"/>
      <c r="AU5" s="553"/>
      <c r="AV5" s="553"/>
      <c r="AW5" s="553"/>
      <c r="AX5" s="553"/>
      <c r="AY5" s="553"/>
      <c r="AZ5" s="553"/>
      <c r="BA5" s="553"/>
      <c r="BB5" s="553"/>
      <c r="BC5" s="554"/>
      <c r="BD5" s="566">
        <v>163679584</v>
      </c>
      <c r="BE5" s="567"/>
      <c r="BF5" s="567"/>
      <c r="BG5" s="567"/>
      <c r="BH5" s="567"/>
      <c r="BI5" s="567"/>
      <c r="BJ5" s="567"/>
      <c r="BK5" s="568"/>
      <c r="BL5" s="569">
        <v>99.8</v>
      </c>
      <c r="BM5" s="569"/>
      <c r="BN5" s="569"/>
      <c r="BO5" s="569"/>
      <c r="BP5" s="570">
        <v>1282844</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25743704</v>
      </c>
      <c r="S6" s="567"/>
      <c r="T6" s="567"/>
      <c r="U6" s="567"/>
      <c r="V6" s="567"/>
      <c r="W6" s="567"/>
      <c r="X6" s="567"/>
      <c r="Y6" s="568"/>
      <c r="Z6" s="569">
        <v>4.0999999999999996</v>
      </c>
      <c r="AA6" s="569"/>
      <c r="AB6" s="569"/>
      <c r="AC6" s="569"/>
      <c r="AD6" s="570">
        <v>25743704</v>
      </c>
      <c r="AE6" s="570"/>
      <c r="AF6" s="570"/>
      <c r="AG6" s="570"/>
      <c r="AH6" s="570"/>
      <c r="AI6" s="570"/>
      <c r="AJ6" s="570"/>
      <c r="AK6" s="570"/>
      <c r="AL6" s="571">
        <v>8</v>
      </c>
      <c r="AM6" s="572"/>
      <c r="AN6" s="572"/>
      <c r="AO6" s="573"/>
      <c r="AP6" s="563" t="s">
        <v>183</v>
      </c>
      <c r="AQ6" s="564"/>
      <c r="AR6" s="564"/>
      <c r="AS6" s="564"/>
      <c r="AT6" s="564"/>
      <c r="AU6" s="564"/>
      <c r="AV6" s="564"/>
      <c r="AW6" s="564"/>
      <c r="AX6" s="564"/>
      <c r="AY6" s="564"/>
      <c r="AZ6" s="564"/>
      <c r="BA6" s="564"/>
      <c r="BB6" s="564"/>
      <c r="BC6" s="565"/>
      <c r="BD6" s="566">
        <v>162725984</v>
      </c>
      <c r="BE6" s="567"/>
      <c r="BF6" s="567"/>
      <c r="BG6" s="567"/>
      <c r="BH6" s="567"/>
      <c r="BI6" s="567"/>
      <c r="BJ6" s="567"/>
      <c r="BK6" s="568"/>
      <c r="BL6" s="569">
        <v>99.3</v>
      </c>
      <c r="BM6" s="569"/>
      <c r="BN6" s="569"/>
      <c r="BO6" s="569"/>
      <c r="BP6" s="570">
        <v>1282844</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1219955</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1219859</v>
      </c>
      <c r="DM6" s="567"/>
      <c r="DN6" s="567"/>
      <c r="DO6" s="567"/>
      <c r="DP6" s="567"/>
      <c r="DQ6" s="567"/>
      <c r="DR6" s="567"/>
      <c r="DS6" s="567"/>
      <c r="DT6" s="567"/>
      <c r="DU6" s="567"/>
      <c r="DV6" s="567"/>
      <c r="DW6" s="567"/>
      <c r="DX6" s="576"/>
    </row>
    <row r="7" spans="2:138" ht="11.25" customHeight="1" x14ac:dyDescent="0.15">
      <c r="B7" s="563" t="s">
        <v>186</v>
      </c>
      <c r="C7" s="564"/>
      <c r="D7" s="564"/>
      <c r="E7" s="564"/>
      <c r="F7" s="564"/>
      <c r="G7" s="564"/>
      <c r="H7" s="564"/>
      <c r="I7" s="564"/>
      <c r="J7" s="564"/>
      <c r="K7" s="564"/>
      <c r="L7" s="564"/>
      <c r="M7" s="564"/>
      <c r="N7" s="564"/>
      <c r="O7" s="564"/>
      <c r="P7" s="564"/>
      <c r="Q7" s="565"/>
      <c r="R7" s="566">
        <v>2905409</v>
      </c>
      <c r="S7" s="567"/>
      <c r="T7" s="567"/>
      <c r="U7" s="567"/>
      <c r="V7" s="567"/>
      <c r="W7" s="567"/>
      <c r="X7" s="567"/>
      <c r="Y7" s="568"/>
      <c r="Z7" s="569">
        <v>0.5</v>
      </c>
      <c r="AA7" s="569"/>
      <c r="AB7" s="569"/>
      <c r="AC7" s="569"/>
      <c r="AD7" s="570">
        <v>2905409</v>
      </c>
      <c r="AE7" s="570"/>
      <c r="AF7" s="570"/>
      <c r="AG7" s="570"/>
      <c r="AH7" s="570"/>
      <c r="AI7" s="570"/>
      <c r="AJ7" s="570"/>
      <c r="AK7" s="570"/>
      <c r="AL7" s="571">
        <v>0.9</v>
      </c>
      <c r="AM7" s="572"/>
      <c r="AN7" s="572"/>
      <c r="AO7" s="573"/>
      <c r="AP7" s="563" t="s">
        <v>187</v>
      </c>
      <c r="AQ7" s="564"/>
      <c r="AR7" s="564"/>
      <c r="AS7" s="564"/>
      <c r="AT7" s="564"/>
      <c r="AU7" s="564"/>
      <c r="AV7" s="564"/>
      <c r="AW7" s="564"/>
      <c r="AX7" s="564"/>
      <c r="AY7" s="564"/>
      <c r="AZ7" s="564"/>
      <c r="BA7" s="564"/>
      <c r="BB7" s="564"/>
      <c r="BC7" s="565"/>
      <c r="BD7" s="566">
        <v>48860351</v>
      </c>
      <c r="BE7" s="567"/>
      <c r="BF7" s="567"/>
      <c r="BG7" s="567"/>
      <c r="BH7" s="567"/>
      <c r="BI7" s="567"/>
      <c r="BJ7" s="567"/>
      <c r="BK7" s="568"/>
      <c r="BL7" s="569">
        <v>29.8</v>
      </c>
      <c r="BM7" s="569"/>
      <c r="BN7" s="569"/>
      <c r="BO7" s="569"/>
      <c r="BP7" s="570">
        <v>1282844</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33786715</v>
      </c>
      <c r="CN7" s="567"/>
      <c r="CO7" s="567"/>
      <c r="CP7" s="567"/>
      <c r="CQ7" s="567"/>
      <c r="CR7" s="567"/>
      <c r="CS7" s="567"/>
      <c r="CT7" s="568"/>
      <c r="CU7" s="569">
        <v>5.5</v>
      </c>
      <c r="CV7" s="569"/>
      <c r="CW7" s="569"/>
      <c r="CX7" s="569"/>
      <c r="CY7" s="575">
        <v>3520853</v>
      </c>
      <c r="CZ7" s="567"/>
      <c r="DA7" s="567"/>
      <c r="DB7" s="567"/>
      <c r="DC7" s="567"/>
      <c r="DD7" s="567"/>
      <c r="DE7" s="567"/>
      <c r="DF7" s="567"/>
      <c r="DG7" s="567"/>
      <c r="DH7" s="567"/>
      <c r="DI7" s="567"/>
      <c r="DJ7" s="567"/>
      <c r="DK7" s="568"/>
      <c r="DL7" s="575">
        <v>26504348</v>
      </c>
      <c r="DM7" s="567"/>
      <c r="DN7" s="567"/>
      <c r="DO7" s="567"/>
      <c r="DP7" s="567"/>
      <c r="DQ7" s="567"/>
      <c r="DR7" s="567"/>
      <c r="DS7" s="567"/>
      <c r="DT7" s="567"/>
      <c r="DU7" s="567"/>
      <c r="DV7" s="567"/>
      <c r="DW7" s="567"/>
      <c r="DX7" s="576"/>
    </row>
    <row r="8" spans="2:138" ht="11.25" customHeight="1" x14ac:dyDescent="0.15">
      <c r="B8" s="563" t="s">
        <v>189</v>
      </c>
      <c r="C8" s="564"/>
      <c r="D8" s="564"/>
      <c r="E8" s="564"/>
      <c r="F8" s="564"/>
      <c r="G8" s="564"/>
      <c r="H8" s="564"/>
      <c r="I8" s="564"/>
      <c r="J8" s="564"/>
      <c r="K8" s="564"/>
      <c r="L8" s="564"/>
      <c r="M8" s="564"/>
      <c r="N8" s="564"/>
      <c r="O8" s="564"/>
      <c r="P8" s="564"/>
      <c r="Q8" s="565"/>
      <c r="R8" s="566" t="s">
        <v>100</v>
      </c>
      <c r="S8" s="567"/>
      <c r="T8" s="567"/>
      <c r="U8" s="567"/>
      <c r="V8" s="567"/>
      <c r="W8" s="567"/>
      <c r="X8" s="567"/>
      <c r="Y8" s="568"/>
      <c r="Z8" s="569" t="s">
        <v>100</v>
      </c>
      <c r="AA8" s="569"/>
      <c r="AB8" s="569"/>
      <c r="AC8" s="569"/>
      <c r="AD8" s="570" t="s">
        <v>100</v>
      </c>
      <c r="AE8" s="570"/>
      <c r="AF8" s="570"/>
      <c r="AG8" s="570"/>
      <c r="AH8" s="570"/>
      <c r="AI8" s="570"/>
      <c r="AJ8" s="570"/>
      <c r="AK8" s="570"/>
      <c r="AL8" s="571" t="s">
        <v>100</v>
      </c>
      <c r="AM8" s="572"/>
      <c r="AN8" s="572"/>
      <c r="AO8" s="573"/>
      <c r="AP8" s="563" t="s">
        <v>190</v>
      </c>
      <c r="AQ8" s="564"/>
      <c r="AR8" s="564"/>
      <c r="AS8" s="564"/>
      <c r="AT8" s="564"/>
      <c r="AU8" s="564"/>
      <c r="AV8" s="564"/>
      <c r="AW8" s="564"/>
      <c r="AX8" s="564"/>
      <c r="AY8" s="564"/>
      <c r="AZ8" s="564"/>
      <c r="BA8" s="564"/>
      <c r="BB8" s="564"/>
      <c r="BC8" s="565"/>
      <c r="BD8" s="566">
        <v>1340619</v>
      </c>
      <c r="BE8" s="567"/>
      <c r="BF8" s="567"/>
      <c r="BG8" s="567"/>
      <c r="BH8" s="567"/>
      <c r="BI8" s="567"/>
      <c r="BJ8" s="567"/>
      <c r="BK8" s="568"/>
      <c r="BL8" s="569">
        <v>0.8</v>
      </c>
      <c r="BM8" s="569"/>
      <c r="BN8" s="569"/>
      <c r="BO8" s="569"/>
      <c r="BP8" s="570">
        <v>431047</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90085685</v>
      </c>
      <c r="CN8" s="567"/>
      <c r="CO8" s="567"/>
      <c r="CP8" s="567"/>
      <c r="CQ8" s="567"/>
      <c r="CR8" s="567"/>
      <c r="CS8" s="567"/>
      <c r="CT8" s="568"/>
      <c r="CU8" s="569">
        <v>14.6</v>
      </c>
      <c r="CV8" s="569"/>
      <c r="CW8" s="569"/>
      <c r="CX8" s="569"/>
      <c r="CY8" s="575">
        <v>1581770</v>
      </c>
      <c r="CZ8" s="567"/>
      <c r="DA8" s="567"/>
      <c r="DB8" s="567"/>
      <c r="DC8" s="567"/>
      <c r="DD8" s="567"/>
      <c r="DE8" s="567"/>
      <c r="DF8" s="567"/>
      <c r="DG8" s="567"/>
      <c r="DH8" s="567"/>
      <c r="DI8" s="567"/>
      <c r="DJ8" s="567"/>
      <c r="DK8" s="568"/>
      <c r="DL8" s="575">
        <v>79185351</v>
      </c>
      <c r="DM8" s="567"/>
      <c r="DN8" s="567"/>
      <c r="DO8" s="567"/>
      <c r="DP8" s="567"/>
      <c r="DQ8" s="567"/>
      <c r="DR8" s="567"/>
      <c r="DS8" s="567"/>
      <c r="DT8" s="567"/>
      <c r="DU8" s="567"/>
      <c r="DV8" s="567"/>
      <c r="DW8" s="567"/>
      <c r="DX8" s="576"/>
    </row>
    <row r="9" spans="2:138" ht="11.25" customHeight="1" x14ac:dyDescent="0.15">
      <c r="B9" s="563" t="s">
        <v>192</v>
      </c>
      <c r="C9" s="564"/>
      <c r="D9" s="564"/>
      <c r="E9" s="564"/>
      <c r="F9" s="564"/>
      <c r="G9" s="564"/>
      <c r="H9" s="564"/>
      <c r="I9" s="564"/>
      <c r="J9" s="564"/>
      <c r="K9" s="564"/>
      <c r="L9" s="564"/>
      <c r="M9" s="564"/>
      <c r="N9" s="564"/>
      <c r="O9" s="564"/>
      <c r="P9" s="564"/>
      <c r="Q9" s="565"/>
      <c r="R9" s="566" t="s">
        <v>100</v>
      </c>
      <c r="S9" s="567"/>
      <c r="T9" s="567"/>
      <c r="U9" s="567"/>
      <c r="V9" s="567"/>
      <c r="W9" s="567"/>
      <c r="X9" s="567"/>
      <c r="Y9" s="568"/>
      <c r="Z9" s="569" t="s">
        <v>100</v>
      </c>
      <c r="AA9" s="569"/>
      <c r="AB9" s="569"/>
      <c r="AC9" s="569"/>
      <c r="AD9" s="570" t="s">
        <v>100</v>
      </c>
      <c r="AE9" s="570"/>
      <c r="AF9" s="570"/>
      <c r="AG9" s="570"/>
      <c r="AH9" s="570"/>
      <c r="AI9" s="570"/>
      <c r="AJ9" s="570"/>
      <c r="AK9" s="570"/>
      <c r="AL9" s="571" t="s">
        <v>100</v>
      </c>
      <c r="AM9" s="572"/>
      <c r="AN9" s="572"/>
      <c r="AO9" s="573"/>
      <c r="AP9" s="563" t="s">
        <v>193</v>
      </c>
      <c r="AQ9" s="564"/>
      <c r="AR9" s="564"/>
      <c r="AS9" s="564"/>
      <c r="AT9" s="564"/>
      <c r="AU9" s="564"/>
      <c r="AV9" s="564"/>
      <c r="AW9" s="564"/>
      <c r="AX9" s="564"/>
      <c r="AY9" s="564"/>
      <c r="AZ9" s="564"/>
      <c r="BA9" s="564"/>
      <c r="BB9" s="564"/>
      <c r="BC9" s="565"/>
      <c r="BD9" s="566">
        <v>36838395</v>
      </c>
      <c r="BE9" s="567"/>
      <c r="BF9" s="567"/>
      <c r="BG9" s="567"/>
      <c r="BH9" s="567"/>
      <c r="BI9" s="567"/>
      <c r="BJ9" s="567"/>
      <c r="BK9" s="568"/>
      <c r="BL9" s="569">
        <v>22.5</v>
      </c>
      <c r="BM9" s="569"/>
      <c r="BN9" s="569"/>
      <c r="BO9" s="569"/>
      <c r="BP9" s="570" t="s">
        <v>100</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28214042</v>
      </c>
      <c r="CN9" s="567"/>
      <c r="CO9" s="567"/>
      <c r="CP9" s="567"/>
      <c r="CQ9" s="567"/>
      <c r="CR9" s="567"/>
      <c r="CS9" s="567"/>
      <c r="CT9" s="568"/>
      <c r="CU9" s="569">
        <v>4.5999999999999996</v>
      </c>
      <c r="CV9" s="569"/>
      <c r="CW9" s="569"/>
      <c r="CX9" s="569"/>
      <c r="CY9" s="575">
        <v>1900034</v>
      </c>
      <c r="CZ9" s="567"/>
      <c r="DA9" s="567"/>
      <c r="DB9" s="567"/>
      <c r="DC9" s="567"/>
      <c r="DD9" s="567"/>
      <c r="DE9" s="567"/>
      <c r="DF9" s="567"/>
      <c r="DG9" s="567"/>
      <c r="DH9" s="567"/>
      <c r="DI9" s="567"/>
      <c r="DJ9" s="567"/>
      <c r="DK9" s="568"/>
      <c r="DL9" s="575">
        <v>14748273</v>
      </c>
      <c r="DM9" s="567"/>
      <c r="DN9" s="567"/>
      <c r="DO9" s="567"/>
      <c r="DP9" s="567"/>
      <c r="DQ9" s="567"/>
      <c r="DR9" s="567"/>
      <c r="DS9" s="567"/>
      <c r="DT9" s="567"/>
      <c r="DU9" s="567"/>
      <c r="DV9" s="567"/>
      <c r="DW9" s="567"/>
      <c r="DX9" s="576"/>
    </row>
    <row r="10" spans="2:138" ht="11.25" customHeight="1" x14ac:dyDescent="0.15">
      <c r="B10" s="563" t="s">
        <v>195</v>
      </c>
      <c r="C10" s="564"/>
      <c r="D10" s="564"/>
      <c r="E10" s="564"/>
      <c r="F10" s="564"/>
      <c r="G10" s="564"/>
      <c r="H10" s="564"/>
      <c r="I10" s="564"/>
      <c r="J10" s="564"/>
      <c r="K10" s="564"/>
      <c r="L10" s="564"/>
      <c r="M10" s="564"/>
      <c r="N10" s="564"/>
      <c r="O10" s="564"/>
      <c r="P10" s="564"/>
      <c r="Q10" s="565"/>
      <c r="R10" s="566">
        <v>130983</v>
      </c>
      <c r="S10" s="567"/>
      <c r="T10" s="567"/>
      <c r="U10" s="567"/>
      <c r="V10" s="567"/>
      <c r="W10" s="567"/>
      <c r="X10" s="567"/>
      <c r="Y10" s="568"/>
      <c r="Z10" s="569">
        <v>0</v>
      </c>
      <c r="AA10" s="569"/>
      <c r="AB10" s="569"/>
      <c r="AC10" s="569"/>
      <c r="AD10" s="570">
        <v>130983</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1634546</v>
      </c>
      <c r="BE10" s="567"/>
      <c r="BF10" s="567"/>
      <c r="BG10" s="567"/>
      <c r="BH10" s="567"/>
      <c r="BI10" s="567"/>
      <c r="BJ10" s="567"/>
      <c r="BK10" s="568"/>
      <c r="BL10" s="569">
        <v>1</v>
      </c>
      <c r="BM10" s="569"/>
      <c r="BN10" s="569"/>
      <c r="BO10" s="569"/>
      <c r="BP10" s="570">
        <v>107095</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2771772</v>
      </c>
      <c r="CN10" s="567"/>
      <c r="CO10" s="567"/>
      <c r="CP10" s="567"/>
      <c r="CQ10" s="567"/>
      <c r="CR10" s="567"/>
      <c r="CS10" s="567"/>
      <c r="CT10" s="568"/>
      <c r="CU10" s="569">
        <v>0.4</v>
      </c>
      <c r="CV10" s="569"/>
      <c r="CW10" s="569"/>
      <c r="CX10" s="569"/>
      <c r="CY10" s="575">
        <v>22816</v>
      </c>
      <c r="CZ10" s="567"/>
      <c r="DA10" s="567"/>
      <c r="DB10" s="567"/>
      <c r="DC10" s="567"/>
      <c r="DD10" s="567"/>
      <c r="DE10" s="567"/>
      <c r="DF10" s="567"/>
      <c r="DG10" s="567"/>
      <c r="DH10" s="567"/>
      <c r="DI10" s="567"/>
      <c r="DJ10" s="567"/>
      <c r="DK10" s="568"/>
      <c r="DL10" s="575">
        <v>860594</v>
      </c>
      <c r="DM10" s="567"/>
      <c r="DN10" s="567"/>
      <c r="DO10" s="567"/>
      <c r="DP10" s="567"/>
      <c r="DQ10" s="567"/>
      <c r="DR10" s="567"/>
      <c r="DS10" s="567"/>
      <c r="DT10" s="567"/>
      <c r="DU10" s="567"/>
      <c r="DV10" s="567"/>
      <c r="DW10" s="567"/>
      <c r="DX10" s="576"/>
    </row>
    <row r="11" spans="2:138" ht="11.25" customHeight="1" x14ac:dyDescent="0.15">
      <c r="B11" s="563" t="s">
        <v>198</v>
      </c>
      <c r="C11" s="564"/>
      <c r="D11" s="564"/>
      <c r="E11" s="564"/>
      <c r="F11" s="564"/>
      <c r="G11" s="564"/>
      <c r="H11" s="564"/>
      <c r="I11" s="564"/>
      <c r="J11" s="564"/>
      <c r="K11" s="564"/>
      <c r="L11" s="564"/>
      <c r="M11" s="564"/>
      <c r="N11" s="564"/>
      <c r="O11" s="564"/>
      <c r="P11" s="564"/>
      <c r="Q11" s="565"/>
      <c r="R11" s="566">
        <v>102640</v>
      </c>
      <c r="S11" s="567"/>
      <c r="T11" s="567"/>
      <c r="U11" s="567"/>
      <c r="V11" s="567"/>
      <c r="W11" s="567"/>
      <c r="X11" s="567"/>
      <c r="Y11" s="568"/>
      <c r="Z11" s="569">
        <v>0</v>
      </c>
      <c r="AA11" s="569"/>
      <c r="AB11" s="569"/>
      <c r="AC11" s="569"/>
      <c r="AD11" s="570">
        <v>102640</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5119776</v>
      </c>
      <c r="BE11" s="567"/>
      <c r="BF11" s="567"/>
      <c r="BG11" s="567"/>
      <c r="BH11" s="567"/>
      <c r="BI11" s="567"/>
      <c r="BJ11" s="567"/>
      <c r="BK11" s="568"/>
      <c r="BL11" s="569">
        <v>3.1</v>
      </c>
      <c r="BM11" s="569"/>
      <c r="BN11" s="569"/>
      <c r="BO11" s="569"/>
      <c r="BP11" s="570">
        <v>744702</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36129213</v>
      </c>
      <c r="CN11" s="567"/>
      <c r="CO11" s="567"/>
      <c r="CP11" s="567"/>
      <c r="CQ11" s="567"/>
      <c r="CR11" s="567"/>
      <c r="CS11" s="567"/>
      <c r="CT11" s="568"/>
      <c r="CU11" s="569">
        <v>5.9</v>
      </c>
      <c r="CV11" s="569"/>
      <c r="CW11" s="569"/>
      <c r="CX11" s="569"/>
      <c r="CY11" s="575">
        <v>16445607</v>
      </c>
      <c r="CZ11" s="567"/>
      <c r="DA11" s="567"/>
      <c r="DB11" s="567"/>
      <c r="DC11" s="567"/>
      <c r="DD11" s="567"/>
      <c r="DE11" s="567"/>
      <c r="DF11" s="567"/>
      <c r="DG11" s="567"/>
      <c r="DH11" s="567"/>
      <c r="DI11" s="567"/>
      <c r="DJ11" s="567"/>
      <c r="DK11" s="568"/>
      <c r="DL11" s="575">
        <v>15185136</v>
      </c>
      <c r="DM11" s="567"/>
      <c r="DN11" s="567"/>
      <c r="DO11" s="567"/>
      <c r="DP11" s="567"/>
      <c r="DQ11" s="567"/>
      <c r="DR11" s="567"/>
      <c r="DS11" s="567"/>
      <c r="DT11" s="567"/>
      <c r="DU11" s="567"/>
      <c r="DV11" s="567"/>
      <c r="DW11" s="567"/>
      <c r="DX11" s="576"/>
    </row>
    <row r="12" spans="2:138" ht="11.25" customHeight="1" x14ac:dyDescent="0.15">
      <c r="B12" s="563" t="s">
        <v>201</v>
      </c>
      <c r="C12" s="564"/>
      <c r="D12" s="564"/>
      <c r="E12" s="564"/>
      <c r="F12" s="564"/>
      <c r="G12" s="564"/>
      <c r="H12" s="564"/>
      <c r="I12" s="564"/>
      <c r="J12" s="564"/>
      <c r="K12" s="564"/>
      <c r="L12" s="564"/>
      <c r="M12" s="564"/>
      <c r="N12" s="564"/>
      <c r="O12" s="564"/>
      <c r="P12" s="564"/>
      <c r="Q12" s="565"/>
      <c r="R12" s="566">
        <v>22604672</v>
      </c>
      <c r="S12" s="567"/>
      <c r="T12" s="567"/>
      <c r="U12" s="567"/>
      <c r="V12" s="567"/>
      <c r="W12" s="567"/>
      <c r="X12" s="567"/>
      <c r="Y12" s="568"/>
      <c r="Z12" s="569">
        <v>3.6</v>
      </c>
      <c r="AA12" s="569"/>
      <c r="AB12" s="569"/>
      <c r="AC12" s="569"/>
      <c r="AD12" s="570">
        <v>22604672</v>
      </c>
      <c r="AE12" s="570"/>
      <c r="AF12" s="570"/>
      <c r="AG12" s="570"/>
      <c r="AH12" s="570"/>
      <c r="AI12" s="570"/>
      <c r="AJ12" s="570"/>
      <c r="AK12" s="570"/>
      <c r="AL12" s="571">
        <v>7</v>
      </c>
      <c r="AM12" s="572"/>
      <c r="AN12" s="572"/>
      <c r="AO12" s="573"/>
      <c r="AP12" s="563" t="s">
        <v>202</v>
      </c>
      <c r="AQ12" s="564"/>
      <c r="AR12" s="564"/>
      <c r="AS12" s="564"/>
      <c r="AT12" s="564"/>
      <c r="AU12" s="564"/>
      <c r="AV12" s="564"/>
      <c r="AW12" s="564"/>
      <c r="AX12" s="564"/>
      <c r="AY12" s="564"/>
      <c r="AZ12" s="564"/>
      <c r="BA12" s="564"/>
      <c r="BB12" s="564"/>
      <c r="BC12" s="565"/>
      <c r="BD12" s="566">
        <v>889556</v>
      </c>
      <c r="BE12" s="567"/>
      <c r="BF12" s="567"/>
      <c r="BG12" s="567"/>
      <c r="BH12" s="567"/>
      <c r="BI12" s="567"/>
      <c r="BJ12" s="567"/>
      <c r="BK12" s="568"/>
      <c r="BL12" s="569">
        <v>0.5</v>
      </c>
      <c r="BM12" s="569"/>
      <c r="BN12" s="569"/>
      <c r="BO12" s="569"/>
      <c r="BP12" s="570" t="s">
        <v>100</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61145291</v>
      </c>
      <c r="CN12" s="567"/>
      <c r="CO12" s="567"/>
      <c r="CP12" s="567"/>
      <c r="CQ12" s="567"/>
      <c r="CR12" s="567"/>
      <c r="CS12" s="567"/>
      <c r="CT12" s="568"/>
      <c r="CU12" s="569">
        <v>9.9</v>
      </c>
      <c r="CV12" s="569"/>
      <c r="CW12" s="569"/>
      <c r="CX12" s="569"/>
      <c r="CY12" s="575">
        <v>715458</v>
      </c>
      <c r="CZ12" s="567"/>
      <c r="DA12" s="567"/>
      <c r="DB12" s="567"/>
      <c r="DC12" s="567"/>
      <c r="DD12" s="567"/>
      <c r="DE12" s="567"/>
      <c r="DF12" s="567"/>
      <c r="DG12" s="567"/>
      <c r="DH12" s="567"/>
      <c r="DI12" s="567"/>
      <c r="DJ12" s="567"/>
      <c r="DK12" s="568"/>
      <c r="DL12" s="575">
        <v>7553186</v>
      </c>
      <c r="DM12" s="567"/>
      <c r="DN12" s="567"/>
      <c r="DO12" s="567"/>
      <c r="DP12" s="567"/>
      <c r="DQ12" s="567"/>
      <c r="DR12" s="567"/>
      <c r="DS12" s="567"/>
      <c r="DT12" s="567"/>
      <c r="DU12" s="567"/>
      <c r="DV12" s="567"/>
      <c r="DW12" s="567"/>
      <c r="DX12" s="576"/>
    </row>
    <row r="13" spans="2:138" ht="11.25" customHeight="1" x14ac:dyDescent="0.15">
      <c r="B13" s="563" t="s">
        <v>204</v>
      </c>
      <c r="C13" s="564"/>
      <c r="D13" s="564"/>
      <c r="E13" s="564"/>
      <c r="F13" s="564"/>
      <c r="G13" s="564"/>
      <c r="H13" s="564"/>
      <c r="I13" s="564"/>
      <c r="J13" s="564"/>
      <c r="K13" s="564"/>
      <c r="L13" s="564"/>
      <c r="M13" s="564"/>
      <c r="N13" s="564"/>
      <c r="O13" s="564"/>
      <c r="P13" s="564"/>
      <c r="Q13" s="565"/>
      <c r="R13" s="566" t="s">
        <v>100</v>
      </c>
      <c r="S13" s="567"/>
      <c r="T13" s="567"/>
      <c r="U13" s="567"/>
      <c r="V13" s="567"/>
      <c r="W13" s="567"/>
      <c r="X13" s="567"/>
      <c r="Y13" s="568"/>
      <c r="Z13" s="569" t="s">
        <v>100</v>
      </c>
      <c r="AA13" s="569"/>
      <c r="AB13" s="569"/>
      <c r="AC13" s="569"/>
      <c r="AD13" s="570" t="s">
        <v>100</v>
      </c>
      <c r="AE13" s="570"/>
      <c r="AF13" s="570"/>
      <c r="AG13" s="570"/>
      <c r="AH13" s="570"/>
      <c r="AI13" s="570"/>
      <c r="AJ13" s="570"/>
      <c r="AK13" s="570"/>
      <c r="AL13" s="571" t="s">
        <v>100</v>
      </c>
      <c r="AM13" s="572"/>
      <c r="AN13" s="572"/>
      <c r="AO13" s="573"/>
      <c r="AP13" s="563" t="s">
        <v>205</v>
      </c>
      <c r="AQ13" s="564"/>
      <c r="AR13" s="564"/>
      <c r="AS13" s="564"/>
      <c r="AT13" s="564"/>
      <c r="AU13" s="564"/>
      <c r="AV13" s="564"/>
      <c r="AW13" s="564"/>
      <c r="AX13" s="564"/>
      <c r="AY13" s="564"/>
      <c r="AZ13" s="564"/>
      <c r="BA13" s="564"/>
      <c r="BB13" s="564"/>
      <c r="BC13" s="565"/>
      <c r="BD13" s="566">
        <v>1511978</v>
      </c>
      <c r="BE13" s="567"/>
      <c r="BF13" s="567"/>
      <c r="BG13" s="567"/>
      <c r="BH13" s="567"/>
      <c r="BI13" s="567"/>
      <c r="BJ13" s="567"/>
      <c r="BK13" s="568"/>
      <c r="BL13" s="569">
        <v>0.9</v>
      </c>
      <c r="BM13" s="569"/>
      <c r="BN13" s="569"/>
      <c r="BO13" s="569"/>
      <c r="BP13" s="570" t="s">
        <v>100</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75287464</v>
      </c>
      <c r="CN13" s="567"/>
      <c r="CO13" s="567"/>
      <c r="CP13" s="567"/>
      <c r="CQ13" s="567"/>
      <c r="CR13" s="567"/>
      <c r="CS13" s="567"/>
      <c r="CT13" s="568"/>
      <c r="CU13" s="569">
        <v>12.2</v>
      </c>
      <c r="CV13" s="569"/>
      <c r="CW13" s="569"/>
      <c r="CX13" s="569"/>
      <c r="CY13" s="575">
        <v>65940106</v>
      </c>
      <c r="CZ13" s="567"/>
      <c r="DA13" s="567"/>
      <c r="DB13" s="567"/>
      <c r="DC13" s="567"/>
      <c r="DD13" s="567"/>
      <c r="DE13" s="567"/>
      <c r="DF13" s="567"/>
      <c r="DG13" s="567"/>
      <c r="DH13" s="567"/>
      <c r="DI13" s="567"/>
      <c r="DJ13" s="567"/>
      <c r="DK13" s="568"/>
      <c r="DL13" s="575">
        <v>15198257</v>
      </c>
      <c r="DM13" s="567"/>
      <c r="DN13" s="567"/>
      <c r="DO13" s="567"/>
      <c r="DP13" s="567"/>
      <c r="DQ13" s="567"/>
      <c r="DR13" s="567"/>
      <c r="DS13" s="567"/>
      <c r="DT13" s="567"/>
      <c r="DU13" s="567"/>
      <c r="DV13" s="567"/>
      <c r="DW13" s="567"/>
      <c r="DX13" s="576"/>
    </row>
    <row r="14" spans="2:138" ht="11.25" customHeight="1" x14ac:dyDescent="0.15">
      <c r="B14" s="563" t="s">
        <v>207</v>
      </c>
      <c r="C14" s="564"/>
      <c r="D14" s="564"/>
      <c r="E14" s="564"/>
      <c r="F14" s="564"/>
      <c r="G14" s="564"/>
      <c r="H14" s="564"/>
      <c r="I14" s="564"/>
      <c r="J14" s="564"/>
      <c r="K14" s="564"/>
      <c r="L14" s="564"/>
      <c r="M14" s="564"/>
      <c r="N14" s="564"/>
      <c r="O14" s="564"/>
      <c r="P14" s="564"/>
      <c r="Q14" s="565"/>
      <c r="R14" s="566">
        <v>449911</v>
      </c>
      <c r="S14" s="567"/>
      <c r="T14" s="567"/>
      <c r="U14" s="567"/>
      <c r="V14" s="567"/>
      <c r="W14" s="567"/>
      <c r="X14" s="567"/>
      <c r="Y14" s="568"/>
      <c r="Z14" s="569">
        <v>0.1</v>
      </c>
      <c r="AA14" s="569"/>
      <c r="AB14" s="569"/>
      <c r="AC14" s="569"/>
      <c r="AD14" s="570">
        <v>449911</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1525481</v>
      </c>
      <c r="BE14" s="567"/>
      <c r="BF14" s="567"/>
      <c r="BG14" s="567"/>
      <c r="BH14" s="567"/>
      <c r="BI14" s="567"/>
      <c r="BJ14" s="567"/>
      <c r="BK14" s="568"/>
      <c r="BL14" s="569">
        <v>0.9</v>
      </c>
      <c r="BM14" s="569"/>
      <c r="BN14" s="569"/>
      <c r="BO14" s="569"/>
      <c r="BP14" s="570" t="s">
        <v>100</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29405633</v>
      </c>
      <c r="CN14" s="567"/>
      <c r="CO14" s="567"/>
      <c r="CP14" s="567"/>
      <c r="CQ14" s="567"/>
      <c r="CR14" s="567"/>
      <c r="CS14" s="567"/>
      <c r="CT14" s="568"/>
      <c r="CU14" s="569">
        <v>4.8</v>
      </c>
      <c r="CV14" s="569"/>
      <c r="CW14" s="569"/>
      <c r="CX14" s="569"/>
      <c r="CY14" s="575">
        <v>1373320</v>
      </c>
      <c r="CZ14" s="567"/>
      <c r="DA14" s="567"/>
      <c r="DB14" s="567"/>
      <c r="DC14" s="567"/>
      <c r="DD14" s="567"/>
      <c r="DE14" s="567"/>
      <c r="DF14" s="567"/>
      <c r="DG14" s="567"/>
      <c r="DH14" s="567"/>
      <c r="DI14" s="567"/>
      <c r="DJ14" s="567"/>
      <c r="DK14" s="568"/>
      <c r="DL14" s="575">
        <v>26094182</v>
      </c>
      <c r="DM14" s="567"/>
      <c r="DN14" s="567"/>
      <c r="DO14" s="567"/>
      <c r="DP14" s="567"/>
      <c r="DQ14" s="567"/>
      <c r="DR14" s="567"/>
      <c r="DS14" s="567"/>
      <c r="DT14" s="567"/>
      <c r="DU14" s="567"/>
      <c r="DV14" s="567"/>
      <c r="DW14" s="567"/>
      <c r="DX14" s="576"/>
    </row>
    <row r="15" spans="2:138" ht="11.25" customHeight="1" x14ac:dyDescent="0.15">
      <c r="B15" s="563" t="s">
        <v>210</v>
      </c>
      <c r="C15" s="564"/>
      <c r="D15" s="564"/>
      <c r="E15" s="564"/>
      <c r="F15" s="564"/>
      <c r="G15" s="564"/>
      <c r="H15" s="564"/>
      <c r="I15" s="564"/>
      <c r="J15" s="564"/>
      <c r="K15" s="564"/>
      <c r="L15" s="564"/>
      <c r="M15" s="564"/>
      <c r="N15" s="564"/>
      <c r="O15" s="564"/>
      <c r="P15" s="564"/>
      <c r="Q15" s="565"/>
      <c r="R15" s="566">
        <v>167237747</v>
      </c>
      <c r="S15" s="567"/>
      <c r="T15" s="567"/>
      <c r="U15" s="567"/>
      <c r="V15" s="567"/>
      <c r="W15" s="567"/>
      <c r="X15" s="567"/>
      <c r="Y15" s="568"/>
      <c r="Z15" s="569">
        <v>26.5</v>
      </c>
      <c r="AA15" s="569"/>
      <c r="AB15" s="569"/>
      <c r="AC15" s="569"/>
      <c r="AD15" s="570">
        <v>164208308</v>
      </c>
      <c r="AE15" s="570"/>
      <c r="AF15" s="570"/>
      <c r="AG15" s="570"/>
      <c r="AH15" s="570"/>
      <c r="AI15" s="570"/>
      <c r="AJ15" s="570"/>
      <c r="AK15" s="570"/>
      <c r="AL15" s="571">
        <v>50.8</v>
      </c>
      <c r="AM15" s="572"/>
      <c r="AN15" s="572"/>
      <c r="AO15" s="573"/>
      <c r="AP15" s="563" t="s">
        <v>211</v>
      </c>
      <c r="AQ15" s="564"/>
      <c r="AR15" s="564"/>
      <c r="AS15" s="564"/>
      <c r="AT15" s="564"/>
      <c r="AU15" s="564"/>
      <c r="AV15" s="564"/>
      <c r="AW15" s="564"/>
      <c r="AX15" s="564"/>
      <c r="AY15" s="564"/>
      <c r="AZ15" s="564"/>
      <c r="BA15" s="564"/>
      <c r="BB15" s="564"/>
      <c r="BC15" s="565"/>
      <c r="BD15" s="566">
        <v>29242421</v>
      </c>
      <c r="BE15" s="567"/>
      <c r="BF15" s="567"/>
      <c r="BG15" s="567"/>
      <c r="BH15" s="567"/>
      <c r="BI15" s="567"/>
      <c r="BJ15" s="567"/>
      <c r="BK15" s="568"/>
      <c r="BL15" s="569">
        <v>17.8</v>
      </c>
      <c r="BM15" s="569"/>
      <c r="BN15" s="569"/>
      <c r="BO15" s="569"/>
      <c r="BP15" s="570" t="s">
        <v>100</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100</v>
      </c>
      <c r="CN15" s="567"/>
      <c r="CO15" s="567"/>
      <c r="CP15" s="567"/>
      <c r="CQ15" s="567"/>
      <c r="CR15" s="567"/>
      <c r="CS15" s="567"/>
      <c r="CT15" s="568"/>
      <c r="CU15" s="569" t="s">
        <v>100</v>
      </c>
      <c r="CV15" s="569"/>
      <c r="CW15" s="569"/>
      <c r="CX15" s="569"/>
      <c r="CY15" s="575" t="s">
        <v>100</v>
      </c>
      <c r="CZ15" s="567"/>
      <c r="DA15" s="567"/>
      <c r="DB15" s="567"/>
      <c r="DC15" s="567"/>
      <c r="DD15" s="567"/>
      <c r="DE15" s="567"/>
      <c r="DF15" s="567"/>
      <c r="DG15" s="567"/>
      <c r="DH15" s="567"/>
      <c r="DI15" s="567"/>
      <c r="DJ15" s="567"/>
      <c r="DK15" s="568"/>
      <c r="DL15" s="575" t="s">
        <v>100</v>
      </c>
      <c r="DM15" s="567"/>
      <c r="DN15" s="567"/>
      <c r="DO15" s="567"/>
      <c r="DP15" s="567"/>
      <c r="DQ15" s="567"/>
      <c r="DR15" s="567"/>
      <c r="DS15" s="567"/>
      <c r="DT15" s="567"/>
      <c r="DU15" s="567"/>
      <c r="DV15" s="567"/>
      <c r="DW15" s="567"/>
      <c r="DX15" s="576"/>
    </row>
    <row r="16" spans="2:138" ht="11.25" customHeight="1" x14ac:dyDescent="0.15">
      <c r="B16" s="563" t="s">
        <v>213</v>
      </c>
      <c r="C16" s="564"/>
      <c r="D16" s="564"/>
      <c r="E16" s="564"/>
      <c r="F16" s="564"/>
      <c r="G16" s="564"/>
      <c r="H16" s="564"/>
      <c r="I16" s="564"/>
      <c r="J16" s="564"/>
      <c r="K16" s="564"/>
      <c r="L16" s="564"/>
      <c r="M16" s="564"/>
      <c r="N16" s="564"/>
      <c r="O16" s="564"/>
      <c r="P16" s="564"/>
      <c r="Q16" s="565"/>
      <c r="R16" s="566">
        <v>164208308</v>
      </c>
      <c r="S16" s="567"/>
      <c r="T16" s="567"/>
      <c r="U16" s="567"/>
      <c r="V16" s="567"/>
      <c r="W16" s="567"/>
      <c r="X16" s="567"/>
      <c r="Y16" s="568"/>
      <c r="Z16" s="571">
        <v>26</v>
      </c>
      <c r="AA16" s="572"/>
      <c r="AB16" s="572"/>
      <c r="AC16" s="577"/>
      <c r="AD16" s="575">
        <v>164208308</v>
      </c>
      <c r="AE16" s="567"/>
      <c r="AF16" s="567"/>
      <c r="AG16" s="567"/>
      <c r="AH16" s="567"/>
      <c r="AI16" s="567"/>
      <c r="AJ16" s="567"/>
      <c r="AK16" s="568"/>
      <c r="AL16" s="571">
        <v>50.8</v>
      </c>
      <c r="AM16" s="572"/>
      <c r="AN16" s="572"/>
      <c r="AO16" s="573"/>
      <c r="AP16" s="563" t="s">
        <v>214</v>
      </c>
      <c r="AQ16" s="564"/>
      <c r="AR16" s="564"/>
      <c r="AS16" s="564"/>
      <c r="AT16" s="564"/>
      <c r="AU16" s="564"/>
      <c r="AV16" s="564"/>
      <c r="AW16" s="564"/>
      <c r="AX16" s="564"/>
      <c r="AY16" s="564"/>
      <c r="AZ16" s="564"/>
      <c r="BA16" s="564"/>
      <c r="BB16" s="564"/>
      <c r="BC16" s="565"/>
      <c r="BD16" s="566">
        <v>1177618</v>
      </c>
      <c r="BE16" s="567"/>
      <c r="BF16" s="567"/>
      <c r="BG16" s="567"/>
      <c r="BH16" s="567"/>
      <c r="BI16" s="567"/>
      <c r="BJ16" s="567"/>
      <c r="BK16" s="568"/>
      <c r="BL16" s="569">
        <v>0.7</v>
      </c>
      <c r="BM16" s="569"/>
      <c r="BN16" s="569"/>
      <c r="BO16" s="569"/>
      <c r="BP16" s="570" t="s">
        <v>100</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135529040</v>
      </c>
      <c r="CN16" s="567"/>
      <c r="CO16" s="567"/>
      <c r="CP16" s="567"/>
      <c r="CQ16" s="567"/>
      <c r="CR16" s="567"/>
      <c r="CS16" s="567"/>
      <c r="CT16" s="568"/>
      <c r="CU16" s="569">
        <v>22</v>
      </c>
      <c r="CV16" s="569"/>
      <c r="CW16" s="569"/>
      <c r="CX16" s="569"/>
      <c r="CY16" s="575">
        <v>6116830</v>
      </c>
      <c r="CZ16" s="567"/>
      <c r="DA16" s="567"/>
      <c r="DB16" s="567"/>
      <c r="DC16" s="567"/>
      <c r="DD16" s="567"/>
      <c r="DE16" s="567"/>
      <c r="DF16" s="567"/>
      <c r="DG16" s="567"/>
      <c r="DH16" s="567"/>
      <c r="DI16" s="567"/>
      <c r="DJ16" s="567"/>
      <c r="DK16" s="568"/>
      <c r="DL16" s="575">
        <v>97819473</v>
      </c>
      <c r="DM16" s="567"/>
      <c r="DN16" s="567"/>
      <c r="DO16" s="567"/>
      <c r="DP16" s="567"/>
      <c r="DQ16" s="567"/>
      <c r="DR16" s="567"/>
      <c r="DS16" s="567"/>
      <c r="DT16" s="567"/>
      <c r="DU16" s="567"/>
      <c r="DV16" s="567"/>
      <c r="DW16" s="567"/>
      <c r="DX16" s="576"/>
    </row>
    <row r="17" spans="2:128" ht="11.25" customHeight="1" x14ac:dyDescent="0.15">
      <c r="B17" s="563" t="s">
        <v>216</v>
      </c>
      <c r="C17" s="564"/>
      <c r="D17" s="564"/>
      <c r="E17" s="564"/>
      <c r="F17" s="564"/>
      <c r="G17" s="564"/>
      <c r="H17" s="564"/>
      <c r="I17" s="564"/>
      <c r="J17" s="564"/>
      <c r="K17" s="564"/>
      <c r="L17" s="564"/>
      <c r="M17" s="564"/>
      <c r="N17" s="564"/>
      <c r="O17" s="564"/>
      <c r="P17" s="564"/>
      <c r="Q17" s="565"/>
      <c r="R17" s="566">
        <v>2895616</v>
      </c>
      <c r="S17" s="567"/>
      <c r="T17" s="567"/>
      <c r="U17" s="567"/>
      <c r="V17" s="567"/>
      <c r="W17" s="567"/>
      <c r="X17" s="567"/>
      <c r="Y17" s="568"/>
      <c r="Z17" s="571">
        <v>0.5</v>
      </c>
      <c r="AA17" s="572"/>
      <c r="AB17" s="572"/>
      <c r="AC17" s="577"/>
      <c r="AD17" s="575" t="s">
        <v>100</v>
      </c>
      <c r="AE17" s="567"/>
      <c r="AF17" s="567"/>
      <c r="AG17" s="567"/>
      <c r="AH17" s="567"/>
      <c r="AI17" s="567"/>
      <c r="AJ17" s="567"/>
      <c r="AK17" s="568"/>
      <c r="AL17" s="571" t="s">
        <v>100</v>
      </c>
      <c r="AM17" s="572"/>
      <c r="AN17" s="572"/>
      <c r="AO17" s="573"/>
      <c r="AP17" s="563" t="s">
        <v>217</v>
      </c>
      <c r="AQ17" s="564"/>
      <c r="AR17" s="564"/>
      <c r="AS17" s="564"/>
      <c r="AT17" s="564"/>
      <c r="AU17" s="564"/>
      <c r="AV17" s="564"/>
      <c r="AW17" s="564"/>
      <c r="AX17" s="564"/>
      <c r="AY17" s="564"/>
      <c r="AZ17" s="564"/>
      <c r="BA17" s="564"/>
      <c r="BB17" s="564"/>
      <c r="BC17" s="565"/>
      <c r="BD17" s="566">
        <v>28064803</v>
      </c>
      <c r="BE17" s="567"/>
      <c r="BF17" s="567"/>
      <c r="BG17" s="567"/>
      <c r="BH17" s="567"/>
      <c r="BI17" s="567"/>
      <c r="BJ17" s="567"/>
      <c r="BK17" s="568"/>
      <c r="BL17" s="569">
        <v>17.100000000000001</v>
      </c>
      <c r="BM17" s="569"/>
      <c r="BN17" s="569"/>
      <c r="BO17" s="569"/>
      <c r="BP17" s="570" t="s">
        <v>100</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1654505</v>
      </c>
      <c r="CN17" s="567"/>
      <c r="CO17" s="567"/>
      <c r="CP17" s="567"/>
      <c r="CQ17" s="567"/>
      <c r="CR17" s="567"/>
      <c r="CS17" s="567"/>
      <c r="CT17" s="568"/>
      <c r="CU17" s="569">
        <v>0.3</v>
      </c>
      <c r="CV17" s="569"/>
      <c r="CW17" s="569"/>
      <c r="CX17" s="569"/>
      <c r="CY17" s="575" t="s">
        <v>100</v>
      </c>
      <c r="CZ17" s="567"/>
      <c r="DA17" s="567"/>
      <c r="DB17" s="567"/>
      <c r="DC17" s="567"/>
      <c r="DD17" s="567"/>
      <c r="DE17" s="567"/>
      <c r="DF17" s="567"/>
      <c r="DG17" s="567"/>
      <c r="DH17" s="567"/>
      <c r="DI17" s="567"/>
      <c r="DJ17" s="567"/>
      <c r="DK17" s="568"/>
      <c r="DL17" s="575">
        <v>164711</v>
      </c>
      <c r="DM17" s="567"/>
      <c r="DN17" s="567"/>
      <c r="DO17" s="567"/>
      <c r="DP17" s="567"/>
      <c r="DQ17" s="567"/>
      <c r="DR17" s="567"/>
      <c r="DS17" s="567"/>
      <c r="DT17" s="567"/>
      <c r="DU17" s="567"/>
      <c r="DV17" s="567"/>
      <c r="DW17" s="567"/>
      <c r="DX17" s="576"/>
    </row>
    <row r="18" spans="2:128" ht="11.25" customHeight="1" x14ac:dyDescent="0.15">
      <c r="B18" s="563" t="s">
        <v>219</v>
      </c>
      <c r="C18" s="564"/>
      <c r="D18" s="564"/>
      <c r="E18" s="564"/>
      <c r="F18" s="564"/>
      <c r="G18" s="564"/>
      <c r="H18" s="564"/>
      <c r="I18" s="564"/>
      <c r="J18" s="564"/>
      <c r="K18" s="564"/>
      <c r="L18" s="564"/>
      <c r="M18" s="564"/>
      <c r="N18" s="564"/>
      <c r="O18" s="564"/>
      <c r="P18" s="564"/>
      <c r="Q18" s="565"/>
      <c r="R18" s="566">
        <v>133823</v>
      </c>
      <c r="S18" s="567"/>
      <c r="T18" s="567"/>
      <c r="U18" s="567"/>
      <c r="V18" s="567"/>
      <c r="W18" s="567"/>
      <c r="X18" s="567"/>
      <c r="Y18" s="568"/>
      <c r="Z18" s="571">
        <v>0</v>
      </c>
      <c r="AA18" s="572"/>
      <c r="AB18" s="572"/>
      <c r="AC18" s="577"/>
      <c r="AD18" s="575" t="s">
        <v>100</v>
      </c>
      <c r="AE18" s="567"/>
      <c r="AF18" s="567"/>
      <c r="AG18" s="567"/>
      <c r="AH18" s="567"/>
      <c r="AI18" s="567"/>
      <c r="AJ18" s="567"/>
      <c r="AK18" s="568"/>
      <c r="AL18" s="571" t="s">
        <v>100</v>
      </c>
      <c r="AM18" s="572"/>
      <c r="AN18" s="572"/>
      <c r="AO18" s="573"/>
      <c r="AP18" s="563" t="s">
        <v>220</v>
      </c>
      <c r="AQ18" s="564"/>
      <c r="AR18" s="564"/>
      <c r="AS18" s="564"/>
      <c r="AT18" s="564"/>
      <c r="AU18" s="564"/>
      <c r="AV18" s="564"/>
      <c r="AW18" s="564"/>
      <c r="AX18" s="564"/>
      <c r="AY18" s="564"/>
      <c r="AZ18" s="564"/>
      <c r="BA18" s="564"/>
      <c r="BB18" s="564"/>
      <c r="BC18" s="565"/>
      <c r="BD18" s="566">
        <v>52671350</v>
      </c>
      <c r="BE18" s="567"/>
      <c r="BF18" s="567"/>
      <c r="BG18" s="567"/>
      <c r="BH18" s="567"/>
      <c r="BI18" s="567"/>
      <c r="BJ18" s="567"/>
      <c r="BK18" s="568"/>
      <c r="BL18" s="569">
        <v>32.1</v>
      </c>
      <c r="BM18" s="569"/>
      <c r="BN18" s="569"/>
      <c r="BO18" s="569"/>
      <c r="BP18" s="570" t="s">
        <v>100</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91564986</v>
      </c>
      <c r="CN18" s="567"/>
      <c r="CO18" s="567"/>
      <c r="CP18" s="567"/>
      <c r="CQ18" s="567"/>
      <c r="CR18" s="567"/>
      <c r="CS18" s="567"/>
      <c r="CT18" s="568"/>
      <c r="CU18" s="569">
        <v>14.8</v>
      </c>
      <c r="CV18" s="569"/>
      <c r="CW18" s="569"/>
      <c r="CX18" s="569"/>
      <c r="CY18" s="575" t="s">
        <v>100</v>
      </c>
      <c r="CZ18" s="567"/>
      <c r="DA18" s="567"/>
      <c r="DB18" s="567"/>
      <c r="DC18" s="567"/>
      <c r="DD18" s="567"/>
      <c r="DE18" s="567"/>
      <c r="DF18" s="567"/>
      <c r="DG18" s="567"/>
      <c r="DH18" s="567"/>
      <c r="DI18" s="567"/>
      <c r="DJ18" s="567"/>
      <c r="DK18" s="568"/>
      <c r="DL18" s="575">
        <v>88759314</v>
      </c>
      <c r="DM18" s="567"/>
      <c r="DN18" s="567"/>
      <c r="DO18" s="567"/>
      <c r="DP18" s="567"/>
      <c r="DQ18" s="567"/>
      <c r="DR18" s="567"/>
      <c r="DS18" s="567"/>
      <c r="DT18" s="567"/>
      <c r="DU18" s="567"/>
      <c r="DV18" s="567"/>
      <c r="DW18" s="567"/>
      <c r="DX18" s="576"/>
    </row>
    <row r="19" spans="2:128" ht="11.25" customHeight="1" x14ac:dyDescent="0.15">
      <c r="B19" s="563" t="s">
        <v>222</v>
      </c>
      <c r="C19" s="564"/>
      <c r="D19" s="564"/>
      <c r="E19" s="564"/>
      <c r="F19" s="564"/>
      <c r="G19" s="564"/>
      <c r="H19" s="564"/>
      <c r="I19" s="564"/>
      <c r="J19" s="564"/>
      <c r="K19" s="564"/>
      <c r="L19" s="564"/>
      <c r="M19" s="564"/>
      <c r="N19" s="564"/>
      <c r="O19" s="564"/>
      <c r="P19" s="564"/>
      <c r="Q19" s="565"/>
      <c r="R19" s="566">
        <v>357378803</v>
      </c>
      <c r="S19" s="567"/>
      <c r="T19" s="567"/>
      <c r="U19" s="567"/>
      <c r="V19" s="567"/>
      <c r="W19" s="567"/>
      <c r="X19" s="567"/>
      <c r="Y19" s="568"/>
      <c r="Z19" s="571">
        <v>56.7</v>
      </c>
      <c r="AA19" s="572"/>
      <c r="AB19" s="572"/>
      <c r="AC19" s="577"/>
      <c r="AD19" s="575">
        <v>322029231</v>
      </c>
      <c r="AE19" s="567"/>
      <c r="AF19" s="567"/>
      <c r="AG19" s="567"/>
      <c r="AH19" s="567"/>
      <c r="AI19" s="567"/>
      <c r="AJ19" s="567"/>
      <c r="AK19" s="568"/>
      <c r="AL19" s="571">
        <v>99.7</v>
      </c>
      <c r="AM19" s="572"/>
      <c r="AN19" s="572"/>
      <c r="AO19" s="573"/>
      <c r="AP19" s="563" t="s">
        <v>223</v>
      </c>
      <c r="AQ19" s="564"/>
      <c r="AR19" s="564"/>
      <c r="AS19" s="564"/>
      <c r="AT19" s="564"/>
      <c r="AU19" s="564"/>
      <c r="AV19" s="564"/>
      <c r="AW19" s="564"/>
      <c r="AX19" s="564"/>
      <c r="AY19" s="564"/>
      <c r="AZ19" s="564"/>
      <c r="BA19" s="564"/>
      <c r="BB19" s="564"/>
      <c r="BC19" s="565"/>
      <c r="BD19" s="566">
        <v>2991779</v>
      </c>
      <c r="BE19" s="567"/>
      <c r="BF19" s="567"/>
      <c r="BG19" s="567"/>
      <c r="BH19" s="567"/>
      <c r="BI19" s="567"/>
      <c r="BJ19" s="567"/>
      <c r="BK19" s="568"/>
      <c r="BL19" s="569">
        <v>1.8</v>
      </c>
      <c r="BM19" s="569"/>
      <c r="BN19" s="569"/>
      <c r="BO19" s="569"/>
      <c r="BP19" s="570" t="s">
        <v>100</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v>3287</v>
      </c>
      <c r="CN19" s="567"/>
      <c r="CO19" s="567"/>
      <c r="CP19" s="567"/>
      <c r="CQ19" s="567"/>
      <c r="CR19" s="567"/>
      <c r="CS19" s="567"/>
      <c r="CT19" s="568"/>
      <c r="CU19" s="569">
        <v>0</v>
      </c>
      <c r="CV19" s="569"/>
      <c r="CW19" s="569"/>
      <c r="CX19" s="569"/>
      <c r="CY19" s="575" t="s">
        <v>100</v>
      </c>
      <c r="CZ19" s="567"/>
      <c r="DA19" s="567"/>
      <c r="DB19" s="567"/>
      <c r="DC19" s="567"/>
      <c r="DD19" s="567"/>
      <c r="DE19" s="567"/>
      <c r="DF19" s="567"/>
      <c r="DG19" s="567"/>
      <c r="DH19" s="567"/>
      <c r="DI19" s="567"/>
      <c r="DJ19" s="567"/>
      <c r="DK19" s="568"/>
      <c r="DL19" s="575">
        <v>3287</v>
      </c>
      <c r="DM19" s="567"/>
      <c r="DN19" s="567"/>
      <c r="DO19" s="567"/>
      <c r="DP19" s="567"/>
      <c r="DQ19" s="567"/>
      <c r="DR19" s="567"/>
      <c r="DS19" s="567"/>
      <c r="DT19" s="567"/>
      <c r="DU19" s="567"/>
      <c r="DV19" s="567"/>
      <c r="DW19" s="567"/>
      <c r="DX19" s="576"/>
    </row>
    <row r="20" spans="2:128" ht="11.25" customHeight="1" x14ac:dyDescent="0.15">
      <c r="B20" s="563" t="s">
        <v>225</v>
      </c>
      <c r="C20" s="564"/>
      <c r="D20" s="564"/>
      <c r="E20" s="564"/>
      <c r="F20" s="564"/>
      <c r="G20" s="564"/>
      <c r="H20" s="564"/>
      <c r="I20" s="564"/>
      <c r="J20" s="564"/>
      <c r="K20" s="564"/>
      <c r="L20" s="564"/>
      <c r="M20" s="564"/>
      <c r="N20" s="564"/>
      <c r="O20" s="564"/>
      <c r="P20" s="564"/>
      <c r="Q20" s="565"/>
      <c r="R20" s="566">
        <v>434511</v>
      </c>
      <c r="S20" s="567"/>
      <c r="T20" s="567"/>
      <c r="U20" s="567"/>
      <c r="V20" s="567"/>
      <c r="W20" s="567"/>
      <c r="X20" s="567"/>
      <c r="Y20" s="568"/>
      <c r="Z20" s="571">
        <v>0.1</v>
      </c>
      <c r="AA20" s="572"/>
      <c r="AB20" s="572"/>
      <c r="AC20" s="577"/>
      <c r="AD20" s="575">
        <v>434511</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1546023</v>
      </c>
      <c r="BE20" s="567"/>
      <c r="BF20" s="567"/>
      <c r="BG20" s="567"/>
      <c r="BH20" s="567"/>
      <c r="BI20" s="567"/>
      <c r="BJ20" s="567"/>
      <c r="BK20" s="568"/>
      <c r="BL20" s="569">
        <v>0.9</v>
      </c>
      <c r="BM20" s="569"/>
      <c r="BN20" s="569"/>
      <c r="BO20" s="569"/>
      <c r="BP20" s="570" t="s">
        <v>100</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100</v>
      </c>
      <c r="CN20" s="567"/>
      <c r="CO20" s="567"/>
      <c r="CP20" s="567"/>
      <c r="CQ20" s="567"/>
      <c r="CR20" s="567"/>
      <c r="CS20" s="567"/>
      <c r="CT20" s="568"/>
      <c r="CU20" s="569" t="s">
        <v>100</v>
      </c>
      <c r="CV20" s="569"/>
      <c r="CW20" s="569"/>
      <c r="CX20" s="569"/>
      <c r="CY20" s="575" t="s">
        <v>100</v>
      </c>
      <c r="CZ20" s="567"/>
      <c r="DA20" s="567"/>
      <c r="DB20" s="567"/>
      <c r="DC20" s="567"/>
      <c r="DD20" s="567"/>
      <c r="DE20" s="567"/>
      <c r="DF20" s="567"/>
      <c r="DG20" s="567"/>
      <c r="DH20" s="567"/>
      <c r="DI20" s="567"/>
      <c r="DJ20" s="567"/>
      <c r="DK20" s="568"/>
      <c r="DL20" s="575" t="s">
        <v>100</v>
      </c>
      <c r="DM20" s="567"/>
      <c r="DN20" s="567"/>
      <c r="DO20" s="567"/>
      <c r="DP20" s="567"/>
      <c r="DQ20" s="567"/>
      <c r="DR20" s="567"/>
      <c r="DS20" s="567"/>
      <c r="DT20" s="567"/>
      <c r="DU20" s="567"/>
      <c r="DV20" s="567"/>
      <c r="DW20" s="567"/>
      <c r="DX20" s="576"/>
    </row>
    <row r="21" spans="2:128" ht="11.25" customHeight="1" x14ac:dyDescent="0.15">
      <c r="B21" s="563" t="s">
        <v>228</v>
      </c>
      <c r="C21" s="564"/>
      <c r="D21" s="564"/>
      <c r="E21" s="564"/>
      <c r="F21" s="564"/>
      <c r="G21" s="564"/>
      <c r="H21" s="564"/>
      <c r="I21" s="564"/>
      <c r="J21" s="564"/>
      <c r="K21" s="564"/>
      <c r="L21" s="564"/>
      <c r="M21" s="564"/>
      <c r="N21" s="564"/>
      <c r="O21" s="564"/>
      <c r="P21" s="564"/>
      <c r="Q21" s="565"/>
      <c r="R21" s="566">
        <v>6033153</v>
      </c>
      <c r="S21" s="567"/>
      <c r="T21" s="567"/>
      <c r="U21" s="567"/>
      <c r="V21" s="567"/>
      <c r="W21" s="567"/>
      <c r="X21" s="567"/>
      <c r="Y21" s="568"/>
      <c r="Z21" s="571">
        <v>1</v>
      </c>
      <c r="AA21" s="572"/>
      <c r="AB21" s="572"/>
      <c r="AC21" s="577"/>
      <c r="AD21" s="575" t="s">
        <v>100</v>
      </c>
      <c r="AE21" s="567"/>
      <c r="AF21" s="567"/>
      <c r="AG21" s="567"/>
      <c r="AH21" s="567"/>
      <c r="AI21" s="567"/>
      <c r="AJ21" s="567"/>
      <c r="AK21" s="568"/>
      <c r="AL21" s="571" t="s">
        <v>100</v>
      </c>
      <c r="AM21" s="572"/>
      <c r="AN21" s="572"/>
      <c r="AO21" s="573"/>
      <c r="AP21" s="578" t="s">
        <v>229</v>
      </c>
      <c r="AQ21" s="579"/>
      <c r="AR21" s="579"/>
      <c r="AS21" s="579"/>
      <c r="AT21" s="579"/>
      <c r="AU21" s="579"/>
      <c r="AV21" s="579"/>
      <c r="AW21" s="579"/>
      <c r="AX21" s="579"/>
      <c r="AY21" s="579"/>
      <c r="AZ21" s="579"/>
      <c r="BA21" s="579"/>
      <c r="BB21" s="579"/>
      <c r="BC21" s="580"/>
      <c r="BD21" s="566">
        <v>476209</v>
      </c>
      <c r="BE21" s="567"/>
      <c r="BF21" s="567"/>
      <c r="BG21" s="567"/>
      <c r="BH21" s="567"/>
      <c r="BI21" s="567"/>
      <c r="BJ21" s="567"/>
      <c r="BK21" s="568"/>
      <c r="BL21" s="569">
        <v>0.3</v>
      </c>
      <c r="BM21" s="569"/>
      <c r="BN21" s="569"/>
      <c r="BO21" s="569"/>
      <c r="BP21" s="570" t="s">
        <v>100</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450394</v>
      </c>
      <c r="CN21" s="567"/>
      <c r="CO21" s="567"/>
      <c r="CP21" s="567"/>
      <c r="CQ21" s="567"/>
      <c r="CR21" s="567"/>
      <c r="CS21" s="567"/>
      <c r="CT21" s="568"/>
      <c r="CU21" s="569">
        <v>0.1</v>
      </c>
      <c r="CV21" s="569"/>
      <c r="CW21" s="569"/>
      <c r="CX21" s="569"/>
      <c r="CY21" s="575" t="s">
        <v>100</v>
      </c>
      <c r="CZ21" s="567"/>
      <c r="DA21" s="567"/>
      <c r="DB21" s="567"/>
      <c r="DC21" s="567"/>
      <c r="DD21" s="567"/>
      <c r="DE21" s="567"/>
      <c r="DF21" s="567"/>
      <c r="DG21" s="567"/>
      <c r="DH21" s="567"/>
      <c r="DI21" s="567"/>
      <c r="DJ21" s="567"/>
      <c r="DK21" s="568"/>
      <c r="DL21" s="575">
        <v>450394</v>
      </c>
      <c r="DM21" s="567"/>
      <c r="DN21" s="567"/>
      <c r="DO21" s="567"/>
      <c r="DP21" s="567"/>
      <c r="DQ21" s="567"/>
      <c r="DR21" s="567"/>
      <c r="DS21" s="567"/>
      <c r="DT21" s="567"/>
      <c r="DU21" s="567"/>
      <c r="DV21" s="567"/>
      <c r="DW21" s="567"/>
      <c r="DX21" s="576"/>
    </row>
    <row r="22" spans="2:128" ht="11.25" customHeight="1" x14ac:dyDescent="0.15">
      <c r="B22" s="563" t="s">
        <v>231</v>
      </c>
      <c r="C22" s="564"/>
      <c r="D22" s="564"/>
      <c r="E22" s="564"/>
      <c r="F22" s="564"/>
      <c r="G22" s="564"/>
      <c r="H22" s="564"/>
      <c r="I22" s="564"/>
      <c r="J22" s="564"/>
      <c r="K22" s="564"/>
      <c r="L22" s="564"/>
      <c r="M22" s="564"/>
      <c r="N22" s="564"/>
      <c r="O22" s="564"/>
      <c r="P22" s="564"/>
      <c r="Q22" s="565"/>
      <c r="R22" s="566">
        <v>4818347</v>
      </c>
      <c r="S22" s="567"/>
      <c r="T22" s="567"/>
      <c r="U22" s="567"/>
      <c r="V22" s="567"/>
      <c r="W22" s="567"/>
      <c r="X22" s="567"/>
      <c r="Y22" s="568"/>
      <c r="Z22" s="571">
        <v>0.8</v>
      </c>
      <c r="AA22" s="572"/>
      <c r="AB22" s="572"/>
      <c r="AC22" s="577"/>
      <c r="AD22" s="575">
        <v>506474</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1146603</v>
      </c>
      <c r="BE22" s="567"/>
      <c r="BF22" s="567"/>
      <c r="BG22" s="567"/>
      <c r="BH22" s="567"/>
      <c r="BI22" s="567"/>
      <c r="BJ22" s="567"/>
      <c r="BK22" s="568"/>
      <c r="BL22" s="569">
        <v>0.7</v>
      </c>
      <c r="BM22" s="569"/>
      <c r="BN22" s="569"/>
      <c r="BO22" s="569"/>
      <c r="BP22" s="570" t="s">
        <v>100</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900529</v>
      </c>
      <c r="CN22" s="567"/>
      <c r="CO22" s="567"/>
      <c r="CP22" s="567"/>
      <c r="CQ22" s="567"/>
      <c r="CR22" s="567"/>
      <c r="CS22" s="567"/>
      <c r="CT22" s="568"/>
      <c r="CU22" s="569">
        <v>0.1</v>
      </c>
      <c r="CV22" s="569"/>
      <c r="CW22" s="569"/>
      <c r="CX22" s="569"/>
      <c r="CY22" s="575" t="s">
        <v>100</v>
      </c>
      <c r="CZ22" s="567"/>
      <c r="DA22" s="567"/>
      <c r="DB22" s="567"/>
      <c r="DC22" s="567"/>
      <c r="DD22" s="567"/>
      <c r="DE22" s="567"/>
      <c r="DF22" s="567"/>
      <c r="DG22" s="567"/>
      <c r="DH22" s="567"/>
      <c r="DI22" s="567"/>
      <c r="DJ22" s="567"/>
      <c r="DK22" s="568"/>
      <c r="DL22" s="575">
        <v>900529</v>
      </c>
      <c r="DM22" s="567"/>
      <c r="DN22" s="567"/>
      <c r="DO22" s="567"/>
      <c r="DP22" s="567"/>
      <c r="DQ22" s="567"/>
      <c r="DR22" s="567"/>
      <c r="DS22" s="567"/>
      <c r="DT22" s="567"/>
      <c r="DU22" s="567"/>
      <c r="DV22" s="567"/>
      <c r="DW22" s="567"/>
      <c r="DX22" s="576"/>
    </row>
    <row r="23" spans="2:128" ht="11.25" customHeight="1" x14ac:dyDescent="0.15">
      <c r="B23" s="563" t="s">
        <v>234</v>
      </c>
      <c r="C23" s="564"/>
      <c r="D23" s="564"/>
      <c r="E23" s="564"/>
      <c r="F23" s="564"/>
      <c r="G23" s="564"/>
      <c r="H23" s="564"/>
      <c r="I23" s="564"/>
      <c r="J23" s="564"/>
      <c r="K23" s="564"/>
      <c r="L23" s="564"/>
      <c r="M23" s="564"/>
      <c r="N23" s="564"/>
      <c r="O23" s="564"/>
      <c r="P23" s="564"/>
      <c r="Q23" s="565"/>
      <c r="R23" s="566">
        <v>2081660</v>
      </c>
      <c r="S23" s="567"/>
      <c r="T23" s="567"/>
      <c r="U23" s="567"/>
      <c r="V23" s="567"/>
      <c r="W23" s="567"/>
      <c r="X23" s="567"/>
      <c r="Y23" s="568"/>
      <c r="Z23" s="571">
        <v>0.3</v>
      </c>
      <c r="AA23" s="572"/>
      <c r="AB23" s="572"/>
      <c r="AC23" s="577"/>
      <c r="AD23" s="575" t="s">
        <v>100</v>
      </c>
      <c r="AE23" s="567"/>
      <c r="AF23" s="567"/>
      <c r="AG23" s="567"/>
      <c r="AH23" s="567"/>
      <c r="AI23" s="567"/>
      <c r="AJ23" s="567"/>
      <c r="AK23" s="568"/>
      <c r="AL23" s="571" t="s">
        <v>100</v>
      </c>
      <c r="AM23" s="572"/>
      <c r="AN23" s="572"/>
      <c r="AO23" s="573"/>
      <c r="AP23" s="578" t="s">
        <v>235</v>
      </c>
      <c r="AQ23" s="579"/>
      <c r="AR23" s="579"/>
      <c r="AS23" s="579"/>
      <c r="AT23" s="579"/>
      <c r="AU23" s="579"/>
      <c r="AV23" s="579"/>
      <c r="AW23" s="579"/>
      <c r="AX23" s="579"/>
      <c r="AY23" s="579"/>
      <c r="AZ23" s="579"/>
      <c r="BA23" s="579"/>
      <c r="BB23" s="579"/>
      <c r="BC23" s="580"/>
      <c r="BD23" s="566">
        <v>10107706</v>
      </c>
      <c r="BE23" s="567"/>
      <c r="BF23" s="567"/>
      <c r="BG23" s="567"/>
      <c r="BH23" s="567"/>
      <c r="BI23" s="567"/>
      <c r="BJ23" s="567"/>
      <c r="BK23" s="568"/>
      <c r="BL23" s="569">
        <v>6.2</v>
      </c>
      <c r="BM23" s="569"/>
      <c r="BN23" s="569"/>
      <c r="BO23" s="569"/>
      <c r="BP23" s="570" t="s">
        <v>100</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906569</v>
      </c>
      <c r="CN23" s="567"/>
      <c r="CO23" s="567"/>
      <c r="CP23" s="567"/>
      <c r="CQ23" s="567"/>
      <c r="CR23" s="567"/>
      <c r="CS23" s="567"/>
      <c r="CT23" s="568"/>
      <c r="CU23" s="569">
        <v>0.1</v>
      </c>
      <c r="CV23" s="569"/>
      <c r="CW23" s="569"/>
      <c r="CX23" s="569"/>
      <c r="CY23" s="575" t="s">
        <v>100</v>
      </c>
      <c r="CZ23" s="567"/>
      <c r="DA23" s="567"/>
      <c r="DB23" s="567"/>
      <c r="DC23" s="567"/>
      <c r="DD23" s="567"/>
      <c r="DE23" s="567"/>
      <c r="DF23" s="567"/>
      <c r="DG23" s="567"/>
      <c r="DH23" s="567"/>
      <c r="DI23" s="567"/>
      <c r="DJ23" s="567"/>
      <c r="DK23" s="568"/>
      <c r="DL23" s="575">
        <v>906569</v>
      </c>
      <c r="DM23" s="567"/>
      <c r="DN23" s="567"/>
      <c r="DO23" s="567"/>
      <c r="DP23" s="567"/>
      <c r="DQ23" s="567"/>
      <c r="DR23" s="567"/>
      <c r="DS23" s="567"/>
      <c r="DT23" s="567"/>
      <c r="DU23" s="567"/>
      <c r="DV23" s="567"/>
      <c r="DW23" s="567"/>
      <c r="DX23" s="576"/>
    </row>
    <row r="24" spans="2:128" ht="11.25" customHeight="1" x14ac:dyDescent="0.15">
      <c r="B24" s="563" t="s">
        <v>237</v>
      </c>
      <c r="C24" s="564"/>
      <c r="D24" s="564"/>
      <c r="E24" s="564"/>
      <c r="F24" s="564"/>
      <c r="G24" s="564"/>
      <c r="H24" s="564"/>
      <c r="I24" s="564"/>
      <c r="J24" s="564"/>
      <c r="K24" s="564"/>
      <c r="L24" s="564"/>
      <c r="M24" s="564"/>
      <c r="N24" s="564"/>
      <c r="O24" s="564"/>
      <c r="P24" s="564"/>
      <c r="Q24" s="565"/>
      <c r="R24" s="566">
        <v>77095363</v>
      </c>
      <c r="S24" s="567"/>
      <c r="T24" s="567"/>
      <c r="U24" s="567"/>
      <c r="V24" s="567"/>
      <c r="W24" s="567"/>
      <c r="X24" s="567"/>
      <c r="Y24" s="568"/>
      <c r="Z24" s="571">
        <v>12.2</v>
      </c>
      <c r="AA24" s="572"/>
      <c r="AB24" s="572"/>
      <c r="AC24" s="577"/>
      <c r="AD24" s="575" t="s">
        <v>100</v>
      </c>
      <c r="AE24" s="567"/>
      <c r="AF24" s="567"/>
      <c r="AG24" s="567"/>
      <c r="AH24" s="567"/>
      <c r="AI24" s="567"/>
      <c r="AJ24" s="567"/>
      <c r="AK24" s="568"/>
      <c r="AL24" s="571" t="s">
        <v>100</v>
      </c>
      <c r="AM24" s="572"/>
      <c r="AN24" s="572"/>
      <c r="AO24" s="573"/>
      <c r="AP24" s="578" t="s">
        <v>238</v>
      </c>
      <c r="AQ24" s="579"/>
      <c r="AR24" s="579"/>
      <c r="AS24" s="579"/>
      <c r="AT24" s="579"/>
      <c r="AU24" s="579"/>
      <c r="AV24" s="579"/>
      <c r="AW24" s="579"/>
      <c r="AX24" s="579"/>
      <c r="AY24" s="579"/>
      <c r="AZ24" s="579"/>
      <c r="BA24" s="579"/>
      <c r="BB24" s="579"/>
      <c r="BC24" s="580"/>
      <c r="BD24" s="566">
        <v>15680009</v>
      </c>
      <c r="BE24" s="567"/>
      <c r="BF24" s="567"/>
      <c r="BG24" s="567"/>
      <c r="BH24" s="567"/>
      <c r="BI24" s="567"/>
      <c r="BJ24" s="567"/>
      <c r="BK24" s="568"/>
      <c r="BL24" s="569">
        <v>9.6</v>
      </c>
      <c r="BM24" s="569"/>
      <c r="BN24" s="569"/>
      <c r="BO24" s="569"/>
      <c r="BP24" s="570" t="s">
        <v>100</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26552582</v>
      </c>
      <c r="CN24" s="567"/>
      <c r="CO24" s="567"/>
      <c r="CP24" s="567"/>
      <c r="CQ24" s="567"/>
      <c r="CR24" s="567"/>
      <c r="CS24" s="567"/>
      <c r="CT24" s="568"/>
      <c r="CU24" s="569">
        <v>4.3</v>
      </c>
      <c r="CV24" s="569"/>
      <c r="CW24" s="569"/>
      <c r="CX24" s="569"/>
      <c r="CY24" s="575" t="s">
        <v>100</v>
      </c>
      <c r="CZ24" s="567"/>
      <c r="DA24" s="567"/>
      <c r="DB24" s="567"/>
      <c r="DC24" s="567"/>
      <c r="DD24" s="567"/>
      <c r="DE24" s="567"/>
      <c r="DF24" s="567"/>
      <c r="DG24" s="567"/>
      <c r="DH24" s="567"/>
      <c r="DI24" s="567"/>
      <c r="DJ24" s="567"/>
      <c r="DK24" s="568"/>
      <c r="DL24" s="575">
        <v>26552582</v>
      </c>
      <c r="DM24" s="567"/>
      <c r="DN24" s="567"/>
      <c r="DO24" s="567"/>
      <c r="DP24" s="567"/>
      <c r="DQ24" s="567"/>
      <c r="DR24" s="567"/>
      <c r="DS24" s="567"/>
      <c r="DT24" s="567"/>
      <c r="DU24" s="567"/>
      <c r="DV24" s="567"/>
      <c r="DW24" s="567"/>
      <c r="DX24" s="576"/>
    </row>
    <row r="25" spans="2:128" ht="11.25" customHeight="1" x14ac:dyDescent="0.15">
      <c r="B25" s="563" t="s">
        <v>240</v>
      </c>
      <c r="C25" s="564"/>
      <c r="D25" s="564"/>
      <c r="E25" s="564"/>
      <c r="F25" s="564"/>
      <c r="G25" s="564"/>
      <c r="H25" s="564"/>
      <c r="I25" s="564"/>
      <c r="J25" s="564"/>
      <c r="K25" s="564"/>
      <c r="L25" s="564"/>
      <c r="M25" s="564"/>
      <c r="N25" s="564"/>
      <c r="O25" s="564"/>
      <c r="P25" s="564"/>
      <c r="Q25" s="565"/>
      <c r="R25" s="566" t="s">
        <v>100</v>
      </c>
      <c r="S25" s="567"/>
      <c r="T25" s="567"/>
      <c r="U25" s="567"/>
      <c r="V25" s="567"/>
      <c r="W25" s="567"/>
      <c r="X25" s="567"/>
      <c r="Y25" s="568"/>
      <c r="Z25" s="571" t="s">
        <v>100</v>
      </c>
      <c r="AA25" s="572"/>
      <c r="AB25" s="572"/>
      <c r="AC25" s="577"/>
      <c r="AD25" s="575" t="s">
        <v>100</v>
      </c>
      <c r="AE25" s="567"/>
      <c r="AF25" s="567"/>
      <c r="AG25" s="567"/>
      <c r="AH25" s="567"/>
      <c r="AI25" s="567"/>
      <c r="AJ25" s="567"/>
      <c r="AK25" s="568"/>
      <c r="AL25" s="571" t="s">
        <v>100</v>
      </c>
      <c r="AM25" s="572"/>
      <c r="AN25" s="572"/>
      <c r="AO25" s="573"/>
      <c r="AP25" s="578" t="s">
        <v>241</v>
      </c>
      <c r="AQ25" s="579"/>
      <c r="AR25" s="579"/>
      <c r="AS25" s="579"/>
      <c r="AT25" s="579"/>
      <c r="AU25" s="579"/>
      <c r="AV25" s="579"/>
      <c r="AW25" s="579"/>
      <c r="AX25" s="579"/>
      <c r="AY25" s="579"/>
      <c r="AZ25" s="579"/>
      <c r="BA25" s="579"/>
      <c r="BB25" s="579"/>
      <c r="BC25" s="580"/>
      <c r="BD25" s="566">
        <v>3533</v>
      </c>
      <c r="BE25" s="567"/>
      <c r="BF25" s="567"/>
      <c r="BG25" s="567"/>
      <c r="BH25" s="567"/>
      <c r="BI25" s="567"/>
      <c r="BJ25" s="567"/>
      <c r="BK25" s="568"/>
      <c r="BL25" s="569">
        <v>0</v>
      </c>
      <c r="BM25" s="569"/>
      <c r="BN25" s="569"/>
      <c r="BO25" s="569"/>
      <c r="BP25" s="570" t="s">
        <v>100</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333148</v>
      </c>
      <c r="CN25" s="567"/>
      <c r="CO25" s="567"/>
      <c r="CP25" s="567"/>
      <c r="CQ25" s="567"/>
      <c r="CR25" s="567"/>
      <c r="CS25" s="567"/>
      <c r="CT25" s="568"/>
      <c r="CU25" s="569">
        <v>0.1</v>
      </c>
      <c r="CV25" s="569"/>
      <c r="CW25" s="569"/>
      <c r="CX25" s="569"/>
      <c r="CY25" s="575" t="s">
        <v>100</v>
      </c>
      <c r="CZ25" s="567"/>
      <c r="DA25" s="567"/>
      <c r="DB25" s="567"/>
      <c r="DC25" s="567"/>
      <c r="DD25" s="567"/>
      <c r="DE25" s="567"/>
      <c r="DF25" s="567"/>
      <c r="DG25" s="567"/>
      <c r="DH25" s="567"/>
      <c r="DI25" s="567"/>
      <c r="DJ25" s="567"/>
      <c r="DK25" s="568"/>
      <c r="DL25" s="575">
        <v>333148</v>
      </c>
      <c r="DM25" s="567"/>
      <c r="DN25" s="567"/>
      <c r="DO25" s="567"/>
      <c r="DP25" s="567"/>
      <c r="DQ25" s="567"/>
      <c r="DR25" s="567"/>
      <c r="DS25" s="567"/>
      <c r="DT25" s="567"/>
      <c r="DU25" s="567"/>
      <c r="DV25" s="567"/>
      <c r="DW25" s="567"/>
      <c r="DX25" s="576"/>
    </row>
    <row r="26" spans="2:128" ht="11.25" customHeight="1" x14ac:dyDescent="0.15">
      <c r="B26" s="563" t="s">
        <v>243</v>
      </c>
      <c r="C26" s="564"/>
      <c r="D26" s="564"/>
      <c r="E26" s="564"/>
      <c r="F26" s="564"/>
      <c r="G26" s="564"/>
      <c r="H26" s="564"/>
      <c r="I26" s="564"/>
      <c r="J26" s="564"/>
      <c r="K26" s="564"/>
      <c r="L26" s="564"/>
      <c r="M26" s="564"/>
      <c r="N26" s="564"/>
      <c r="O26" s="564"/>
      <c r="P26" s="564"/>
      <c r="Q26" s="565"/>
      <c r="R26" s="566">
        <v>3793006</v>
      </c>
      <c r="S26" s="567"/>
      <c r="T26" s="567"/>
      <c r="U26" s="567"/>
      <c r="V26" s="567"/>
      <c r="W26" s="567"/>
      <c r="X26" s="567"/>
      <c r="Y26" s="568"/>
      <c r="Z26" s="571">
        <v>0.6</v>
      </c>
      <c r="AA26" s="572"/>
      <c r="AB26" s="572"/>
      <c r="AC26" s="577"/>
      <c r="AD26" s="575" t="s">
        <v>100</v>
      </c>
      <c r="AE26" s="567"/>
      <c r="AF26" s="567"/>
      <c r="AG26" s="567"/>
      <c r="AH26" s="567"/>
      <c r="AI26" s="567"/>
      <c r="AJ26" s="567"/>
      <c r="AK26" s="568"/>
      <c r="AL26" s="571" t="s">
        <v>100</v>
      </c>
      <c r="AM26" s="572"/>
      <c r="AN26" s="572"/>
      <c r="AO26" s="573"/>
      <c r="AP26" s="578" t="s">
        <v>244</v>
      </c>
      <c r="AQ26" s="579"/>
      <c r="AR26" s="579"/>
      <c r="AS26" s="579"/>
      <c r="AT26" s="579"/>
      <c r="AU26" s="579"/>
      <c r="AV26" s="579"/>
      <c r="AW26" s="579"/>
      <c r="AX26" s="579"/>
      <c r="AY26" s="579"/>
      <c r="AZ26" s="579"/>
      <c r="BA26" s="579"/>
      <c r="BB26" s="579"/>
      <c r="BC26" s="580"/>
      <c r="BD26" s="566" t="s">
        <v>100</v>
      </c>
      <c r="BE26" s="567"/>
      <c r="BF26" s="567"/>
      <c r="BG26" s="567"/>
      <c r="BH26" s="567"/>
      <c r="BI26" s="567"/>
      <c r="BJ26" s="567"/>
      <c r="BK26" s="568"/>
      <c r="BL26" s="569" t="s">
        <v>100</v>
      </c>
      <c r="BM26" s="569"/>
      <c r="BN26" s="569"/>
      <c r="BO26" s="569"/>
      <c r="BP26" s="570" t="s">
        <v>100</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100</v>
      </c>
      <c r="CN26" s="567"/>
      <c r="CO26" s="567"/>
      <c r="CP26" s="567"/>
      <c r="CQ26" s="567"/>
      <c r="CR26" s="567"/>
      <c r="CS26" s="567"/>
      <c r="CT26" s="568"/>
      <c r="CU26" s="569" t="s">
        <v>100</v>
      </c>
      <c r="CV26" s="569"/>
      <c r="CW26" s="569"/>
      <c r="CX26" s="569"/>
      <c r="CY26" s="575" t="s">
        <v>100</v>
      </c>
      <c r="CZ26" s="567"/>
      <c r="DA26" s="567"/>
      <c r="DB26" s="567"/>
      <c r="DC26" s="567"/>
      <c r="DD26" s="567"/>
      <c r="DE26" s="567"/>
      <c r="DF26" s="567"/>
      <c r="DG26" s="567"/>
      <c r="DH26" s="567"/>
      <c r="DI26" s="567"/>
      <c r="DJ26" s="567"/>
      <c r="DK26" s="568"/>
      <c r="DL26" s="575" t="s">
        <v>100</v>
      </c>
      <c r="DM26" s="567"/>
      <c r="DN26" s="567"/>
      <c r="DO26" s="567"/>
      <c r="DP26" s="567"/>
      <c r="DQ26" s="567"/>
      <c r="DR26" s="567"/>
      <c r="DS26" s="567"/>
      <c r="DT26" s="567"/>
      <c r="DU26" s="567"/>
      <c r="DV26" s="567"/>
      <c r="DW26" s="567"/>
      <c r="DX26" s="576"/>
    </row>
    <row r="27" spans="2:128" ht="11.25" customHeight="1" x14ac:dyDescent="0.15">
      <c r="B27" s="563" t="s">
        <v>246</v>
      </c>
      <c r="C27" s="564"/>
      <c r="D27" s="564"/>
      <c r="E27" s="564"/>
      <c r="F27" s="564"/>
      <c r="G27" s="564"/>
      <c r="H27" s="564"/>
      <c r="I27" s="564"/>
      <c r="J27" s="564"/>
      <c r="K27" s="564"/>
      <c r="L27" s="564"/>
      <c r="M27" s="564"/>
      <c r="N27" s="564"/>
      <c r="O27" s="564"/>
      <c r="P27" s="564"/>
      <c r="Q27" s="565"/>
      <c r="R27" s="566">
        <v>319436</v>
      </c>
      <c r="S27" s="567"/>
      <c r="T27" s="567"/>
      <c r="U27" s="567"/>
      <c r="V27" s="567"/>
      <c r="W27" s="567"/>
      <c r="X27" s="567"/>
      <c r="Y27" s="568"/>
      <c r="Z27" s="571">
        <v>0.1</v>
      </c>
      <c r="AA27" s="572"/>
      <c r="AB27" s="572"/>
      <c r="AC27" s="577"/>
      <c r="AD27" s="575" t="s">
        <v>100</v>
      </c>
      <c r="AE27" s="567"/>
      <c r="AF27" s="567"/>
      <c r="AG27" s="567"/>
      <c r="AH27" s="567"/>
      <c r="AI27" s="567"/>
      <c r="AJ27" s="567"/>
      <c r="AK27" s="568"/>
      <c r="AL27" s="571" t="s">
        <v>100</v>
      </c>
      <c r="AM27" s="572"/>
      <c r="AN27" s="572"/>
      <c r="AO27" s="573"/>
      <c r="AP27" s="578" t="s">
        <v>247</v>
      </c>
      <c r="AQ27" s="579"/>
      <c r="AR27" s="579"/>
      <c r="AS27" s="579"/>
      <c r="AT27" s="579"/>
      <c r="AU27" s="579"/>
      <c r="AV27" s="579"/>
      <c r="AW27" s="579"/>
      <c r="AX27" s="579"/>
      <c r="AY27" s="579"/>
      <c r="AZ27" s="579"/>
      <c r="BA27" s="579"/>
      <c r="BB27" s="579"/>
      <c r="BC27" s="580"/>
      <c r="BD27" s="566">
        <v>953600</v>
      </c>
      <c r="BE27" s="567"/>
      <c r="BF27" s="567"/>
      <c r="BG27" s="567"/>
      <c r="BH27" s="567"/>
      <c r="BI27" s="567"/>
      <c r="BJ27" s="567"/>
      <c r="BK27" s="568"/>
      <c r="BL27" s="569">
        <v>0.6</v>
      </c>
      <c r="BM27" s="569"/>
      <c r="BN27" s="569"/>
      <c r="BO27" s="569"/>
      <c r="BP27" s="570" t="s">
        <v>100</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707414</v>
      </c>
      <c r="CN27" s="567"/>
      <c r="CO27" s="567"/>
      <c r="CP27" s="567"/>
      <c r="CQ27" s="567"/>
      <c r="CR27" s="567"/>
      <c r="CS27" s="567"/>
      <c r="CT27" s="568"/>
      <c r="CU27" s="569">
        <v>0.1</v>
      </c>
      <c r="CV27" s="569"/>
      <c r="CW27" s="569"/>
      <c r="CX27" s="569"/>
      <c r="CY27" s="575" t="s">
        <v>100</v>
      </c>
      <c r="CZ27" s="567"/>
      <c r="DA27" s="567"/>
      <c r="DB27" s="567"/>
      <c r="DC27" s="567"/>
      <c r="DD27" s="567"/>
      <c r="DE27" s="567"/>
      <c r="DF27" s="567"/>
      <c r="DG27" s="567"/>
      <c r="DH27" s="567"/>
      <c r="DI27" s="567"/>
      <c r="DJ27" s="567"/>
      <c r="DK27" s="568"/>
      <c r="DL27" s="575">
        <v>707414</v>
      </c>
      <c r="DM27" s="567"/>
      <c r="DN27" s="567"/>
      <c r="DO27" s="567"/>
      <c r="DP27" s="567"/>
      <c r="DQ27" s="567"/>
      <c r="DR27" s="567"/>
      <c r="DS27" s="567"/>
      <c r="DT27" s="567"/>
      <c r="DU27" s="567"/>
      <c r="DV27" s="567"/>
      <c r="DW27" s="567"/>
      <c r="DX27" s="576"/>
    </row>
    <row r="28" spans="2:128" ht="11.25" customHeight="1" x14ac:dyDescent="0.15">
      <c r="B28" s="563" t="s">
        <v>249</v>
      </c>
      <c r="C28" s="564"/>
      <c r="D28" s="564"/>
      <c r="E28" s="564"/>
      <c r="F28" s="564"/>
      <c r="G28" s="564"/>
      <c r="H28" s="564"/>
      <c r="I28" s="564"/>
      <c r="J28" s="564"/>
      <c r="K28" s="564"/>
      <c r="L28" s="564"/>
      <c r="M28" s="564"/>
      <c r="N28" s="564"/>
      <c r="O28" s="564"/>
      <c r="P28" s="564"/>
      <c r="Q28" s="565"/>
      <c r="R28" s="566">
        <v>8646391</v>
      </c>
      <c r="S28" s="567"/>
      <c r="T28" s="567"/>
      <c r="U28" s="567"/>
      <c r="V28" s="567"/>
      <c r="W28" s="567"/>
      <c r="X28" s="567"/>
      <c r="Y28" s="568"/>
      <c r="Z28" s="571">
        <v>1.4</v>
      </c>
      <c r="AA28" s="572"/>
      <c r="AB28" s="572"/>
      <c r="AC28" s="577"/>
      <c r="AD28" s="575" t="s">
        <v>100</v>
      </c>
      <c r="AE28" s="567"/>
      <c r="AF28" s="567"/>
      <c r="AG28" s="567"/>
      <c r="AH28" s="567"/>
      <c r="AI28" s="567"/>
      <c r="AJ28" s="567"/>
      <c r="AK28" s="568"/>
      <c r="AL28" s="571" t="s">
        <v>100</v>
      </c>
      <c r="AM28" s="572"/>
      <c r="AN28" s="572"/>
      <c r="AO28" s="573"/>
      <c r="AP28" s="578" t="s">
        <v>250</v>
      </c>
      <c r="AQ28" s="579"/>
      <c r="AR28" s="579"/>
      <c r="AS28" s="579"/>
      <c r="AT28" s="579"/>
      <c r="AU28" s="579"/>
      <c r="AV28" s="579"/>
      <c r="AW28" s="579"/>
      <c r="AX28" s="579"/>
      <c r="AY28" s="579"/>
      <c r="AZ28" s="579"/>
      <c r="BA28" s="579"/>
      <c r="BB28" s="579"/>
      <c r="BC28" s="580"/>
      <c r="BD28" s="566">
        <v>260276</v>
      </c>
      <c r="BE28" s="567"/>
      <c r="BF28" s="567"/>
      <c r="BG28" s="567"/>
      <c r="BH28" s="567"/>
      <c r="BI28" s="567"/>
      <c r="BJ28" s="567"/>
      <c r="BK28" s="568"/>
      <c r="BL28" s="569">
        <v>0.2</v>
      </c>
      <c r="BM28" s="569"/>
      <c r="BN28" s="569"/>
      <c r="BO28" s="569"/>
      <c r="BP28" s="570" t="s">
        <v>100</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100</v>
      </c>
      <c r="CN28" s="567"/>
      <c r="CO28" s="567"/>
      <c r="CP28" s="567"/>
      <c r="CQ28" s="567"/>
      <c r="CR28" s="567"/>
      <c r="CS28" s="567"/>
      <c r="CT28" s="568"/>
      <c r="CU28" s="569" t="s">
        <v>100</v>
      </c>
      <c r="CV28" s="569"/>
      <c r="CW28" s="569"/>
      <c r="CX28" s="569"/>
      <c r="CY28" s="575" t="s">
        <v>100</v>
      </c>
      <c r="CZ28" s="567"/>
      <c r="DA28" s="567"/>
      <c r="DB28" s="567"/>
      <c r="DC28" s="567"/>
      <c r="DD28" s="567"/>
      <c r="DE28" s="567"/>
      <c r="DF28" s="567"/>
      <c r="DG28" s="567"/>
      <c r="DH28" s="567"/>
      <c r="DI28" s="567"/>
      <c r="DJ28" s="567"/>
      <c r="DK28" s="568"/>
      <c r="DL28" s="575" t="s">
        <v>100</v>
      </c>
      <c r="DM28" s="567"/>
      <c r="DN28" s="567"/>
      <c r="DO28" s="567"/>
      <c r="DP28" s="567"/>
      <c r="DQ28" s="567"/>
      <c r="DR28" s="567"/>
      <c r="DS28" s="567"/>
      <c r="DT28" s="567"/>
      <c r="DU28" s="567"/>
      <c r="DV28" s="567"/>
      <c r="DW28" s="567"/>
      <c r="DX28" s="576"/>
    </row>
    <row r="29" spans="2:128" ht="11.25" customHeight="1" x14ac:dyDescent="0.15">
      <c r="B29" s="563" t="s">
        <v>252</v>
      </c>
      <c r="C29" s="564"/>
      <c r="D29" s="564"/>
      <c r="E29" s="564"/>
      <c r="F29" s="564"/>
      <c r="G29" s="564"/>
      <c r="H29" s="564"/>
      <c r="I29" s="564"/>
      <c r="J29" s="564"/>
      <c r="K29" s="564"/>
      <c r="L29" s="564"/>
      <c r="M29" s="564"/>
      <c r="N29" s="564"/>
      <c r="O29" s="564"/>
      <c r="P29" s="564"/>
      <c r="Q29" s="565"/>
      <c r="R29" s="566">
        <v>15462806</v>
      </c>
      <c r="S29" s="567"/>
      <c r="T29" s="567"/>
      <c r="U29" s="567"/>
      <c r="V29" s="567"/>
      <c r="W29" s="567"/>
      <c r="X29" s="567"/>
      <c r="Y29" s="568"/>
      <c r="Z29" s="571">
        <v>2.5</v>
      </c>
      <c r="AA29" s="572"/>
      <c r="AB29" s="572"/>
      <c r="AC29" s="577"/>
      <c r="AD29" s="575" t="s">
        <v>100</v>
      </c>
      <c r="AE29" s="567"/>
      <c r="AF29" s="567"/>
      <c r="AG29" s="567"/>
      <c r="AH29" s="567"/>
      <c r="AI29" s="567"/>
      <c r="AJ29" s="567"/>
      <c r="AK29" s="568"/>
      <c r="AL29" s="571" t="s">
        <v>100</v>
      </c>
      <c r="AM29" s="572"/>
      <c r="AN29" s="572"/>
      <c r="AO29" s="573"/>
      <c r="AP29" s="578" t="s">
        <v>253</v>
      </c>
      <c r="AQ29" s="579"/>
      <c r="AR29" s="579"/>
      <c r="AS29" s="579"/>
      <c r="AT29" s="579"/>
      <c r="AU29" s="579"/>
      <c r="AV29" s="579"/>
      <c r="AW29" s="579"/>
      <c r="AX29" s="579"/>
      <c r="AY29" s="579"/>
      <c r="AZ29" s="579"/>
      <c r="BA29" s="579"/>
      <c r="BB29" s="579"/>
      <c r="BC29" s="580"/>
      <c r="BD29" s="566">
        <v>27223</v>
      </c>
      <c r="BE29" s="567"/>
      <c r="BF29" s="567"/>
      <c r="BG29" s="567"/>
      <c r="BH29" s="567"/>
      <c r="BI29" s="567"/>
      <c r="BJ29" s="567"/>
      <c r="BK29" s="568"/>
      <c r="BL29" s="569">
        <v>0</v>
      </c>
      <c r="BM29" s="569"/>
      <c r="BN29" s="569"/>
      <c r="BO29" s="569"/>
      <c r="BP29" s="570" t="s">
        <v>100</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100</v>
      </c>
      <c r="CN29" s="567"/>
      <c r="CO29" s="567"/>
      <c r="CP29" s="567"/>
      <c r="CQ29" s="567"/>
      <c r="CR29" s="567"/>
      <c r="CS29" s="567"/>
      <c r="CT29" s="568"/>
      <c r="CU29" s="569" t="s">
        <v>100</v>
      </c>
      <c r="CV29" s="569"/>
      <c r="CW29" s="569"/>
      <c r="CX29" s="569"/>
      <c r="CY29" s="575" t="s">
        <v>100</v>
      </c>
      <c r="CZ29" s="567"/>
      <c r="DA29" s="567"/>
      <c r="DB29" s="567"/>
      <c r="DC29" s="567"/>
      <c r="DD29" s="567"/>
      <c r="DE29" s="567"/>
      <c r="DF29" s="567"/>
      <c r="DG29" s="567"/>
      <c r="DH29" s="567"/>
      <c r="DI29" s="567"/>
      <c r="DJ29" s="567"/>
      <c r="DK29" s="568"/>
      <c r="DL29" s="575" t="s">
        <v>100</v>
      </c>
      <c r="DM29" s="567"/>
      <c r="DN29" s="567"/>
      <c r="DO29" s="567"/>
      <c r="DP29" s="567"/>
      <c r="DQ29" s="567"/>
      <c r="DR29" s="567"/>
      <c r="DS29" s="567"/>
      <c r="DT29" s="567"/>
      <c r="DU29" s="567"/>
      <c r="DV29" s="567"/>
      <c r="DW29" s="567"/>
      <c r="DX29" s="576"/>
    </row>
    <row r="30" spans="2:128" ht="11.25" customHeight="1" x14ac:dyDescent="0.15">
      <c r="B30" s="563" t="s">
        <v>255</v>
      </c>
      <c r="C30" s="564"/>
      <c r="D30" s="564"/>
      <c r="E30" s="564"/>
      <c r="F30" s="564"/>
      <c r="G30" s="564"/>
      <c r="H30" s="564"/>
      <c r="I30" s="564"/>
      <c r="J30" s="564"/>
      <c r="K30" s="564"/>
      <c r="L30" s="564"/>
      <c r="M30" s="564"/>
      <c r="N30" s="564"/>
      <c r="O30" s="564"/>
      <c r="P30" s="564"/>
      <c r="Q30" s="565"/>
      <c r="R30" s="566">
        <v>73505303</v>
      </c>
      <c r="S30" s="567"/>
      <c r="T30" s="567"/>
      <c r="U30" s="567"/>
      <c r="V30" s="567"/>
      <c r="W30" s="567"/>
      <c r="X30" s="567"/>
      <c r="Y30" s="568"/>
      <c r="Z30" s="571">
        <v>11.7</v>
      </c>
      <c r="AA30" s="572"/>
      <c r="AB30" s="572"/>
      <c r="AC30" s="577"/>
      <c r="AD30" s="575">
        <v>69626</v>
      </c>
      <c r="AE30" s="567"/>
      <c r="AF30" s="567"/>
      <c r="AG30" s="567"/>
      <c r="AH30" s="567"/>
      <c r="AI30" s="567"/>
      <c r="AJ30" s="567"/>
      <c r="AK30" s="568"/>
      <c r="AL30" s="571">
        <v>0</v>
      </c>
      <c r="AM30" s="572"/>
      <c r="AN30" s="572"/>
      <c r="AO30" s="573"/>
      <c r="AP30" s="578" t="s">
        <v>256</v>
      </c>
      <c r="AQ30" s="579"/>
      <c r="AR30" s="579"/>
      <c r="AS30" s="579"/>
      <c r="AT30" s="579"/>
      <c r="AU30" s="579"/>
      <c r="AV30" s="579"/>
      <c r="AW30" s="579"/>
      <c r="AX30" s="579"/>
      <c r="AY30" s="579"/>
      <c r="AZ30" s="579"/>
      <c r="BA30" s="579"/>
      <c r="BB30" s="579"/>
      <c r="BC30" s="580"/>
      <c r="BD30" s="566">
        <v>27223</v>
      </c>
      <c r="BE30" s="567"/>
      <c r="BF30" s="567"/>
      <c r="BG30" s="567"/>
      <c r="BH30" s="567"/>
      <c r="BI30" s="567"/>
      <c r="BJ30" s="567"/>
      <c r="BK30" s="568"/>
      <c r="BL30" s="569">
        <v>0</v>
      </c>
      <c r="BM30" s="569"/>
      <c r="BN30" s="569"/>
      <c r="BO30" s="569"/>
      <c r="BP30" s="570" t="s">
        <v>100</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616648224</v>
      </c>
      <c r="CN30" s="567"/>
      <c r="CO30" s="567"/>
      <c r="CP30" s="567"/>
      <c r="CQ30" s="567"/>
      <c r="CR30" s="567"/>
      <c r="CS30" s="567"/>
      <c r="CT30" s="568"/>
      <c r="CU30" s="569">
        <v>100</v>
      </c>
      <c r="CV30" s="569"/>
      <c r="CW30" s="569"/>
      <c r="CX30" s="569"/>
      <c r="CY30" s="575">
        <v>97616794</v>
      </c>
      <c r="CZ30" s="567"/>
      <c r="DA30" s="567"/>
      <c r="DB30" s="567"/>
      <c r="DC30" s="567"/>
      <c r="DD30" s="567"/>
      <c r="DE30" s="567"/>
      <c r="DF30" s="567"/>
      <c r="DG30" s="567"/>
      <c r="DH30" s="567"/>
      <c r="DI30" s="567"/>
      <c r="DJ30" s="567"/>
      <c r="DK30" s="568"/>
      <c r="DL30" s="575">
        <v>403146607</v>
      </c>
      <c r="DM30" s="567"/>
      <c r="DN30" s="567"/>
      <c r="DO30" s="567"/>
      <c r="DP30" s="567"/>
      <c r="DQ30" s="567"/>
      <c r="DR30" s="567"/>
      <c r="DS30" s="567"/>
      <c r="DT30" s="567"/>
      <c r="DU30" s="567"/>
      <c r="DV30" s="567"/>
      <c r="DW30" s="567"/>
      <c r="DX30" s="576"/>
    </row>
    <row r="31" spans="2:128" ht="11.25" customHeight="1" x14ac:dyDescent="0.15">
      <c r="B31" s="563" t="s">
        <v>258</v>
      </c>
      <c r="C31" s="564"/>
      <c r="D31" s="564"/>
      <c r="E31" s="564"/>
      <c r="F31" s="564"/>
      <c r="G31" s="564"/>
      <c r="H31" s="564"/>
      <c r="I31" s="564"/>
      <c r="J31" s="564"/>
      <c r="K31" s="564"/>
      <c r="L31" s="564"/>
      <c r="M31" s="564"/>
      <c r="N31" s="564"/>
      <c r="O31" s="564"/>
      <c r="P31" s="564"/>
      <c r="Q31" s="565"/>
      <c r="R31" s="566">
        <v>81192000</v>
      </c>
      <c r="S31" s="567"/>
      <c r="T31" s="567"/>
      <c r="U31" s="567"/>
      <c r="V31" s="567"/>
      <c r="W31" s="567"/>
      <c r="X31" s="567"/>
      <c r="Y31" s="568"/>
      <c r="Z31" s="571">
        <v>12.9</v>
      </c>
      <c r="AA31" s="572"/>
      <c r="AB31" s="572"/>
      <c r="AC31" s="577"/>
      <c r="AD31" s="575" t="s">
        <v>100</v>
      </c>
      <c r="AE31" s="567"/>
      <c r="AF31" s="567"/>
      <c r="AG31" s="567"/>
      <c r="AH31" s="567"/>
      <c r="AI31" s="567"/>
      <c r="AJ31" s="567"/>
      <c r="AK31" s="568"/>
      <c r="AL31" s="571" t="s">
        <v>100</v>
      </c>
      <c r="AM31" s="572"/>
      <c r="AN31" s="572"/>
      <c r="AO31" s="573"/>
      <c r="AP31" s="578" t="s">
        <v>259</v>
      </c>
      <c r="AQ31" s="579"/>
      <c r="AR31" s="579"/>
      <c r="AS31" s="579"/>
      <c r="AT31" s="579"/>
      <c r="AU31" s="579"/>
      <c r="AV31" s="579"/>
      <c r="AW31" s="579"/>
      <c r="AX31" s="579"/>
      <c r="AY31" s="579"/>
      <c r="AZ31" s="579"/>
      <c r="BA31" s="579"/>
      <c r="BB31" s="579"/>
      <c r="BC31" s="580"/>
      <c r="BD31" s="566">
        <v>233053</v>
      </c>
      <c r="BE31" s="567"/>
      <c r="BF31" s="567"/>
      <c r="BG31" s="567"/>
      <c r="BH31" s="567"/>
      <c r="BI31" s="567"/>
      <c r="BJ31" s="567"/>
      <c r="BK31" s="568"/>
      <c r="BL31" s="569">
        <v>0.1</v>
      </c>
      <c r="BM31" s="569"/>
      <c r="BN31" s="569"/>
      <c r="BO31" s="569"/>
      <c r="BP31" s="570" t="s">
        <v>100</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260</v>
      </c>
      <c r="C32" s="564"/>
      <c r="D32" s="564"/>
      <c r="E32" s="564"/>
      <c r="F32" s="564"/>
      <c r="G32" s="564"/>
      <c r="H32" s="564"/>
      <c r="I32" s="564"/>
      <c r="J32" s="564"/>
      <c r="K32" s="564"/>
      <c r="L32" s="564"/>
      <c r="M32" s="564"/>
      <c r="N32" s="564"/>
      <c r="O32" s="564"/>
      <c r="P32" s="564"/>
      <c r="Q32" s="565"/>
      <c r="R32" s="566">
        <v>592000</v>
      </c>
      <c r="S32" s="567"/>
      <c r="T32" s="567"/>
      <c r="U32" s="567"/>
      <c r="V32" s="567"/>
      <c r="W32" s="567"/>
      <c r="X32" s="567"/>
      <c r="Y32" s="568"/>
      <c r="Z32" s="571">
        <v>0.1</v>
      </c>
      <c r="AA32" s="572"/>
      <c r="AB32" s="572"/>
      <c r="AC32" s="577"/>
      <c r="AD32" s="575" t="s">
        <v>100</v>
      </c>
      <c r="AE32" s="567"/>
      <c r="AF32" s="567"/>
      <c r="AG32" s="567"/>
      <c r="AH32" s="567"/>
      <c r="AI32" s="567"/>
      <c r="AJ32" s="567"/>
      <c r="AK32" s="568"/>
      <c r="AL32" s="571" t="s">
        <v>100</v>
      </c>
      <c r="AM32" s="572"/>
      <c r="AN32" s="572"/>
      <c r="AO32" s="573"/>
      <c r="AP32" s="578" t="s">
        <v>261</v>
      </c>
      <c r="AQ32" s="579"/>
      <c r="AR32" s="579"/>
      <c r="AS32" s="579"/>
      <c r="AT32" s="579"/>
      <c r="AU32" s="579"/>
      <c r="AV32" s="579"/>
      <c r="AW32" s="579"/>
      <c r="AX32" s="579"/>
      <c r="AY32" s="579"/>
      <c r="AZ32" s="579"/>
      <c r="BA32" s="579"/>
      <c r="BB32" s="579"/>
      <c r="BC32" s="580"/>
      <c r="BD32" s="566">
        <v>7581</v>
      </c>
      <c r="BE32" s="567"/>
      <c r="BF32" s="567"/>
      <c r="BG32" s="567"/>
      <c r="BH32" s="567"/>
      <c r="BI32" s="567"/>
      <c r="BJ32" s="567"/>
      <c r="BK32" s="568"/>
      <c r="BL32" s="569">
        <v>0</v>
      </c>
      <c r="BM32" s="569"/>
      <c r="BN32" s="569"/>
      <c r="BO32" s="569"/>
      <c r="BP32" s="570" t="s">
        <v>100</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263</v>
      </c>
      <c r="C33" s="564"/>
      <c r="D33" s="564"/>
      <c r="E33" s="564"/>
      <c r="F33" s="564"/>
      <c r="G33" s="564"/>
      <c r="H33" s="564"/>
      <c r="I33" s="564"/>
      <c r="J33" s="564"/>
      <c r="K33" s="564"/>
      <c r="L33" s="564"/>
      <c r="M33" s="564"/>
      <c r="N33" s="564"/>
      <c r="O33" s="564"/>
      <c r="P33" s="564"/>
      <c r="Q33" s="565"/>
      <c r="R33" s="566">
        <v>35591000</v>
      </c>
      <c r="S33" s="567"/>
      <c r="T33" s="567"/>
      <c r="U33" s="567"/>
      <c r="V33" s="567"/>
      <c r="W33" s="567"/>
      <c r="X33" s="567"/>
      <c r="Y33" s="568"/>
      <c r="Z33" s="571">
        <v>5.6</v>
      </c>
      <c r="AA33" s="572"/>
      <c r="AB33" s="572"/>
      <c r="AC33" s="577"/>
      <c r="AD33" s="575" t="s">
        <v>100</v>
      </c>
      <c r="AE33" s="567"/>
      <c r="AF33" s="567"/>
      <c r="AG33" s="567"/>
      <c r="AH33" s="567"/>
      <c r="AI33" s="567"/>
      <c r="AJ33" s="567"/>
      <c r="AK33" s="568"/>
      <c r="AL33" s="571" t="s">
        <v>100</v>
      </c>
      <c r="AM33" s="572"/>
      <c r="AN33" s="572"/>
      <c r="AO33" s="573"/>
      <c r="AP33" s="563" t="s">
        <v>135</v>
      </c>
      <c r="AQ33" s="564"/>
      <c r="AR33" s="564"/>
      <c r="AS33" s="564"/>
      <c r="AT33" s="564"/>
      <c r="AU33" s="564"/>
      <c r="AV33" s="564"/>
      <c r="AW33" s="564"/>
      <c r="AX33" s="564"/>
      <c r="AY33" s="564"/>
      <c r="AZ33" s="564"/>
      <c r="BA33" s="564"/>
      <c r="BB33" s="564"/>
      <c r="BC33" s="565"/>
      <c r="BD33" s="566">
        <v>163947441</v>
      </c>
      <c r="BE33" s="567"/>
      <c r="BF33" s="567"/>
      <c r="BG33" s="567"/>
      <c r="BH33" s="567"/>
      <c r="BI33" s="567"/>
      <c r="BJ33" s="567"/>
      <c r="BK33" s="568"/>
      <c r="BL33" s="569">
        <v>100</v>
      </c>
      <c r="BM33" s="569"/>
      <c r="BN33" s="569"/>
      <c r="BO33" s="569"/>
      <c r="BP33" s="570">
        <v>1282844</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x14ac:dyDescent="0.15">
      <c r="B34" s="582" t="s">
        <v>269</v>
      </c>
      <c r="C34" s="583"/>
      <c r="D34" s="583"/>
      <c r="E34" s="583"/>
      <c r="F34" s="583"/>
      <c r="G34" s="583"/>
      <c r="H34" s="583"/>
      <c r="I34" s="583"/>
      <c r="J34" s="583"/>
      <c r="K34" s="583"/>
      <c r="L34" s="583"/>
      <c r="M34" s="583"/>
      <c r="N34" s="583"/>
      <c r="O34" s="583"/>
      <c r="P34" s="583"/>
      <c r="Q34" s="584"/>
      <c r="R34" s="566">
        <v>630760779</v>
      </c>
      <c r="S34" s="567"/>
      <c r="T34" s="567"/>
      <c r="U34" s="567"/>
      <c r="V34" s="567"/>
      <c r="W34" s="567"/>
      <c r="X34" s="567"/>
      <c r="Y34" s="568"/>
      <c r="Z34" s="569">
        <v>100</v>
      </c>
      <c r="AA34" s="569"/>
      <c r="AB34" s="569"/>
      <c r="AC34" s="569"/>
      <c r="AD34" s="570">
        <v>323039842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283575508</v>
      </c>
      <c r="CN34" s="556"/>
      <c r="CO34" s="556"/>
      <c r="CP34" s="556"/>
      <c r="CQ34" s="556"/>
      <c r="CR34" s="556"/>
      <c r="CS34" s="556"/>
      <c r="CT34" s="557"/>
      <c r="CU34" s="596">
        <v>46</v>
      </c>
      <c r="CV34" s="597"/>
      <c r="CW34" s="597"/>
      <c r="CX34" s="599"/>
      <c r="CY34" s="595">
        <v>245052938</v>
      </c>
      <c r="CZ34" s="556"/>
      <c r="DA34" s="556"/>
      <c r="DB34" s="556"/>
      <c r="DC34" s="556"/>
      <c r="DD34" s="556"/>
      <c r="DE34" s="556"/>
      <c r="DF34" s="557"/>
      <c r="DG34" s="595">
        <v>243405315</v>
      </c>
      <c r="DH34" s="556"/>
      <c r="DI34" s="556"/>
      <c r="DJ34" s="556"/>
      <c r="DK34" s="556"/>
      <c r="DL34" s="556"/>
      <c r="DM34" s="556"/>
      <c r="DN34" s="556"/>
      <c r="DO34" s="556"/>
      <c r="DP34" s="556"/>
      <c r="DQ34" s="557"/>
      <c r="DR34" s="596">
        <v>67.8</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169606322</v>
      </c>
      <c r="CN35" s="591"/>
      <c r="CO35" s="591"/>
      <c r="CP35" s="591"/>
      <c r="CQ35" s="591"/>
      <c r="CR35" s="591"/>
      <c r="CS35" s="591"/>
      <c r="CT35" s="592"/>
      <c r="CU35" s="588">
        <v>27.5</v>
      </c>
      <c r="CV35" s="589"/>
      <c r="CW35" s="589"/>
      <c r="CX35" s="590"/>
      <c r="CY35" s="575">
        <v>140506587</v>
      </c>
      <c r="CZ35" s="591"/>
      <c r="DA35" s="591"/>
      <c r="DB35" s="591"/>
      <c r="DC35" s="591"/>
      <c r="DD35" s="591"/>
      <c r="DE35" s="591"/>
      <c r="DF35" s="592"/>
      <c r="DG35" s="575">
        <v>138860804</v>
      </c>
      <c r="DH35" s="591"/>
      <c r="DI35" s="591"/>
      <c r="DJ35" s="591"/>
      <c r="DK35" s="591"/>
      <c r="DL35" s="591"/>
      <c r="DM35" s="591"/>
      <c r="DN35" s="591"/>
      <c r="DO35" s="591"/>
      <c r="DP35" s="591"/>
      <c r="DQ35" s="592"/>
      <c r="DR35" s="588">
        <v>38.700000000000003</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124487124</v>
      </c>
      <c r="CN36" s="567"/>
      <c r="CO36" s="567"/>
      <c r="CP36" s="567"/>
      <c r="CQ36" s="567"/>
      <c r="CR36" s="567"/>
      <c r="CS36" s="567"/>
      <c r="CT36" s="568"/>
      <c r="CU36" s="588">
        <v>20.2</v>
      </c>
      <c r="CV36" s="589"/>
      <c r="CW36" s="589"/>
      <c r="CX36" s="590"/>
      <c r="CY36" s="575">
        <v>100972926</v>
      </c>
      <c r="CZ36" s="591"/>
      <c r="DA36" s="591"/>
      <c r="DB36" s="591"/>
      <c r="DC36" s="591"/>
      <c r="DD36" s="591"/>
      <c r="DE36" s="591"/>
      <c r="DF36" s="592"/>
      <c r="DG36" s="575">
        <v>100968927</v>
      </c>
      <c r="DH36" s="591"/>
      <c r="DI36" s="591"/>
      <c r="DJ36" s="591"/>
      <c r="DK36" s="591"/>
      <c r="DL36" s="591"/>
      <c r="DM36" s="591"/>
      <c r="DN36" s="591"/>
      <c r="DO36" s="591"/>
      <c r="DP36" s="591"/>
      <c r="DQ36" s="592"/>
      <c r="DR36" s="588">
        <v>28.1</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22447541</v>
      </c>
      <c r="CN37" s="591"/>
      <c r="CO37" s="591"/>
      <c r="CP37" s="591"/>
      <c r="CQ37" s="591"/>
      <c r="CR37" s="591"/>
      <c r="CS37" s="591"/>
      <c r="CT37" s="592"/>
      <c r="CU37" s="588">
        <v>3.6</v>
      </c>
      <c r="CV37" s="589"/>
      <c r="CW37" s="589"/>
      <c r="CX37" s="590"/>
      <c r="CY37" s="575">
        <v>15830378</v>
      </c>
      <c r="CZ37" s="591"/>
      <c r="DA37" s="591"/>
      <c r="DB37" s="591"/>
      <c r="DC37" s="591"/>
      <c r="DD37" s="591"/>
      <c r="DE37" s="591"/>
      <c r="DF37" s="592"/>
      <c r="DG37" s="575">
        <v>15829478</v>
      </c>
      <c r="DH37" s="591"/>
      <c r="DI37" s="591"/>
      <c r="DJ37" s="591"/>
      <c r="DK37" s="591"/>
      <c r="DL37" s="591"/>
      <c r="DM37" s="591"/>
      <c r="DN37" s="591"/>
      <c r="DO37" s="591"/>
      <c r="DP37" s="591"/>
      <c r="DQ37" s="592"/>
      <c r="DR37" s="588">
        <v>4.4000000000000004</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99.5</v>
      </c>
      <c r="BE38" s="561"/>
      <c r="BF38" s="561"/>
      <c r="BG38" s="561"/>
      <c r="BH38" s="561"/>
      <c r="BI38" s="561">
        <v>98.4</v>
      </c>
      <c r="BJ38" s="561"/>
      <c r="BK38" s="561"/>
      <c r="BL38" s="561"/>
      <c r="BM38" s="562"/>
      <c r="BN38" s="593">
        <v>99.3</v>
      </c>
      <c r="BO38" s="561"/>
      <c r="BP38" s="561"/>
      <c r="BQ38" s="561"/>
      <c r="BR38" s="561"/>
      <c r="BS38" s="561">
        <v>97.6</v>
      </c>
      <c r="BT38" s="561"/>
      <c r="BU38" s="561"/>
      <c r="BV38" s="561"/>
      <c r="BW38" s="562"/>
      <c r="BY38" s="563" t="s">
        <v>279</v>
      </c>
      <c r="BZ38" s="564"/>
      <c r="CA38" s="564"/>
      <c r="CB38" s="564"/>
      <c r="CC38" s="564"/>
      <c r="CD38" s="564"/>
      <c r="CE38" s="564"/>
      <c r="CF38" s="564"/>
      <c r="CG38" s="564"/>
      <c r="CH38" s="564"/>
      <c r="CI38" s="564"/>
      <c r="CJ38" s="564"/>
      <c r="CK38" s="564"/>
      <c r="CL38" s="565"/>
      <c r="CM38" s="566">
        <v>91521645</v>
      </c>
      <c r="CN38" s="567"/>
      <c r="CO38" s="567"/>
      <c r="CP38" s="567"/>
      <c r="CQ38" s="567"/>
      <c r="CR38" s="567"/>
      <c r="CS38" s="567"/>
      <c r="CT38" s="568"/>
      <c r="CU38" s="588">
        <v>14.8</v>
      </c>
      <c r="CV38" s="589"/>
      <c r="CW38" s="589"/>
      <c r="CX38" s="590"/>
      <c r="CY38" s="575">
        <v>88715973</v>
      </c>
      <c r="CZ38" s="591"/>
      <c r="DA38" s="591"/>
      <c r="DB38" s="591"/>
      <c r="DC38" s="591"/>
      <c r="DD38" s="591"/>
      <c r="DE38" s="591"/>
      <c r="DF38" s="592"/>
      <c r="DG38" s="575">
        <v>88715033</v>
      </c>
      <c r="DH38" s="591"/>
      <c r="DI38" s="591"/>
      <c r="DJ38" s="591"/>
      <c r="DK38" s="591"/>
      <c r="DL38" s="591"/>
      <c r="DM38" s="591"/>
      <c r="DN38" s="591"/>
      <c r="DO38" s="591"/>
      <c r="DP38" s="591"/>
      <c r="DQ38" s="592"/>
      <c r="DR38" s="588">
        <v>24.7</v>
      </c>
      <c r="DS38" s="589"/>
      <c r="DT38" s="589"/>
      <c r="DU38" s="589"/>
      <c r="DV38" s="589"/>
      <c r="DW38" s="589"/>
      <c r="DX38" s="594"/>
    </row>
    <row r="39" spans="2:128" ht="11.25" customHeight="1" x14ac:dyDescent="0.15">
      <c r="AP39" s="614"/>
      <c r="AQ39" s="615"/>
      <c r="AR39" s="615"/>
      <c r="AS39" s="615"/>
      <c r="AT39" s="619"/>
      <c r="AU39" s="167" t="s">
        <v>280</v>
      </c>
      <c r="AV39" s="167"/>
      <c r="AW39" s="167"/>
      <c r="AX39" s="563" t="s">
        <v>281</v>
      </c>
      <c r="AY39" s="564"/>
      <c r="AZ39" s="564"/>
      <c r="BA39" s="564"/>
      <c r="BB39" s="564"/>
      <c r="BC39" s="565"/>
      <c r="BD39" s="600">
        <v>99.1</v>
      </c>
      <c r="BE39" s="572"/>
      <c r="BF39" s="572"/>
      <c r="BG39" s="572"/>
      <c r="BH39" s="572"/>
      <c r="BI39" s="572">
        <v>96.5</v>
      </c>
      <c r="BJ39" s="572"/>
      <c r="BK39" s="572"/>
      <c r="BL39" s="572"/>
      <c r="BM39" s="573"/>
      <c r="BN39" s="600">
        <v>98.7</v>
      </c>
      <c r="BO39" s="572"/>
      <c r="BP39" s="572"/>
      <c r="BQ39" s="572"/>
      <c r="BR39" s="572"/>
      <c r="BS39" s="572">
        <v>95.7</v>
      </c>
      <c r="BT39" s="572"/>
      <c r="BU39" s="572"/>
      <c r="BV39" s="572"/>
      <c r="BW39" s="573"/>
      <c r="BY39" s="601" t="s">
        <v>282</v>
      </c>
      <c r="BZ39" s="602"/>
      <c r="CA39" s="563" t="s">
        <v>52</v>
      </c>
      <c r="CB39" s="564"/>
      <c r="CC39" s="564"/>
      <c r="CD39" s="564"/>
      <c r="CE39" s="564"/>
      <c r="CF39" s="564"/>
      <c r="CG39" s="564"/>
      <c r="CH39" s="564"/>
      <c r="CI39" s="564"/>
      <c r="CJ39" s="564"/>
      <c r="CK39" s="564"/>
      <c r="CL39" s="565"/>
      <c r="CM39" s="566">
        <v>91492937</v>
      </c>
      <c r="CN39" s="591"/>
      <c r="CO39" s="591"/>
      <c r="CP39" s="591"/>
      <c r="CQ39" s="591"/>
      <c r="CR39" s="591"/>
      <c r="CS39" s="591"/>
      <c r="CT39" s="592"/>
      <c r="CU39" s="588">
        <v>14.8</v>
      </c>
      <c r="CV39" s="589"/>
      <c r="CW39" s="589"/>
      <c r="CX39" s="590"/>
      <c r="CY39" s="575">
        <v>88687265</v>
      </c>
      <c r="CZ39" s="591"/>
      <c r="DA39" s="591"/>
      <c r="DB39" s="591"/>
      <c r="DC39" s="591"/>
      <c r="DD39" s="591"/>
      <c r="DE39" s="591"/>
      <c r="DF39" s="592"/>
      <c r="DG39" s="575">
        <v>88686325</v>
      </c>
      <c r="DH39" s="591"/>
      <c r="DI39" s="591"/>
      <c r="DJ39" s="591"/>
      <c r="DK39" s="591"/>
      <c r="DL39" s="591"/>
      <c r="DM39" s="591"/>
      <c r="DN39" s="591"/>
      <c r="DO39" s="591"/>
      <c r="DP39" s="591"/>
      <c r="DQ39" s="592"/>
      <c r="DR39" s="588">
        <v>24.7</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99.7</v>
      </c>
      <c r="BJ40" s="608"/>
      <c r="BK40" s="608"/>
      <c r="BL40" s="608"/>
      <c r="BM40" s="609"/>
      <c r="BN40" s="607">
        <v>99.9</v>
      </c>
      <c r="BO40" s="608"/>
      <c r="BP40" s="608"/>
      <c r="BQ40" s="608"/>
      <c r="BR40" s="608"/>
      <c r="BS40" s="608">
        <v>99</v>
      </c>
      <c r="BT40" s="608"/>
      <c r="BU40" s="608"/>
      <c r="BV40" s="608"/>
      <c r="BW40" s="609"/>
      <c r="BY40" s="603"/>
      <c r="BZ40" s="604"/>
      <c r="CA40" s="563" t="s">
        <v>284</v>
      </c>
      <c r="CB40" s="564"/>
      <c r="CC40" s="564"/>
      <c r="CD40" s="564"/>
      <c r="CE40" s="564"/>
      <c r="CF40" s="564"/>
      <c r="CG40" s="564"/>
      <c r="CH40" s="564"/>
      <c r="CI40" s="564"/>
      <c r="CJ40" s="564"/>
      <c r="CK40" s="564"/>
      <c r="CL40" s="565"/>
      <c r="CM40" s="566">
        <v>80516004</v>
      </c>
      <c r="CN40" s="567"/>
      <c r="CO40" s="567"/>
      <c r="CP40" s="567"/>
      <c r="CQ40" s="567"/>
      <c r="CR40" s="567"/>
      <c r="CS40" s="567"/>
      <c r="CT40" s="568"/>
      <c r="CU40" s="588">
        <v>13.1</v>
      </c>
      <c r="CV40" s="589"/>
      <c r="CW40" s="589"/>
      <c r="CX40" s="590"/>
      <c r="CY40" s="575">
        <v>77767818</v>
      </c>
      <c r="CZ40" s="591"/>
      <c r="DA40" s="591"/>
      <c r="DB40" s="591"/>
      <c r="DC40" s="591"/>
      <c r="DD40" s="591"/>
      <c r="DE40" s="591"/>
      <c r="DF40" s="592"/>
      <c r="DG40" s="575">
        <v>77766878</v>
      </c>
      <c r="DH40" s="591"/>
      <c r="DI40" s="591"/>
      <c r="DJ40" s="591"/>
      <c r="DK40" s="591"/>
      <c r="DL40" s="591"/>
      <c r="DM40" s="591"/>
      <c r="DN40" s="591"/>
      <c r="DO40" s="591"/>
      <c r="DP40" s="591"/>
      <c r="DQ40" s="592"/>
      <c r="DR40" s="588">
        <v>21.6</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10976933</v>
      </c>
      <c r="CN41" s="591"/>
      <c r="CO41" s="591"/>
      <c r="CP41" s="591"/>
      <c r="CQ41" s="591"/>
      <c r="CR41" s="591"/>
      <c r="CS41" s="591"/>
      <c r="CT41" s="592"/>
      <c r="CU41" s="588">
        <v>1.8</v>
      </c>
      <c r="CV41" s="589"/>
      <c r="CW41" s="589"/>
      <c r="CX41" s="590"/>
      <c r="CY41" s="575">
        <v>10919447</v>
      </c>
      <c r="CZ41" s="591"/>
      <c r="DA41" s="591"/>
      <c r="DB41" s="591"/>
      <c r="DC41" s="591"/>
      <c r="DD41" s="591"/>
      <c r="DE41" s="591"/>
      <c r="DF41" s="592"/>
      <c r="DG41" s="575">
        <v>10919447</v>
      </c>
      <c r="DH41" s="591"/>
      <c r="DI41" s="591"/>
      <c r="DJ41" s="591"/>
      <c r="DK41" s="591"/>
      <c r="DL41" s="591"/>
      <c r="DM41" s="591"/>
      <c r="DN41" s="591"/>
      <c r="DO41" s="591"/>
      <c r="DP41" s="591"/>
      <c r="DQ41" s="592"/>
      <c r="DR41" s="588">
        <v>3</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v>28708</v>
      </c>
      <c r="CN42" s="567"/>
      <c r="CO42" s="567"/>
      <c r="CP42" s="567"/>
      <c r="CQ42" s="567"/>
      <c r="CR42" s="567"/>
      <c r="CS42" s="567"/>
      <c r="CT42" s="568"/>
      <c r="CU42" s="588">
        <v>0</v>
      </c>
      <c r="CV42" s="589"/>
      <c r="CW42" s="589"/>
      <c r="CX42" s="590"/>
      <c r="CY42" s="575">
        <v>28708</v>
      </c>
      <c r="CZ42" s="591"/>
      <c r="DA42" s="591"/>
      <c r="DB42" s="591"/>
      <c r="DC42" s="591"/>
      <c r="DD42" s="591"/>
      <c r="DE42" s="591"/>
      <c r="DF42" s="592"/>
      <c r="DG42" s="575">
        <v>28708</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233801417</v>
      </c>
      <c r="CN43" s="591"/>
      <c r="CO43" s="591"/>
      <c r="CP43" s="591"/>
      <c r="CQ43" s="591"/>
      <c r="CR43" s="591"/>
      <c r="CS43" s="591"/>
      <c r="CT43" s="592"/>
      <c r="CU43" s="588">
        <v>37.9</v>
      </c>
      <c r="CV43" s="589"/>
      <c r="CW43" s="589"/>
      <c r="CX43" s="590"/>
      <c r="CY43" s="575">
        <v>144975326</v>
      </c>
      <c r="CZ43" s="591"/>
      <c r="DA43" s="591"/>
      <c r="DB43" s="591"/>
      <c r="DC43" s="591"/>
      <c r="DD43" s="591"/>
      <c r="DE43" s="591"/>
      <c r="DF43" s="592"/>
      <c r="DG43" s="575">
        <v>76146476</v>
      </c>
      <c r="DH43" s="591"/>
      <c r="DI43" s="591"/>
      <c r="DJ43" s="591"/>
      <c r="DK43" s="591"/>
      <c r="DL43" s="591"/>
      <c r="DM43" s="591"/>
      <c r="DN43" s="591"/>
      <c r="DO43" s="591"/>
      <c r="DP43" s="591"/>
      <c r="DQ43" s="592"/>
      <c r="DR43" s="588">
        <v>21.2</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19372013</v>
      </c>
      <c r="CN44" s="567"/>
      <c r="CO44" s="567"/>
      <c r="CP44" s="567"/>
      <c r="CQ44" s="567"/>
      <c r="CR44" s="567"/>
      <c r="CS44" s="567"/>
      <c r="CT44" s="568"/>
      <c r="CU44" s="588">
        <v>3.1</v>
      </c>
      <c r="CV44" s="589"/>
      <c r="CW44" s="589"/>
      <c r="CX44" s="590"/>
      <c r="CY44" s="575">
        <v>11912739</v>
      </c>
      <c r="CZ44" s="591"/>
      <c r="DA44" s="591"/>
      <c r="DB44" s="591"/>
      <c r="DC44" s="591"/>
      <c r="DD44" s="591"/>
      <c r="DE44" s="591"/>
      <c r="DF44" s="592"/>
      <c r="DG44" s="575">
        <v>10339393</v>
      </c>
      <c r="DH44" s="591"/>
      <c r="DI44" s="591"/>
      <c r="DJ44" s="591"/>
      <c r="DK44" s="591"/>
      <c r="DL44" s="591"/>
      <c r="DM44" s="591"/>
      <c r="DN44" s="591"/>
      <c r="DO44" s="591"/>
      <c r="DP44" s="591"/>
      <c r="DQ44" s="592"/>
      <c r="DR44" s="588">
        <v>2.9</v>
      </c>
      <c r="DS44" s="589"/>
      <c r="DT44" s="589"/>
      <c r="DU44" s="589"/>
      <c r="DV44" s="589"/>
      <c r="DW44" s="589"/>
      <c r="DX44" s="594"/>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3199147</v>
      </c>
      <c r="CN45" s="591"/>
      <c r="CO45" s="591"/>
      <c r="CP45" s="591"/>
      <c r="CQ45" s="591"/>
      <c r="CR45" s="591"/>
      <c r="CS45" s="591"/>
      <c r="CT45" s="592"/>
      <c r="CU45" s="588">
        <v>0.5</v>
      </c>
      <c r="CV45" s="589"/>
      <c r="CW45" s="589"/>
      <c r="CX45" s="590"/>
      <c r="CY45" s="575">
        <v>2960743</v>
      </c>
      <c r="CZ45" s="591"/>
      <c r="DA45" s="591"/>
      <c r="DB45" s="591"/>
      <c r="DC45" s="591"/>
      <c r="DD45" s="591"/>
      <c r="DE45" s="591"/>
      <c r="DF45" s="592"/>
      <c r="DG45" s="575">
        <v>2959459</v>
      </c>
      <c r="DH45" s="591"/>
      <c r="DI45" s="591"/>
      <c r="DJ45" s="591"/>
      <c r="DK45" s="591"/>
      <c r="DL45" s="591"/>
      <c r="DM45" s="591"/>
      <c r="DN45" s="591"/>
      <c r="DO45" s="591"/>
      <c r="DP45" s="591"/>
      <c r="DQ45" s="592"/>
      <c r="DR45" s="588">
        <v>0.8</v>
      </c>
      <c r="DS45" s="589"/>
      <c r="DT45" s="589"/>
      <c r="DU45" s="589"/>
      <c r="DV45" s="589"/>
      <c r="DW45" s="589"/>
      <c r="DX45" s="594"/>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129772978</v>
      </c>
      <c r="CN46" s="567"/>
      <c r="CO46" s="567"/>
      <c r="CP46" s="567"/>
      <c r="CQ46" s="567"/>
      <c r="CR46" s="567"/>
      <c r="CS46" s="567"/>
      <c r="CT46" s="568"/>
      <c r="CU46" s="588">
        <v>21</v>
      </c>
      <c r="CV46" s="589"/>
      <c r="CW46" s="589"/>
      <c r="CX46" s="590"/>
      <c r="CY46" s="575">
        <v>115928510</v>
      </c>
      <c r="CZ46" s="591"/>
      <c r="DA46" s="591"/>
      <c r="DB46" s="591"/>
      <c r="DC46" s="591"/>
      <c r="DD46" s="591"/>
      <c r="DE46" s="591"/>
      <c r="DF46" s="592"/>
      <c r="DG46" s="575">
        <v>62846763</v>
      </c>
      <c r="DH46" s="591"/>
      <c r="DI46" s="591"/>
      <c r="DJ46" s="591"/>
      <c r="DK46" s="591"/>
      <c r="DL46" s="591"/>
      <c r="DM46" s="591"/>
      <c r="DN46" s="591"/>
      <c r="DO46" s="591"/>
      <c r="DP46" s="591"/>
      <c r="DQ46" s="592"/>
      <c r="DR46" s="588">
        <v>17.5</v>
      </c>
      <c r="DS46" s="589"/>
      <c r="DT46" s="589"/>
      <c r="DU46" s="589"/>
      <c r="DV46" s="589"/>
      <c r="DW46" s="589"/>
      <c r="DX46" s="594"/>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13914</v>
      </c>
      <c r="CN47" s="591"/>
      <c r="CO47" s="591"/>
      <c r="CP47" s="591"/>
      <c r="CQ47" s="591"/>
      <c r="CR47" s="591"/>
      <c r="CS47" s="591"/>
      <c r="CT47" s="592"/>
      <c r="CU47" s="588">
        <v>0</v>
      </c>
      <c r="CV47" s="589"/>
      <c r="CW47" s="589"/>
      <c r="CX47" s="590"/>
      <c r="CY47" s="575" t="s">
        <v>100</v>
      </c>
      <c r="CZ47" s="591"/>
      <c r="DA47" s="591"/>
      <c r="DB47" s="591"/>
      <c r="DC47" s="591"/>
      <c r="DD47" s="591"/>
      <c r="DE47" s="591"/>
      <c r="DF47" s="592"/>
      <c r="DG47" s="575" t="s">
        <v>100</v>
      </c>
      <c r="DH47" s="591"/>
      <c r="DI47" s="591"/>
      <c r="DJ47" s="591"/>
      <c r="DK47" s="591"/>
      <c r="DL47" s="591"/>
      <c r="DM47" s="591"/>
      <c r="DN47" s="591"/>
      <c r="DO47" s="591"/>
      <c r="DP47" s="591"/>
      <c r="DQ47" s="592"/>
      <c r="DR47" s="588" t="s">
        <v>100</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18851039</v>
      </c>
      <c r="CN48" s="567"/>
      <c r="CO48" s="567"/>
      <c r="CP48" s="567"/>
      <c r="CQ48" s="567"/>
      <c r="CR48" s="567"/>
      <c r="CS48" s="567"/>
      <c r="CT48" s="568"/>
      <c r="CU48" s="588">
        <v>3.1</v>
      </c>
      <c r="CV48" s="589"/>
      <c r="CW48" s="589"/>
      <c r="CX48" s="590"/>
      <c r="CY48" s="575">
        <v>14172153</v>
      </c>
      <c r="CZ48" s="591"/>
      <c r="DA48" s="591"/>
      <c r="DB48" s="591"/>
      <c r="DC48" s="591"/>
      <c r="DD48" s="591"/>
      <c r="DE48" s="591"/>
      <c r="DF48" s="592"/>
      <c r="DG48" s="575" t="s">
        <v>100</v>
      </c>
      <c r="DH48" s="591"/>
      <c r="DI48" s="591"/>
      <c r="DJ48" s="591"/>
      <c r="DK48" s="591"/>
      <c r="DL48" s="591"/>
      <c r="DM48" s="591"/>
      <c r="DN48" s="591"/>
      <c r="DO48" s="591"/>
      <c r="DP48" s="591"/>
      <c r="DQ48" s="592"/>
      <c r="DR48" s="588" t="s">
        <v>100</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17320</v>
      </c>
      <c r="CN49" s="591"/>
      <c r="CO49" s="591"/>
      <c r="CP49" s="591"/>
      <c r="CQ49" s="591"/>
      <c r="CR49" s="591"/>
      <c r="CS49" s="591"/>
      <c r="CT49" s="592"/>
      <c r="CU49" s="588">
        <v>0</v>
      </c>
      <c r="CV49" s="589"/>
      <c r="CW49" s="589"/>
      <c r="CX49" s="590"/>
      <c r="CY49" s="575">
        <v>320</v>
      </c>
      <c r="CZ49" s="591"/>
      <c r="DA49" s="591"/>
      <c r="DB49" s="591"/>
      <c r="DC49" s="591"/>
      <c r="DD49" s="591"/>
      <c r="DE49" s="591"/>
      <c r="DF49" s="592"/>
      <c r="DG49" s="575" t="s">
        <v>100</v>
      </c>
      <c r="DH49" s="591"/>
      <c r="DI49" s="591"/>
      <c r="DJ49" s="591"/>
      <c r="DK49" s="591"/>
      <c r="DL49" s="591"/>
      <c r="DM49" s="591"/>
      <c r="DN49" s="591"/>
      <c r="DO49" s="591"/>
      <c r="DP49" s="591"/>
      <c r="DQ49" s="592"/>
      <c r="DR49" s="588" t="s">
        <v>100</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62575006</v>
      </c>
      <c r="CN50" s="567"/>
      <c r="CO50" s="567"/>
      <c r="CP50" s="567"/>
      <c r="CQ50" s="567"/>
      <c r="CR50" s="567"/>
      <c r="CS50" s="567"/>
      <c r="CT50" s="568"/>
      <c r="CU50" s="588">
        <v>10.1</v>
      </c>
      <c r="CV50" s="589"/>
      <c r="CW50" s="589"/>
      <c r="CX50" s="590"/>
      <c r="CY50" s="575">
        <v>861</v>
      </c>
      <c r="CZ50" s="591"/>
      <c r="DA50" s="591"/>
      <c r="DB50" s="591"/>
      <c r="DC50" s="591"/>
      <c r="DD50" s="591"/>
      <c r="DE50" s="591"/>
      <c r="DF50" s="592"/>
      <c r="DG50" s="575">
        <v>861</v>
      </c>
      <c r="DH50" s="591"/>
      <c r="DI50" s="591"/>
      <c r="DJ50" s="591"/>
      <c r="DK50" s="591"/>
      <c r="DL50" s="591"/>
      <c r="DM50" s="591"/>
      <c r="DN50" s="591"/>
      <c r="DO50" s="591"/>
      <c r="DP50" s="591"/>
      <c r="DQ50" s="592"/>
      <c r="DR50" s="588">
        <v>0</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100</v>
      </c>
      <c r="CN51" s="591"/>
      <c r="CO51" s="591"/>
      <c r="CP51" s="591"/>
      <c r="CQ51" s="591"/>
      <c r="CR51" s="591"/>
      <c r="CS51" s="591"/>
      <c r="CT51" s="592"/>
      <c r="CU51" s="588" t="s">
        <v>100</v>
      </c>
      <c r="CV51" s="589"/>
      <c r="CW51" s="589"/>
      <c r="CX51" s="590"/>
      <c r="CY51" s="575" t="s">
        <v>100</v>
      </c>
      <c r="CZ51" s="591"/>
      <c r="DA51" s="591"/>
      <c r="DB51" s="591"/>
      <c r="DC51" s="591"/>
      <c r="DD51" s="591"/>
      <c r="DE51" s="591"/>
      <c r="DF51" s="592"/>
      <c r="DG51" s="575" t="s">
        <v>100</v>
      </c>
      <c r="DH51" s="591"/>
      <c r="DI51" s="591"/>
      <c r="DJ51" s="591"/>
      <c r="DK51" s="591"/>
      <c r="DL51" s="591"/>
      <c r="DM51" s="591"/>
      <c r="DN51" s="591"/>
      <c r="DO51" s="591"/>
      <c r="DP51" s="591"/>
      <c r="DQ51" s="592"/>
      <c r="DR51" s="588" t="s">
        <v>100</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99271299</v>
      </c>
      <c r="CN52" s="567"/>
      <c r="CO52" s="567"/>
      <c r="CP52" s="567"/>
      <c r="CQ52" s="567"/>
      <c r="CR52" s="567"/>
      <c r="CS52" s="567"/>
      <c r="CT52" s="568"/>
      <c r="CU52" s="588">
        <v>16.100000000000001</v>
      </c>
      <c r="CV52" s="589"/>
      <c r="CW52" s="589"/>
      <c r="CX52" s="590"/>
      <c r="CY52" s="575">
        <v>13118343</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3518757</v>
      </c>
      <c r="CN53" s="567"/>
      <c r="CO53" s="567"/>
      <c r="CP53" s="567"/>
      <c r="CQ53" s="567"/>
      <c r="CR53" s="567"/>
      <c r="CS53" s="567"/>
      <c r="CT53" s="568"/>
      <c r="CU53" s="588">
        <v>0.6</v>
      </c>
      <c r="CV53" s="589"/>
      <c r="CW53" s="589"/>
      <c r="CX53" s="590"/>
      <c r="CY53" s="575">
        <v>3435249</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301</v>
      </c>
      <c r="CB54" s="564"/>
      <c r="CC54" s="564"/>
      <c r="CD54" s="564"/>
      <c r="CE54" s="564"/>
      <c r="CF54" s="564"/>
      <c r="CG54" s="564"/>
      <c r="CH54" s="564"/>
      <c r="CI54" s="564"/>
      <c r="CJ54" s="564"/>
      <c r="CK54" s="564"/>
      <c r="CL54" s="565"/>
      <c r="CM54" s="566">
        <v>97616794</v>
      </c>
      <c r="CN54" s="567"/>
      <c r="CO54" s="567"/>
      <c r="CP54" s="567"/>
      <c r="CQ54" s="567"/>
      <c r="CR54" s="567"/>
      <c r="CS54" s="567"/>
      <c r="CT54" s="568"/>
      <c r="CU54" s="588">
        <v>15.8</v>
      </c>
      <c r="CV54" s="589"/>
      <c r="CW54" s="589"/>
      <c r="CX54" s="590"/>
      <c r="CY54" s="575">
        <v>12953632</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56616503</v>
      </c>
      <c r="CN55" s="567"/>
      <c r="CO55" s="567"/>
      <c r="CP55" s="567"/>
      <c r="CQ55" s="567"/>
      <c r="CR55" s="567"/>
      <c r="CS55" s="567"/>
      <c r="CT55" s="568"/>
      <c r="CU55" s="588">
        <v>9.1999999999999993</v>
      </c>
      <c r="CV55" s="589"/>
      <c r="CW55" s="589"/>
      <c r="CX55" s="590"/>
      <c r="CY55" s="575">
        <v>3666328</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31193374</v>
      </c>
      <c r="CN56" s="567"/>
      <c r="CO56" s="567"/>
      <c r="CP56" s="567"/>
      <c r="CQ56" s="567"/>
      <c r="CR56" s="567"/>
      <c r="CS56" s="567"/>
      <c r="CT56" s="568"/>
      <c r="CU56" s="588">
        <v>5.0999999999999996</v>
      </c>
      <c r="CV56" s="589"/>
      <c r="CW56" s="589"/>
      <c r="CX56" s="590"/>
      <c r="CY56" s="575">
        <v>8432797</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1654505</v>
      </c>
      <c r="CN57" s="567"/>
      <c r="CO57" s="567"/>
      <c r="CP57" s="567"/>
      <c r="CQ57" s="567"/>
      <c r="CR57" s="567"/>
      <c r="CS57" s="567"/>
      <c r="CT57" s="568"/>
      <c r="CU57" s="588">
        <v>0.3</v>
      </c>
      <c r="CV57" s="589"/>
      <c r="CW57" s="589"/>
      <c r="CX57" s="590"/>
      <c r="CY57" s="575">
        <v>164711</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100</v>
      </c>
      <c r="CN58" s="567"/>
      <c r="CO58" s="567"/>
      <c r="CP58" s="567"/>
      <c r="CQ58" s="567"/>
      <c r="CR58" s="567"/>
      <c r="CS58" s="567"/>
      <c r="CT58" s="568"/>
      <c r="CU58" s="588" t="s">
        <v>100</v>
      </c>
      <c r="CV58" s="589"/>
      <c r="CW58" s="589"/>
      <c r="CX58" s="590"/>
      <c r="CY58" s="575" t="s">
        <v>100</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616648224</v>
      </c>
      <c r="CN59" s="628"/>
      <c r="CO59" s="628"/>
      <c r="CP59" s="628"/>
      <c r="CQ59" s="628"/>
      <c r="CR59" s="628"/>
      <c r="CS59" s="628"/>
      <c r="CT59" s="629"/>
      <c r="CU59" s="630">
        <v>100</v>
      </c>
      <c r="CV59" s="631"/>
      <c r="CW59" s="631"/>
      <c r="CX59" s="632"/>
      <c r="CY59" s="633">
        <v>403146607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308</v>
      </c>
      <c r="DK2" s="672"/>
      <c r="DL2" s="672"/>
      <c r="DM2" s="672"/>
      <c r="DN2" s="672"/>
      <c r="DO2" s="673"/>
      <c r="DP2" s="192"/>
      <c r="DQ2" s="671" t="s">
        <v>309</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310</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312</v>
      </c>
      <c r="B5" s="666"/>
      <c r="C5" s="666"/>
      <c r="D5" s="666"/>
      <c r="E5" s="666"/>
      <c r="F5" s="666"/>
      <c r="G5" s="666"/>
      <c r="H5" s="666"/>
      <c r="I5" s="666"/>
      <c r="J5" s="666"/>
      <c r="K5" s="666"/>
      <c r="L5" s="666"/>
      <c r="M5" s="666"/>
      <c r="N5" s="666"/>
      <c r="O5" s="666"/>
      <c r="P5" s="667"/>
      <c r="Q5" s="642" t="s">
        <v>313</v>
      </c>
      <c r="R5" s="643"/>
      <c r="S5" s="643"/>
      <c r="T5" s="643"/>
      <c r="U5" s="644"/>
      <c r="V5" s="642" t="s">
        <v>314</v>
      </c>
      <c r="W5" s="643"/>
      <c r="X5" s="643"/>
      <c r="Y5" s="643"/>
      <c r="Z5" s="644"/>
      <c r="AA5" s="642" t="s">
        <v>315</v>
      </c>
      <c r="AB5" s="643"/>
      <c r="AC5" s="643"/>
      <c r="AD5" s="643"/>
      <c r="AE5" s="643"/>
      <c r="AF5" s="675" t="s">
        <v>316</v>
      </c>
      <c r="AG5" s="643"/>
      <c r="AH5" s="643"/>
      <c r="AI5" s="643"/>
      <c r="AJ5" s="654"/>
      <c r="AK5" s="643" t="s">
        <v>317</v>
      </c>
      <c r="AL5" s="643"/>
      <c r="AM5" s="643"/>
      <c r="AN5" s="643"/>
      <c r="AO5" s="644"/>
      <c r="AP5" s="642" t="s">
        <v>318</v>
      </c>
      <c r="AQ5" s="643"/>
      <c r="AR5" s="643"/>
      <c r="AS5" s="643"/>
      <c r="AT5" s="644"/>
      <c r="AU5" s="642" t="s">
        <v>319</v>
      </c>
      <c r="AV5" s="643"/>
      <c r="AW5" s="643"/>
      <c r="AX5" s="643"/>
      <c r="AY5" s="654"/>
      <c r="AZ5" s="199"/>
      <c r="BA5" s="199"/>
      <c r="BB5" s="199"/>
      <c r="BC5" s="199"/>
      <c r="BD5" s="199"/>
      <c r="BE5" s="200"/>
      <c r="BF5" s="200"/>
      <c r="BG5" s="200"/>
      <c r="BH5" s="200"/>
      <c r="BI5" s="200"/>
      <c r="BJ5" s="200"/>
      <c r="BK5" s="200"/>
      <c r="BL5" s="200"/>
      <c r="BM5" s="200"/>
      <c r="BN5" s="200"/>
      <c r="BO5" s="200"/>
      <c r="BP5" s="200"/>
      <c r="BQ5" s="665" t="s">
        <v>320</v>
      </c>
      <c r="BR5" s="666"/>
      <c r="BS5" s="666"/>
      <c r="BT5" s="666"/>
      <c r="BU5" s="666"/>
      <c r="BV5" s="666"/>
      <c r="BW5" s="666"/>
      <c r="BX5" s="666"/>
      <c r="BY5" s="666"/>
      <c r="BZ5" s="666"/>
      <c r="CA5" s="666"/>
      <c r="CB5" s="666"/>
      <c r="CC5" s="666"/>
      <c r="CD5" s="666"/>
      <c r="CE5" s="666"/>
      <c r="CF5" s="666"/>
      <c r="CG5" s="667"/>
      <c r="CH5" s="642" t="s">
        <v>321</v>
      </c>
      <c r="CI5" s="643"/>
      <c r="CJ5" s="643"/>
      <c r="CK5" s="643"/>
      <c r="CL5" s="644"/>
      <c r="CM5" s="642" t="s">
        <v>322</v>
      </c>
      <c r="CN5" s="643"/>
      <c r="CO5" s="643"/>
      <c r="CP5" s="643"/>
      <c r="CQ5" s="644"/>
      <c r="CR5" s="642" t="s">
        <v>323</v>
      </c>
      <c r="CS5" s="643"/>
      <c r="CT5" s="643"/>
      <c r="CU5" s="643"/>
      <c r="CV5" s="644"/>
      <c r="CW5" s="642" t="s">
        <v>324</v>
      </c>
      <c r="CX5" s="643"/>
      <c r="CY5" s="643"/>
      <c r="CZ5" s="643"/>
      <c r="DA5" s="644"/>
      <c r="DB5" s="642" t="s">
        <v>325</v>
      </c>
      <c r="DC5" s="643"/>
      <c r="DD5" s="643"/>
      <c r="DE5" s="643"/>
      <c r="DF5" s="644"/>
      <c r="DG5" s="648" t="s">
        <v>326</v>
      </c>
      <c r="DH5" s="649"/>
      <c r="DI5" s="649"/>
      <c r="DJ5" s="649"/>
      <c r="DK5" s="650"/>
      <c r="DL5" s="648" t="s">
        <v>327</v>
      </c>
      <c r="DM5" s="649"/>
      <c r="DN5" s="649"/>
      <c r="DO5" s="649"/>
      <c r="DP5" s="650"/>
      <c r="DQ5" s="642" t="s">
        <v>328</v>
      </c>
      <c r="DR5" s="643"/>
      <c r="DS5" s="643"/>
      <c r="DT5" s="643"/>
      <c r="DU5" s="644"/>
      <c r="DV5" s="642" t="s">
        <v>319</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329</v>
      </c>
      <c r="C7" s="657"/>
      <c r="D7" s="657"/>
      <c r="E7" s="657"/>
      <c r="F7" s="657"/>
      <c r="G7" s="657"/>
      <c r="H7" s="657"/>
      <c r="I7" s="657"/>
      <c r="J7" s="657"/>
      <c r="K7" s="657"/>
      <c r="L7" s="657"/>
      <c r="M7" s="657"/>
      <c r="N7" s="657"/>
      <c r="O7" s="657"/>
      <c r="P7" s="658"/>
      <c r="Q7" s="659">
        <v>657361</v>
      </c>
      <c r="R7" s="660"/>
      <c r="S7" s="660"/>
      <c r="T7" s="660"/>
      <c r="U7" s="660"/>
      <c r="V7" s="660">
        <v>646366</v>
      </c>
      <c r="W7" s="660"/>
      <c r="X7" s="660"/>
      <c r="Y7" s="660"/>
      <c r="Z7" s="660"/>
      <c r="AA7" s="660">
        <v>10995</v>
      </c>
      <c r="AB7" s="660"/>
      <c r="AC7" s="660"/>
      <c r="AD7" s="660"/>
      <c r="AE7" s="661"/>
      <c r="AF7" s="662">
        <v>4792</v>
      </c>
      <c r="AG7" s="663"/>
      <c r="AH7" s="663"/>
      <c r="AI7" s="663"/>
      <c r="AJ7" s="664"/>
      <c r="AK7" s="699">
        <v>543</v>
      </c>
      <c r="AL7" s="700"/>
      <c r="AM7" s="700"/>
      <c r="AN7" s="700"/>
      <c r="AO7" s="700"/>
      <c r="AP7" s="700">
        <v>1026794</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509</v>
      </c>
      <c r="BT7" s="704"/>
      <c r="BU7" s="704"/>
      <c r="BV7" s="704"/>
      <c r="BW7" s="704"/>
      <c r="BX7" s="704"/>
      <c r="BY7" s="704"/>
      <c r="BZ7" s="704"/>
      <c r="CA7" s="704"/>
      <c r="CB7" s="704"/>
      <c r="CC7" s="704"/>
      <c r="CD7" s="704"/>
      <c r="CE7" s="704"/>
      <c r="CF7" s="704"/>
      <c r="CG7" s="705"/>
      <c r="CH7" s="696">
        <v>0</v>
      </c>
      <c r="CI7" s="697"/>
      <c r="CJ7" s="697"/>
      <c r="CK7" s="697"/>
      <c r="CL7" s="698"/>
      <c r="CM7" s="696">
        <v>1799</v>
      </c>
      <c r="CN7" s="697"/>
      <c r="CO7" s="697"/>
      <c r="CP7" s="697"/>
      <c r="CQ7" s="698"/>
      <c r="CR7" s="696">
        <v>1200</v>
      </c>
      <c r="CS7" s="697"/>
      <c r="CT7" s="697"/>
      <c r="CU7" s="697"/>
      <c r="CV7" s="698"/>
      <c r="CW7" s="696">
        <v>0</v>
      </c>
      <c r="CX7" s="697"/>
      <c r="CY7" s="697"/>
      <c r="CZ7" s="697"/>
      <c r="DA7" s="698"/>
      <c r="DB7" s="696">
        <v>0</v>
      </c>
      <c r="DC7" s="697"/>
      <c r="DD7" s="697"/>
      <c r="DE7" s="697"/>
      <c r="DF7" s="698"/>
      <c r="DG7" s="696">
        <v>0</v>
      </c>
      <c r="DH7" s="697"/>
      <c r="DI7" s="697"/>
      <c r="DJ7" s="697"/>
      <c r="DK7" s="698"/>
      <c r="DL7" s="696">
        <v>0</v>
      </c>
      <c r="DM7" s="697"/>
      <c r="DN7" s="697"/>
      <c r="DO7" s="697"/>
      <c r="DP7" s="698"/>
      <c r="DQ7" s="696">
        <v>0</v>
      </c>
      <c r="DR7" s="697"/>
      <c r="DS7" s="697"/>
      <c r="DT7" s="697"/>
      <c r="DU7" s="698"/>
      <c r="DV7" s="677"/>
      <c r="DW7" s="678"/>
      <c r="DX7" s="678"/>
      <c r="DY7" s="678"/>
      <c r="DZ7" s="679"/>
      <c r="EA7" s="197"/>
    </row>
    <row r="8" spans="1:131" s="198" customFormat="1" ht="26.25" customHeight="1" x14ac:dyDescent="0.15">
      <c r="A8" s="204">
        <v>2</v>
      </c>
      <c r="B8" s="680" t="s">
        <v>330</v>
      </c>
      <c r="C8" s="681"/>
      <c r="D8" s="681"/>
      <c r="E8" s="681"/>
      <c r="F8" s="681"/>
      <c r="G8" s="681"/>
      <c r="H8" s="681"/>
      <c r="I8" s="681"/>
      <c r="J8" s="681"/>
      <c r="K8" s="681"/>
      <c r="L8" s="681"/>
      <c r="M8" s="681"/>
      <c r="N8" s="681"/>
      <c r="O8" s="681"/>
      <c r="P8" s="682"/>
      <c r="Q8" s="683">
        <v>0</v>
      </c>
      <c r="R8" s="684"/>
      <c r="S8" s="684"/>
      <c r="T8" s="684"/>
      <c r="U8" s="684"/>
      <c r="V8" s="684">
        <v>0</v>
      </c>
      <c r="W8" s="684"/>
      <c r="X8" s="684"/>
      <c r="Y8" s="684"/>
      <c r="Z8" s="684"/>
      <c r="AA8" s="684">
        <v>0</v>
      </c>
      <c r="AB8" s="684"/>
      <c r="AC8" s="684"/>
      <c r="AD8" s="684"/>
      <c r="AE8" s="685"/>
      <c r="AF8" s="686" t="s">
        <v>100</v>
      </c>
      <c r="AG8" s="687"/>
      <c r="AH8" s="687"/>
      <c r="AI8" s="687"/>
      <c r="AJ8" s="688"/>
      <c r="AK8" s="689">
        <v>0</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510</v>
      </c>
      <c r="BT8" s="694"/>
      <c r="BU8" s="694"/>
      <c r="BV8" s="694"/>
      <c r="BW8" s="694"/>
      <c r="BX8" s="694"/>
      <c r="BY8" s="694"/>
      <c r="BZ8" s="694"/>
      <c r="CA8" s="694"/>
      <c r="CB8" s="694"/>
      <c r="CC8" s="694"/>
      <c r="CD8" s="694"/>
      <c r="CE8" s="694"/>
      <c r="CF8" s="694"/>
      <c r="CG8" s="695"/>
      <c r="CH8" s="706">
        <v>0</v>
      </c>
      <c r="CI8" s="707"/>
      <c r="CJ8" s="707"/>
      <c r="CK8" s="707"/>
      <c r="CL8" s="708"/>
      <c r="CM8" s="706">
        <v>1012</v>
      </c>
      <c r="CN8" s="707"/>
      <c r="CO8" s="707"/>
      <c r="CP8" s="707"/>
      <c r="CQ8" s="708"/>
      <c r="CR8" s="706">
        <v>500</v>
      </c>
      <c r="CS8" s="707"/>
      <c r="CT8" s="707"/>
      <c r="CU8" s="707"/>
      <c r="CV8" s="708"/>
      <c r="CW8" s="706">
        <v>0</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709"/>
      <c r="DW8" s="710"/>
      <c r="DX8" s="710"/>
      <c r="DY8" s="710"/>
      <c r="DZ8" s="711"/>
      <c r="EA8" s="197"/>
    </row>
    <row r="9" spans="1:131" s="198" customFormat="1" ht="26.25" customHeight="1" x14ac:dyDescent="0.15">
      <c r="A9" s="204">
        <v>3</v>
      </c>
      <c r="B9" s="680" t="s">
        <v>331</v>
      </c>
      <c r="C9" s="681"/>
      <c r="D9" s="681"/>
      <c r="E9" s="681"/>
      <c r="F9" s="681"/>
      <c r="G9" s="681"/>
      <c r="H9" s="681"/>
      <c r="I9" s="681"/>
      <c r="J9" s="681"/>
      <c r="K9" s="681"/>
      <c r="L9" s="681"/>
      <c r="M9" s="681"/>
      <c r="N9" s="681"/>
      <c r="O9" s="681"/>
      <c r="P9" s="682"/>
      <c r="Q9" s="683">
        <v>477</v>
      </c>
      <c r="R9" s="684"/>
      <c r="S9" s="684"/>
      <c r="T9" s="684"/>
      <c r="U9" s="684"/>
      <c r="V9" s="684">
        <v>247</v>
      </c>
      <c r="W9" s="684"/>
      <c r="X9" s="684"/>
      <c r="Y9" s="684"/>
      <c r="Z9" s="684"/>
      <c r="AA9" s="684">
        <v>230</v>
      </c>
      <c r="AB9" s="684"/>
      <c r="AC9" s="684"/>
      <c r="AD9" s="684"/>
      <c r="AE9" s="685"/>
      <c r="AF9" s="686" t="s">
        <v>100</v>
      </c>
      <c r="AG9" s="687"/>
      <c r="AH9" s="687"/>
      <c r="AI9" s="687"/>
      <c r="AJ9" s="688"/>
      <c r="AK9" s="689">
        <v>19</v>
      </c>
      <c r="AL9" s="690"/>
      <c r="AM9" s="690"/>
      <c r="AN9" s="690"/>
      <c r="AO9" s="690"/>
      <c r="AP9" s="690">
        <v>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511</v>
      </c>
      <c r="BT9" s="694"/>
      <c r="BU9" s="694"/>
      <c r="BV9" s="694"/>
      <c r="BW9" s="694"/>
      <c r="BX9" s="694"/>
      <c r="BY9" s="694"/>
      <c r="BZ9" s="694"/>
      <c r="CA9" s="694"/>
      <c r="CB9" s="694"/>
      <c r="CC9" s="694"/>
      <c r="CD9" s="694"/>
      <c r="CE9" s="694"/>
      <c r="CF9" s="694"/>
      <c r="CG9" s="695"/>
      <c r="CH9" s="706">
        <v>1</v>
      </c>
      <c r="CI9" s="707"/>
      <c r="CJ9" s="707"/>
      <c r="CK9" s="707"/>
      <c r="CL9" s="708"/>
      <c r="CM9" s="706">
        <v>1052</v>
      </c>
      <c r="CN9" s="707"/>
      <c r="CO9" s="707"/>
      <c r="CP9" s="707"/>
      <c r="CQ9" s="708"/>
      <c r="CR9" s="706">
        <v>1000</v>
      </c>
      <c r="CS9" s="707"/>
      <c r="CT9" s="707"/>
      <c r="CU9" s="707"/>
      <c r="CV9" s="708"/>
      <c r="CW9" s="706">
        <v>0</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709"/>
      <c r="DW9" s="710"/>
      <c r="DX9" s="710"/>
      <c r="DY9" s="710"/>
      <c r="DZ9" s="711"/>
      <c r="EA9" s="197"/>
    </row>
    <row r="10" spans="1:131" s="198" customFormat="1" ht="26.25" customHeight="1" x14ac:dyDescent="0.15">
      <c r="A10" s="204">
        <v>4</v>
      </c>
      <c r="B10" s="680" t="s">
        <v>332</v>
      </c>
      <c r="C10" s="681"/>
      <c r="D10" s="681"/>
      <c r="E10" s="681"/>
      <c r="F10" s="681"/>
      <c r="G10" s="681"/>
      <c r="H10" s="681"/>
      <c r="I10" s="681"/>
      <c r="J10" s="681"/>
      <c r="K10" s="681"/>
      <c r="L10" s="681"/>
      <c r="M10" s="681"/>
      <c r="N10" s="681"/>
      <c r="O10" s="681"/>
      <c r="P10" s="682"/>
      <c r="Q10" s="683">
        <v>1167</v>
      </c>
      <c r="R10" s="684"/>
      <c r="S10" s="684"/>
      <c r="T10" s="684"/>
      <c r="U10" s="684"/>
      <c r="V10" s="684">
        <v>67</v>
      </c>
      <c r="W10" s="684"/>
      <c r="X10" s="684"/>
      <c r="Y10" s="684"/>
      <c r="Z10" s="684"/>
      <c r="AA10" s="684">
        <v>1100</v>
      </c>
      <c r="AB10" s="684"/>
      <c r="AC10" s="684"/>
      <c r="AD10" s="684"/>
      <c r="AE10" s="685"/>
      <c r="AF10" s="686" t="s">
        <v>100</v>
      </c>
      <c r="AG10" s="687"/>
      <c r="AH10" s="687"/>
      <c r="AI10" s="687"/>
      <c r="AJ10" s="688"/>
      <c r="AK10" s="689">
        <v>0</v>
      </c>
      <c r="AL10" s="690"/>
      <c r="AM10" s="690"/>
      <c r="AN10" s="690"/>
      <c r="AO10" s="690"/>
      <c r="AP10" s="690">
        <v>10602</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512</v>
      </c>
      <c r="BT10" s="694"/>
      <c r="BU10" s="694"/>
      <c r="BV10" s="694"/>
      <c r="BW10" s="694"/>
      <c r="BX10" s="694"/>
      <c r="BY10" s="694"/>
      <c r="BZ10" s="694"/>
      <c r="CA10" s="694"/>
      <c r="CB10" s="694"/>
      <c r="CC10" s="694"/>
      <c r="CD10" s="694"/>
      <c r="CE10" s="694"/>
      <c r="CF10" s="694"/>
      <c r="CG10" s="695"/>
      <c r="CH10" s="706">
        <v>26</v>
      </c>
      <c r="CI10" s="707"/>
      <c r="CJ10" s="707"/>
      <c r="CK10" s="707"/>
      <c r="CL10" s="708"/>
      <c r="CM10" s="706">
        <v>184</v>
      </c>
      <c r="CN10" s="707"/>
      <c r="CO10" s="707"/>
      <c r="CP10" s="707"/>
      <c r="CQ10" s="708"/>
      <c r="CR10" s="706">
        <v>3</v>
      </c>
      <c r="CS10" s="707"/>
      <c r="CT10" s="707"/>
      <c r="CU10" s="707"/>
      <c r="CV10" s="708"/>
      <c r="CW10" s="706">
        <v>79</v>
      </c>
      <c r="CX10" s="707"/>
      <c r="CY10" s="707"/>
      <c r="CZ10" s="707"/>
      <c r="DA10" s="708"/>
      <c r="DB10" s="706">
        <v>1563</v>
      </c>
      <c r="DC10" s="707"/>
      <c r="DD10" s="707"/>
      <c r="DE10" s="707"/>
      <c r="DF10" s="708"/>
      <c r="DG10" s="706">
        <v>0</v>
      </c>
      <c r="DH10" s="707"/>
      <c r="DI10" s="707"/>
      <c r="DJ10" s="707"/>
      <c r="DK10" s="708"/>
      <c r="DL10" s="706">
        <v>0</v>
      </c>
      <c r="DM10" s="707"/>
      <c r="DN10" s="707"/>
      <c r="DO10" s="707"/>
      <c r="DP10" s="708"/>
      <c r="DQ10" s="706">
        <v>0</v>
      </c>
      <c r="DR10" s="707"/>
      <c r="DS10" s="707"/>
      <c r="DT10" s="707"/>
      <c r="DU10" s="708"/>
      <c r="DV10" s="709"/>
      <c r="DW10" s="710"/>
      <c r="DX10" s="710"/>
      <c r="DY10" s="710"/>
      <c r="DZ10" s="711"/>
      <c r="EA10" s="197"/>
    </row>
    <row r="11" spans="1:131" s="198" customFormat="1" ht="26.25" customHeight="1" x14ac:dyDescent="0.15">
      <c r="A11" s="204">
        <v>5</v>
      </c>
      <c r="B11" s="680" t="s">
        <v>333</v>
      </c>
      <c r="C11" s="681"/>
      <c r="D11" s="681"/>
      <c r="E11" s="681"/>
      <c r="F11" s="681"/>
      <c r="G11" s="681"/>
      <c r="H11" s="681"/>
      <c r="I11" s="681"/>
      <c r="J11" s="681"/>
      <c r="K11" s="681"/>
      <c r="L11" s="681"/>
      <c r="M11" s="681"/>
      <c r="N11" s="681"/>
      <c r="O11" s="681"/>
      <c r="P11" s="682"/>
      <c r="Q11" s="683">
        <v>81</v>
      </c>
      <c r="R11" s="684"/>
      <c r="S11" s="684"/>
      <c r="T11" s="684"/>
      <c r="U11" s="684"/>
      <c r="V11" s="684">
        <v>42</v>
      </c>
      <c r="W11" s="684"/>
      <c r="X11" s="684"/>
      <c r="Y11" s="684"/>
      <c r="Z11" s="684"/>
      <c r="AA11" s="684">
        <v>39</v>
      </c>
      <c r="AB11" s="684"/>
      <c r="AC11" s="684"/>
      <c r="AD11" s="684"/>
      <c r="AE11" s="685"/>
      <c r="AF11" s="686" t="s">
        <v>100</v>
      </c>
      <c r="AG11" s="687"/>
      <c r="AH11" s="687"/>
      <c r="AI11" s="687"/>
      <c r="AJ11" s="688"/>
      <c r="AK11" s="689">
        <v>1</v>
      </c>
      <c r="AL11" s="690"/>
      <c r="AM11" s="690"/>
      <c r="AN11" s="690"/>
      <c r="AO11" s="690"/>
      <c r="AP11" s="690">
        <v>116</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513</v>
      </c>
      <c r="BT11" s="694"/>
      <c r="BU11" s="694"/>
      <c r="BV11" s="694"/>
      <c r="BW11" s="694"/>
      <c r="BX11" s="694"/>
      <c r="BY11" s="694"/>
      <c r="BZ11" s="694"/>
      <c r="CA11" s="694"/>
      <c r="CB11" s="694"/>
      <c r="CC11" s="694"/>
      <c r="CD11" s="694"/>
      <c r="CE11" s="694"/>
      <c r="CF11" s="694"/>
      <c r="CG11" s="695"/>
      <c r="CH11" s="706">
        <v>-2</v>
      </c>
      <c r="CI11" s="707"/>
      <c r="CJ11" s="707"/>
      <c r="CK11" s="707"/>
      <c r="CL11" s="708"/>
      <c r="CM11" s="706">
        <v>44</v>
      </c>
      <c r="CN11" s="707"/>
      <c r="CO11" s="707"/>
      <c r="CP11" s="707"/>
      <c r="CQ11" s="708"/>
      <c r="CR11" s="706">
        <v>2</v>
      </c>
      <c r="CS11" s="707"/>
      <c r="CT11" s="707"/>
      <c r="CU11" s="707"/>
      <c r="CV11" s="708"/>
      <c r="CW11" s="706">
        <v>0</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709"/>
      <c r="DW11" s="710"/>
      <c r="DX11" s="710"/>
      <c r="DY11" s="710"/>
      <c r="DZ11" s="711"/>
      <c r="EA11" s="197"/>
    </row>
    <row r="12" spans="1:131" s="198" customFormat="1" ht="26.25" customHeight="1" x14ac:dyDescent="0.15">
      <c r="A12" s="204">
        <v>6</v>
      </c>
      <c r="B12" s="680" t="s">
        <v>334</v>
      </c>
      <c r="C12" s="681"/>
      <c r="D12" s="681"/>
      <c r="E12" s="681"/>
      <c r="F12" s="681"/>
      <c r="G12" s="681"/>
      <c r="H12" s="681"/>
      <c r="I12" s="681"/>
      <c r="J12" s="681"/>
      <c r="K12" s="681"/>
      <c r="L12" s="681"/>
      <c r="M12" s="681"/>
      <c r="N12" s="681"/>
      <c r="O12" s="681"/>
      <c r="P12" s="682"/>
      <c r="Q12" s="683">
        <v>494</v>
      </c>
      <c r="R12" s="684"/>
      <c r="S12" s="684"/>
      <c r="T12" s="684"/>
      <c r="U12" s="684"/>
      <c r="V12" s="684">
        <v>494</v>
      </c>
      <c r="W12" s="684"/>
      <c r="X12" s="684"/>
      <c r="Y12" s="684"/>
      <c r="Z12" s="684"/>
      <c r="AA12" s="684">
        <v>0</v>
      </c>
      <c r="AB12" s="684"/>
      <c r="AC12" s="684"/>
      <c r="AD12" s="684"/>
      <c r="AE12" s="685"/>
      <c r="AF12" s="686" t="s">
        <v>100</v>
      </c>
      <c r="AG12" s="687"/>
      <c r="AH12" s="687"/>
      <c r="AI12" s="687"/>
      <c r="AJ12" s="688"/>
      <c r="AK12" s="689">
        <v>478</v>
      </c>
      <c r="AL12" s="690"/>
      <c r="AM12" s="690"/>
      <c r="AN12" s="690"/>
      <c r="AO12" s="690"/>
      <c r="AP12" s="690">
        <v>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514</v>
      </c>
      <c r="BT12" s="694"/>
      <c r="BU12" s="694"/>
      <c r="BV12" s="694"/>
      <c r="BW12" s="694"/>
      <c r="BX12" s="694"/>
      <c r="BY12" s="694"/>
      <c r="BZ12" s="694"/>
      <c r="CA12" s="694"/>
      <c r="CB12" s="694"/>
      <c r="CC12" s="694"/>
      <c r="CD12" s="694"/>
      <c r="CE12" s="694"/>
      <c r="CF12" s="694"/>
      <c r="CG12" s="695"/>
      <c r="CH12" s="706">
        <v>-74</v>
      </c>
      <c r="CI12" s="707"/>
      <c r="CJ12" s="707"/>
      <c r="CK12" s="707"/>
      <c r="CL12" s="708"/>
      <c r="CM12" s="706">
        <v>2855</v>
      </c>
      <c r="CN12" s="707"/>
      <c r="CO12" s="707"/>
      <c r="CP12" s="707"/>
      <c r="CQ12" s="708"/>
      <c r="CR12" s="706">
        <v>900</v>
      </c>
      <c r="CS12" s="707"/>
      <c r="CT12" s="707"/>
      <c r="CU12" s="707"/>
      <c r="CV12" s="708"/>
      <c r="CW12" s="706">
        <v>64</v>
      </c>
      <c r="CX12" s="707"/>
      <c r="CY12" s="707"/>
      <c r="CZ12" s="707"/>
      <c r="DA12" s="708"/>
      <c r="DB12" s="706">
        <v>10620</v>
      </c>
      <c r="DC12" s="707"/>
      <c r="DD12" s="707"/>
      <c r="DE12" s="707"/>
      <c r="DF12" s="708"/>
      <c r="DG12" s="706">
        <v>0</v>
      </c>
      <c r="DH12" s="707"/>
      <c r="DI12" s="707"/>
      <c r="DJ12" s="707"/>
      <c r="DK12" s="708"/>
      <c r="DL12" s="706">
        <v>0</v>
      </c>
      <c r="DM12" s="707"/>
      <c r="DN12" s="707"/>
      <c r="DO12" s="707"/>
      <c r="DP12" s="708"/>
      <c r="DQ12" s="706">
        <v>0</v>
      </c>
      <c r="DR12" s="707"/>
      <c r="DS12" s="707"/>
      <c r="DT12" s="707"/>
      <c r="DU12" s="708"/>
      <c r="DV12" s="709"/>
      <c r="DW12" s="710"/>
      <c r="DX12" s="710"/>
      <c r="DY12" s="710"/>
      <c r="DZ12" s="711"/>
      <c r="EA12" s="197"/>
    </row>
    <row r="13" spans="1:131" s="198" customFormat="1" ht="26.25" customHeight="1" x14ac:dyDescent="0.15">
      <c r="A13" s="204">
        <v>7</v>
      </c>
      <c r="B13" s="680" t="s">
        <v>335</v>
      </c>
      <c r="C13" s="681"/>
      <c r="D13" s="681"/>
      <c r="E13" s="681"/>
      <c r="F13" s="681"/>
      <c r="G13" s="681"/>
      <c r="H13" s="681"/>
      <c r="I13" s="681"/>
      <c r="J13" s="681"/>
      <c r="K13" s="681"/>
      <c r="L13" s="681"/>
      <c r="M13" s="681"/>
      <c r="N13" s="681"/>
      <c r="O13" s="681"/>
      <c r="P13" s="682"/>
      <c r="Q13" s="683">
        <v>170</v>
      </c>
      <c r="R13" s="684"/>
      <c r="S13" s="684"/>
      <c r="T13" s="684"/>
      <c r="U13" s="684"/>
      <c r="V13" s="684">
        <v>2537</v>
      </c>
      <c r="W13" s="684"/>
      <c r="X13" s="684"/>
      <c r="Y13" s="684"/>
      <c r="Z13" s="684"/>
      <c r="AA13" s="684">
        <v>-2367</v>
      </c>
      <c r="AB13" s="684"/>
      <c r="AC13" s="684"/>
      <c r="AD13" s="684"/>
      <c r="AE13" s="685"/>
      <c r="AF13" s="686">
        <v>-2367</v>
      </c>
      <c r="AG13" s="687"/>
      <c r="AH13" s="687"/>
      <c r="AI13" s="687"/>
      <c r="AJ13" s="688"/>
      <c r="AK13" s="689">
        <v>97</v>
      </c>
      <c r="AL13" s="690"/>
      <c r="AM13" s="690"/>
      <c r="AN13" s="690"/>
      <c r="AO13" s="690"/>
      <c r="AP13" s="690">
        <v>927</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515</v>
      </c>
      <c r="BT13" s="694"/>
      <c r="BU13" s="694"/>
      <c r="BV13" s="694"/>
      <c r="BW13" s="694"/>
      <c r="BX13" s="694"/>
      <c r="BY13" s="694"/>
      <c r="BZ13" s="694"/>
      <c r="CA13" s="694"/>
      <c r="CB13" s="694"/>
      <c r="CC13" s="694"/>
      <c r="CD13" s="694"/>
      <c r="CE13" s="694"/>
      <c r="CF13" s="694"/>
      <c r="CG13" s="695"/>
      <c r="CH13" s="706">
        <v>0</v>
      </c>
      <c r="CI13" s="707"/>
      <c r="CJ13" s="707"/>
      <c r="CK13" s="707"/>
      <c r="CL13" s="708"/>
      <c r="CM13" s="706">
        <v>525</v>
      </c>
      <c r="CN13" s="707"/>
      <c r="CO13" s="707"/>
      <c r="CP13" s="707"/>
      <c r="CQ13" s="708"/>
      <c r="CR13" s="706">
        <v>150</v>
      </c>
      <c r="CS13" s="707"/>
      <c r="CT13" s="707"/>
      <c r="CU13" s="707"/>
      <c r="CV13" s="708"/>
      <c r="CW13" s="706">
        <v>0</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v>0</v>
      </c>
      <c r="DR13" s="707"/>
      <c r="DS13" s="707"/>
      <c r="DT13" s="707"/>
      <c r="DU13" s="708"/>
      <c r="DV13" s="709"/>
      <c r="DW13" s="710"/>
      <c r="DX13" s="710"/>
      <c r="DY13" s="710"/>
      <c r="DZ13" s="711"/>
      <c r="EA13" s="197"/>
    </row>
    <row r="14" spans="1:131" s="198" customFormat="1" ht="26.25" customHeight="1" x14ac:dyDescent="0.15">
      <c r="A14" s="204">
        <v>8</v>
      </c>
      <c r="B14" s="680" t="s">
        <v>336</v>
      </c>
      <c r="C14" s="681"/>
      <c r="D14" s="681"/>
      <c r="E14" s="681"/>
      <c r="F14" s="681"/>
      <c r="G14" s="681"/>
      <c r="H14" s="681"/>
      <c r="I14" s="681"/>
      <c r="J14" s="681"/>
      <c r="K14" s="681"/>
      <c r="L14" s="681"/>
      <c r="M14" s="681"/>
      <c r="N14" s="681"/>
      <c r="O14" s="681"/>
      <c r="P14" s="682"/>
      <c r="Q14" s="683">
        <v>588</v>
      </c>
      <c r="R14" s="684"/>
      <c r="S14" s="684"/>
      <c r="T14" s="684"/>
      <c r="U14" s="684"/>
      <c r="V14" s="684">
        <v>71</v>
      </c>
      <c r="W14" s="684"/>
      <c r="X14" s="684"/>
      <c r="Y14" s="684"/>
      <c r="Z14" s="684"/>
      <c r="AA14" s="684">
        <v>517</v>
      </c>
      <c r="AB14" s="684"/>
      <c r="AC14" s="684"/>
      <c r="AD14" s="684"/>
      <c r="AE14" s="685"/>
      <c r="AF14" s="686" t="s">
        <v>100</v>
      </c>
      <c r="AG14" s="687"/>
      <c r="AH14" s="687"/>
      <c r="AI14" s="687"/>
      <c r="AJ14" s="688"/>
      <c r="AK14" s="689">
        <v>3</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516</v>
      </c>
      <c r="BT14" s="694"/>
      <c r="BU14" s="694"/>
      <c r="BV14" s="694"/>
      <c r="BW14" s="694"/>
      <c r="BX14" s="694"/>
      <c r="BY14" s="694"/>
      <c r="BZ14" s="694"/>
      <c r="CA14" s="694"/>
      <c r="CB14" s="694"/>
      <c r="CC14" s="694"/>
      <c r="CD14" s="694"/>
      <c r="CE14" s="694"/>
      <c r="CF14" s="694"/>
      <c r="CG14" s="695"/>
      <c r="CH14" s="706">
        <v>5</v>
      </c>
      <c r="CI14" s="707"/>
      <c r="CJ14" s="707"/>
      <c r="CK14" s="707"/>
      <c r="CL14" s="708"/>
      <c r="CM14" s="706">
        <v>1739</v>
      </c>
      <c r="CN14" s="707"/>
      <c r="CO14" s="707"/>
      <c r="CP14" s="707"/>
      <c r="CQ14" s="708"/>
      <c r="CR14" s="706">
        <v>1000</v>
      </c>
      <c r="CS14" s="707"/>
      <c r="CT14" s="707"/>
      <c r="CU14" s="707"/>
      <c r="CV14" s="708"/>
      <c r="CW14" s="706">
        <v>5</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709"/>
      <c r="DW14" s="710"/>
      <c r="DX14" s="710"/>
      <c r="DY14" s="710"/>
      <c r="DZ14" s="711"/>
      <c r="EA14" s="197"/>
    </row>
    <row r="15" spans="1:131" s="198" customFormat="1" ht="26.25" customHeight="1" x14ac:dyDescent="0.15">
      <c r="A15" s="204">
        <v>9</v>
      </c>
      <c r="B15" s="680" t="s">
        <v>337</v>
      </c>
      <c r="C15" s="681"/>
      <c r="D15" s="681"/>
      <c r="E15" s="681"/>
      <c r="F15" s="681"/>
      <c r="G15" s="681"/>
      <c r="H15" s="681"/>
      <c r="I15" s="681"/>
      <c r="J15" s="681"/>
      <c r="K15" s="681"/>
      <c r="L15" s="681"/>
      <c r="M15" s="681"/>
      <c r="N15" s="681"/>
      <c r="O15" s="681"/>
      <c r="P15" s="682"/>
      <c r="Q15" s="683">
        <v>226</v>
      </c>
      <c r="R15" s="684"/>
      <c r="S15" s="684"/>
      <c r="T15" s="684"/>
      <c r="U15" s="684"/>
      <c r="V15" s="684">
        <v>10</v>
      </c>
      <c r="W15" s="684"/>
      <c r="X15" s="684"/>
      <c r="Y15" s="684"/>
      <c r="Z15" s="684"/>
      <c r="AA15" s="684">
        <v>216</v>
      </c>
      <c r="AB15" s="684"/>
      <c r="AC15" s="684"/>
      <c r="AD15" s="684"/>
      <c r="AE15" s="685"/>
      <c r="AF15" s="686" t="s">
        <v>100</v>
      </c>
      <c r="AG15" s="687"/>
      <c r="AH15" s="687"/>
      <c r="AI15" s="687"/>
      <c r="AJ15" s="688"/>
      <c r="AK15" s="689">
        <v>0</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t="s">
        <v>508</v>
      </c>
      <c r="BS15" s="693" t="s">
        <v>517</v>
      </c>
      <c r="BT15" s="694"/>
      <c r="BU15" s="694"/>
      <c r="BV15" s="694"/>
      <c r="BW15" s="694"/>
      <c r="BX15" s="694"/>
      <c r="BY15" s="694"/>
      <c r="BZ15" s="694"/>
      <c r="CA15" s="694"/>
      <c r="CB15" s="694"/>
      <c r="CC15" s="694"/>
      <c r="CD15" s="694"/>
      <c r="CE15" s="694"/>
      <c r="CF15" s="694"/>
      <c r="CG15" s="695"/>
      <c r="CH15" s="706">
        <v>0</v>
      </c>
      <c r="CI15" s="707"/>
      <c r="CJ15" s="707"/>
      <c r="CK15" s="707"/>
      <c r="CL15" s="708"/>
      <c r="CM15" s="706">
        <v>1139</v>
      </c>
      <c r="CN15" s="707"/>
      <c r="CO15" s="707"/>
      <c r="CP15" s="707"/>
      <c r="CQ15" s="708"/>
      <c r="CR15" s="706">
        <v>11</v>
      </c>
      <c r="CS15" s="707"/>
      <c r="CT15" s="707"/>
      <c r="CU15" s="707"/>
      <c r="CV15" s="708"/>
      <c r="CW15" s="706">
        <v>135</v>
      </c>
      <c r="CX15" s="707"/>
      <c r="CY15" s="707"/>
      <c r="CZ15" s="707"/>
      <c r="DA15" s="708"/>
      <c r="DB15" s="706">
        <v>75</v>
      </c>
      <c r="DC15" s="707"/>
      <c r="DD15" s="707"/>
      <c r="DE15" s="707"/>
      <c r="DF15" s="708"/>
      <c r="DG15" s="706">
        <v>0</v>
      </c>
      <c r="DH15" s="707"/>
      <c r="DI15" s="707"/>
      <c r="DJ15" s="707"/>
      <c r="DK15" s="708"/>
      <c r="DL15" s="706">
        <v>12</v>
      </c>
      <c r="DM15" s="707"/>
      <c r="DN15" s="707"/>
      <c r="DO15" s="707"/>
      <c r="DP15" s="708"/>
      <c r="DQ15" s="706">
        <v>9</v>
      </c>
      <c r="DR15" s="707"/>
      <c r="DS15" s="707"/>
      <c r="DT15" s="707"/>
      <c r="DU15" s="708"/>
      <c r="DV15" s="709"/>
      <c r="DW15" s="710"/>
      <c r="DX15" s="710"/>
      <c r="DY15" s="710"/>
      <c r="DZ15" s="711"/>
      <c r="EA15" s="197"/>
    </row>
    <row r="16" spans="1:131" s="198" customFormat="1" ht="26.25" customHeight="1" x14ac:dyDescent="0.15">
      <c r="A16" s="204">
        <v>10</v>
      </c>
      <c r="B16" s="680" t="s">
        <v>338</v>
      </c>
      <c r="C16" s="681"/>
      <c r="D16" s="681"/>
      <c r="E16" s="681"/>
      <c r="F16" s="681"/>
      <c r="G16" s="681"/>
      <c r="H16" s="681"/>
      <c r="I16" s="681"/>
      <c r="J16" s="681"/>
      <c r="K16" s="681"/>
      <c r="L16" s="681"/>
      <c r="M16" s="681"/>
      <c r="N16" s="681"/>
      <c r="O16" s="681"/>
      <c r="P16" s="682"/>
      <c r="Q16" s="683">
        <v>6998</v>
      </c>
      <c r="R16" s="684"/>
      <c r="S16" s="684"/>
      <c r="T16" s="684"/>
      <c r="U16" s="684"/>
      <c r="V16" s="684">
        <v>4950</v>
      </c>
      <c r="W16" s="684"/>
      <c r="X16" s="684"/>
      <c r="Y16" s="684"/>
      <c r="Z16" s="684"/>
      <c r="AA16" s="684">
        <v>2048</v>
      </c>
      <c r="AB16" s="684"/>
      <c r="AC16" s="684"/>
      <c r="AD16" s="684"/>
      <c r="AE16" s="685"/>
      <c r="AF16" s="686" t="s">
        <v>100</v>
      </c>
      <c r="AG16" s="687"/>
      <c r="AH16" s="687"/>
      <c r="AI16" s="687"/>
      <c r="AJ16" s="688"/>
      <c r="AK16" s="689">
        <v>0</v>
      </c>
      <c r="AL16" s="690"/>
      <c r="AM16" s="690"/>
      <c r="AN16" s="690"/>
      <c r="AO16" s="690"/>
      <c r="AP16" s="690">
        <v>4641</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518</v>
      </c>
      <c r="BT16" s="694"/>
      <c r="BU16" s="694"/>
      <c r="BV16" s="694"/>
      <c r="BW16" s="694"/>
      <c r="BX16" s="694"/>
      <c r="BY16" s="694"/>
      <c r="BZ16" s="694"/>
      <c r="CA16" s="694"/>
      <c r="CB16" s="694"/>
      <c r="CC16" s="694"/>
      <c r="CD16" s="694"/>
      <c r="CE16" s="694"/>
      <c r="CF16" s="694"/>
      <c r="CG16" s="695"/>
      <c r="CH16" s="706">
        <v>-1</v>
      </c>
      <c r="CI16" s="707"/>
      <c r="CJ16" s="707"/>
      <c r="CK16" s="707"/>
      <c r="CL16" s="708"/>
      <c r="CM16" s="706">
        <v>1091</v>
      </c>
      <c r="CN16" s="707"/>
      <c r="CO16" s="707"/>
      <c r="CP16" s="707"/>
      <c r="CQ16" s="708"/>
      <c r="CR16" s="706">
        <v>400</v>
      </c>
      <c r="CS16" s="707"/>
      <c r="CT16" s="707"/>
      <c r="CU16" s="707"/>
      <c r="CV16" s="708"/>
      <c r="CW16" s="706">
        <v>0</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709"/>
      <c r="DW16" s="710"/>
      <c r="DX16" s="710"/>
      <c r="DY16" s="710"/>
      <c r="DZ16" s="711"/>
      <c r="EA16" s="197"/>
    </row>
    <row r="17" spans="1:131" s="198" customFormat="1" ht="26.25" customHeight="1" x14ac:dyDescent="0.15">
      <c r="A17" s="204">
        <v>11</v>
      </c>
      <c r="B17" s="680" t="s">
        <v>339</v>
      </c>
      <c r="C17" s="681"/>
      <c r="D17" s="681"/>
      <c r="E17" s="681"/>
      <c r="F17" s="681"/>
      <c r="G17" s="681"/>
      <c r="H17" s="681"/>
      <c r="I17" s="681"/>
      <c r="J17" s="681"/>
      <c r="K17" s="681"/>
      <c r="L17" s="681"/>
      <c r="M17" s="681"/>
      <c r="N17" s="681"/>
      <c r="O17" s="681"/>
      <c r="P17" s="682"/>
      <c r="Q17" s="683">
        <v>305</v>
      </c>
      <c r="R17" s="684"/>
      <c r="S17" s="684"/>
      <c r="T17" s="684"/>
      <c r="U17" s="684"/>
      <c r="V17" s="684">
        <v>305</v>
      </c>
      <c r="W17" s="684"/>
      <c r="X17" s="684"/>
      <c r="Y17" s="684"/>
      <c r="Z17" s="684"/>
      <c r="AA17" s="684">
        <v>0</v>
      </c>
      <c r="AB17" s="684"/>
      <c r="AC17" s="684"/>
      <c r="AD17" s="684"/>
      <c r="AE17" s="685"/>
      <c r="AF17" s="686" t="s">
        <v>100</v>
      </c>
      <c r="AG17" s="687"/>
      <c r="AH17" s="687"/>
      <c r="AI17" s="687"/>
      <c r="AJ17" s="688"/>
      <c r="AK17" s="689">
        <v>0</v>
      </c>
      <c r="AL17" s="690"/>
      <c r="AM17" s="690"/>
      <c r="AN17" s="690"/>
      <c r="AO17" s="690"/>
      <c r="AP17" s="690">
        <v>0</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519</v>
      </c>
      <c r="BT17" s="694"/>
      <c r="BU17" s="694"/>
      <c r="BV17" s="694"/>
      <c r="BW17" s="694"/>
      <c r="BX17" s="694"/>
      <c r="BY17" s="694"/>
      <c r="BZ17" s="694"/>
      <c r="CA17" s="694"/>
      <c r="CB17" s="694"/>
      <c r="CC17" s="694"/>
      <c r="CD17" s="694"/>
      <c r="CE17" s="694"/>
      <c r="CF17" s="694"/>
      <c r="CG17" s="695"/>
      <c r="CH17" s="706">
        <v>2</v>
      </c>
      <c r="CI17" s="707"/>
      <c r="CJ17" s="707"/>
      <c r="CK17" s="707"/>
      <c r="CL17" s="708"/>
      <c r="CM17" s="706">
        <v>630</v>
      </c>
      <c r="CN17" s="707"/>
      <c r="CO17" s="707"/>
      <c r="CP17" s="707"/>
      <c r="CQ17" s="708"/>
      <c r="CR17" s="706">
        <v>45</v>
      </c>
      <c r="CS17" s="707"/>
      <c r="CT17" s="707"/>
      <c r="CU17" s="707"/>
      <c r="CV17" s="708"/>
      <c r="CW17" s="706">
        <v>4</v>
      </c>
      <c r="CX17" s="707"/>
      <c r="CY17" s="707"/>
      <c r="CZ17" s="707"/>
      <c r="DA17" s="708"/>
      <c r="DB17" s="706">
        <v>0</v>
      </c>
      <c r="DC17" s="707"/>
      <c r="DD17" s="707"/>
      <c r="DE17" s="707"/>
      <c r="DF17" s="708"/>
      <c r="DG17" s="706">
        <v>0</v>
      </c>
      <c r="DH17" s="707"/>
      <c r="DI17" s="707"/>
      <c r="DJ17" s="707"/>
      <c r="DK17" s="708"/>
      <c r="DL17" s="706">
        <v>0</v>
      </c>
      <c r="DM17" s="707"/>
      <c r="DN17" s="707"/>
      <c r="DO17" s="707"/>
      <c r="DP17" s="708"/>
      <c r="DQ17" s="706">
        <v>0</v>
      </c>
      <c r="DR17" s="707"/>
      <c r="DS17" s="707"/>
      <c r="DT17" s="707"/>
      <c r="DU17" s="708"/>
      <c r="DV17" s="709"/>
      <c r="DW17" s="710"/>
      <c r="DX17" s="710"/>
      <c r="DY17" s="710"/>
      <c r="DZ17" s="711"/>
      <c r="EA17" s="197"/>
    </row>
    <row r="18" spans="1:131" s="198" customFormat="1" ht="26.25" customHeight="1" x14ac:dyDescent="0.15">
      <c r="A18" s="204">
        <v>12</v>
      </c>
      <c r="B18" s="680" t="s">
        <v>340</v>
      </c>
      <c r="C18" s="681"/>
      <c r="D18" s="681"/>
      <c r="E18" s="681"/>
      <c r="F18" s="681"/>
      <c r="G18" s="681"/>
      <c r="H18" s="681"/>
      <c r="I18" s="681"/>
      <c r="J18" s="681"/>
      <c r="K18" s="681"/>
      <c r="L18" s="681"/>
      <c r="M18" s="681"/>
      <c r="N18" s="681"/>
      <c r="O18" s="681"/>
      <c r="P18" s="682"/>
      <c r="Q18" s="683">
        <v>14</v>
      </c>
      <c r="R18" s="684"/>
      <c r="S18" s="684"/>
      <c r="T18" s="684"/>
      <c r="U18" s="684"/>
      <c r="V18" s="684">
        <v>10</v>
      </c>
      <c r="W18" s="684"/>
      <c r="X18" s="684"/>
      <c r="Y18" s="684"/>
      <c r="Z18" s="684"/>
      <c r="AA18" s="684">
        <v>4</v>
      </c>
      <c r="AB18" s="684"/>
      <c r="AC18" s="684"/>
      <c r="AD18" s="684"/>
      <c r="AE18" s="685"/>
      <c r="AF18" s="686">
        <v>4</v>
      </c>
      <c r="AG18" s="687"/>
      <c r="AH18" s="687"/>
      <c r="AI18" s="687"/>
      <c r="AJ18" s="688"/>
      <c r="AK18" s="689">
        <v>0</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520</v>
      </c>
      <c r="BT18" s="694"/>
      <c r="BU18" s="694"/>
      <c r="BV18" s="694"/>
      <c r="BW18" s="694"/>
      <c r="BX18" s="694"/>
      <c r="BY18" s="694"/>
      <c r="BZ18" s="694"/>
      <c r="CA18" s="694"/>
      <c r="CB18" s="694"/>
      <c r="CC18" s="694"/>
      <c r="CD18" s="694"/>
      <c r="CE18" s="694"/>
      <c r="CF18" s="694"/>
      <c r="CG18" s="695"/>
      <c r="CH18" s="706">
        <v>41</v>
      </c>
      <c r="CI18" s="707"/>
      <c r="CJ18" s="707"/>
      <c r="CK18" s="707"/>
      <c r="CL18" s="708"/>
      <c r="CM18" s="706">
        <v>3062</v>
      </c>
      <c r="CN18" s="707"/>
      <c r="CO18" s="707"/>
      <c r="CP18" s="707"/>
      <c r="CQ18" s="708"/>
      <c r="CR18" s="706">
        <v>785</v>
      </c>
      <c r="CS18" s="707"/>
      <c r="CT18" s="707"/>
      <c r="CU18" s="707"/>
      <c r="CV18" s="708"/>
      <c r="CW18" s="706">
        <v>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709"/>
      <c r="DW18" s="710"/>
      <c r="DX18" s="710"/>
      <c r="DY18" s="710"/>
      <c r="DZ18" s="711"/>
      <c r="EA18" s="197"/>
    </row>
    <row r="19" spans="1:131" s="198" customFormat="1" ht="26.25" customHeight="1" x14ac:dyDescent="0.15">
      <c r="A19" s="204">
        <v>13</v>
      </c>
      <c r="B19" s="680" t="s">
        <v>341</v>
      </c>
      <c r="C19" s="681"/>
      <c r="D19" s="681"/>
      <c r="E19" s="681"/>
      <c r="F19" s="681"/>
      <c r="G19" s="681"/>
      <c r="H19" s="681"/>
      <c r="I19" s="681"/>
      <c r="J19" s="681"/>
      <c r="K19" s="681"/>
      <c r="L19" s="681"/>
      <c r="M19" s="681"/>
      <c r="N19" s="681"/>
      <c r="O19" s="681"/>
      <c r="P19" s="682"/>
      <c r="Q19" s="683">
        <v>1729</v>
      </c>
      <c r="R19" s="684"/>
      <c r="S19" s="684"/>
      <c r="T19" s="684"/>
      <c r="U19" s="684"/>
      <c r="V19" s="684">
        <v>399</v>
      </c>
      <c r="W19" s="684"/>
      <c r="X19" s="684"/>
      <c r="Y19" s="684"/>
      <c r="Z19" s="684"/>
      <c r="AA19" s="684">
        <v>1330</v>
      </c>
      <c r="AB19" s="684"/>
      <c r="AC19" s="684"/>
      <c r="AD19" s="684"/>
      <c r="AE19" s="685"/>
      <c r="AF19" s="686" t="s">
        <v>100</v>
      </c>
      <c r="AG19" s="687"/>
      <c r="AH19" s="687"/>
      <c r="AI19" s="687"/>
      <c r="AJ19" s="688"/>
      <c r="AK19" s="689">
        <v>0</v>
      </c>
      <c r="AL19" s="690"/>
      <c r="AM19" s="690"/>
      <c r="AN19" s="690"/>
      <c r="AO19" s="690"/>
      <c r="AP19" s="690">
        <v>0</v>
      </c>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521</v>
      </c>
      <c r="BT19" s="694"/>
      <c r="BU19" s="694"/>
      <c r="BV19" s="694"/>
      <c r="BW19" s="694"/>
      <c r="BX19" s="694"/>
      <c r="BY19" s="694"/>
      <c r="BZ19" s="694"/>
      <c r="CA19" s="694"/>
      <c r="CB19" s="694"/>
      <c r="CC19" s="694"/>
      <c r="CD19" s="694"/>
      <c r="CE19" s="694"/>
      <c r="CF19" s="694"/>
      <c r="CG19" s="695"/>
      <c r="CH19" s="706">
        <v>17</v>
      </c>
      <c r="CI19" s="707"/>
      <c r="CJ19" s="707"/>
      <c r="CK19" s="707"/>
      <c r="CL19" s="708"/>
      <c r="CM19" s="706">
        <v>134</v>
      </c>
      <c r="CN19" s="707"/>
      <c r="CO19" s="707"/>
      <c r="CP19" s="707"/>
      <c r="CQ19" s="708"/>
      <c r="CR19" s="706">
        <v>10</v>
      </c>
      <c r="CS19" s="707"/>
      <c r="CT19" s="707"/>
      <c r="CU19" s="707"/>
      <c r="CV19" s="708"/>
      <c r="CW19" s="706">
        <v>0</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v>0</v>
      </c>
      <c r="DR19" s="707"/>
      <c r="DS19" s="707"/>
      <c r="DT19" s="707"/>
      <c r="DU19" s="708"/>
      <c r="DV19" s="709"/>
      <c r="DW19" s="710"/>
      <c r="DX19" s="710"/>
      <c r="DY19" s="710"/>
      <c r="DZ19" s="711"/>
      <c r="EA19" s="197"/>
    </row>
    <row r="20" spans="1:131" s="198" customFormat="1" ht="26.25" customHeight="1" x14ac:dyDescent="0.15">
      <c r="A20" s="204">
        <v>14</v>
      </c>
      <c r="B20" s="680" t="s">
        <v>342</v>
      </c>
      <c r="C20" s="681"/>
      <c r="D20" s="681"/>
      <c r="E20" s="681"/>
      <c r="F20" s="681"/>
      <c r="G20" s="681"/>
      <c r="H20" s="681"/>
      <c r="I20" s="681"/>
      <c r="J20" s="681"/>
      <c r="K20" s="681"/>
      <c r="L20" s="681"/>
      <c r="M20" s="681"/>
      <c r="N20" s="681"/>
      <c r="O20" s="681"/>
      <c r="P20" s="682"/>
      <c r="Q20" s="683">
        <v>128322</v>
      </c>
      <c r="R20" s="684"/>
      <c r="S20" s="684"/>
      <c r="T20" s="684"/>
      <c r="U20" s="684"/>
      <c r="V20" s="684">
        <v>128322</v>
      </c>
      <c r="W20" s="684"/>
      <c r="X20" s="684"/>
      <c r="Y20" s="684"/>
      <c r="Z20" s="684"/>
      <c r="AA20" s="684">
        <v>0</v>
      </c>
      <c r="AB20" s="684"/>
      <c r="AC20" s="684"/>
      <c r="AD20" s="684"/>
      <c r="AE20" s="685"/>
      <c r="AF20" s="686" t="s">
        <v>100</v>
      </c>
      <c r="AG20" s="687"/>
      <c r="AH20" s="687"/>
      <c r="AI20" s="687"/>
      <c r="AJ20" s="688"/>
      <c r="AK20" s="689">
        <v>88887</v>
      </c>
      <c r="AL20" s="690"/>
      <c r="AM20" s="690"/>
      <c r="AN20" s="690"/>
      <c r="AO20" s="690"/>
      <c r="AP20" s="690">
        <v>0</v>
      </c>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522</v>
      </c>
      <c r="BT20" s="694"/>
      <c r="BU20" s="694"/>
      <c r="BV20" s="694"/>
      <c r="BW20" s="694"/>
      <c r="BX20" s="694"/>
      <c r="BY20" s="694"/>
      <c r="BZ20" s="694"/>
      <c r="CA20" s="694"/>
      <c r="CB20" s="694"/>
      <c r="CC20" s="694"/>
      <c r="CD20" s="694"/>
      <c r="CE20" s="694"/>
      <c r="CF20" s="694"/>
      <c r="CG20" s="695"/>
      <c r="CH20" s="706">
        <v>5</v>
      </c>
      <c r="CI20" s="707"/>
      <c r="CJ20" s="707"/>
      <c r="CK20" s="707"/>
      <c r="CL20" s="708"/>
      <c r="CM20" s="706">
        <v>167</v>
      </c>
      <c r="CN20" s="707"/>
      <c r="CO20" s="707"/>
      <c r="CP20" s="707"/>
      <c r="CQ20" s="708"/>
      <c r="CR20" s="706">
        <v>5</v>
      </c>
      <c r="CS20" s="707"/>
      <c r="CT20" s="707"/>
      <c r="CU20" s="707"/>
      <c r="CV20" s="708"/>
      <c r="CW20" s="706">
        <v>0</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v>0</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523</v>
      </c>
      <c r="BT21" s="694"/>
      <c r="BU21" s="694"/>
      <c r="BV21" s="694"/>
      <c r="BW21" s="694"/>
      <c r="BX21" s="694"/>
      <c r="BY21" s="694"/>
      <c r="BZ21" s="694"/>
      <c r="CA21" s="694"/>
      <c r="CB21" s="694"/>
      <c r="CC21" s="694"/>
      <c r="CD21" s="694"/>
      <c r="CE21" s="694"/>
      <c r="CF21" s="694"/>
      <c r="CG21" s="695"/>
      <c r="CH21" s="706">
        <v>0</v>
      </c>
      <c r="CI21" s="707"/>
      <c r="CJ21" s="707"/>
      <c r="CK21" s="707"/>
      <c r="CL21" s="708"/>
      <c r="CM21" s="706">
        <v>667</v>
      </c>
      <c r="CN21" s="707"/>
      <c r="CO21" s="707"/>
      <c r="CP21" s="707"/>
      <c r="CQ21" s="708"/>
      <c r="CR21" s="706">
        <v>300</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0</v>
      </c>
      <c r="DM21" s="707"/>
      <c r="DN21" s="707"/>
      <c r="DO21" s="707"/>
      <c r="DP21" s="708"/>
      <c r="DQ21" s="706">
        <v>0</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343</v>
      </c>
      <c r="BA22" s="737"/>
      <c r="BB22" s="737"/>
      <c r="BC22" s="737"/>
      <c r="BD22" s="738"/>
      <c r="BE22" s="196"/>
      <c r="BF22" s="196"/>
      <c r="BG22" s="196"/>
      <c r="BH22" s="196"/>
      <c r="BI22" s="196"/>
      <c r="BJ22" s="196"/>
      <c r="BK22" s="196"/>
      <c r="BL22" s="196"/>
      <c r="BM22" s="196"/>
      <c r="BN22" s="196"/>
      <c r="BO22" s="196"/>
      <c r="BP22" s="196"/>
      <c r="BQ22" s="205">
        <v>16</v>
      </c>
      <c r="BR22" s="206"/>
      <c r="BS22" s="693" t="s">
        <v>524</v>
      </c>
      <c r="BT22" s="694"/>
      <c r="BU22" s="694"/>
      <c r="BV22" s="694"/>
      <c r="BW22" s="694"/>
      <c r="BX22" s="694"/>
      <c r="BY22" s="694"/>
      <c r="BZ22" s="694"/>
      <c r="CA22" s="694"/>
      <c r="CB22" s="694"/>
      <c r="CC22" s="694"/>
      <c r="CD22" s="694"/>
      <c r="CE22" s="694"/>
      <c r="CF22" s="694"/>
      <c r="CG22" s="695"/>
      <c r="CH22" s="706">
        <v>486</v>
      </c>
      <c r="CI22" s="707"/>
      <c r="CJ22" s="707"/>
      <c r="CK22" s="707"/>
      <c r="CL22" s="708"/>
      <c r="CM22" s="706">
        <v>4563</v>
      </c>
      <c r="CN22" s="707"/>
      <c r="CO22" s="707"/>
      <c r="CP22" s="707"/>
      <c r="CQ22" s="708"/>
      <c r="CR22" s="706">
        <v>300</v>
      </c>
      <c r="CS22" s="707"/>
      <c r="CT22" s="707"/>
      <c r="CU22" s="707"/>
      <c r="CV22" s="708"/>
      <c r="CW22" s="706">
        <v>32</v>
      </c>
      <c r="CX22" s="707"/>
      <c r="CY22" s="707"/>
      <c r="CZ22" s="707"/>
      <c r="DA22" s="708"/>
      <c r="DB22" s="706">
        <v>0</v>
      </c>
      <c r="DC22" s="707"/>
      <c r="DD22" s="707"/>
      <c r="DE22" s="707"/>
      <c r="DF22" s="708"/>
      <c r="DG22" s="706">
        <v>0</v>
      </c>
      <c r="DH22" s="707"/>
      <c r="DI22" s="707"/>
      <c r="DJ22" s="707"/>
      <c r="DK22" s="708"/>
      <c r="DL22" s="706">
        <v>0</v>
      </c>
      <c r="DM22" s="707"/>
      <c r="DN22" s="707"/>
      <c r="DO22" s="707"/>
      <c r="DP22" s="708"/>
      <c r="DQ22" s="706">
        <v>0</v>
      </c>
      <c r="DR22" s="707"/>
      <c r="DS22" s="707"/>
      <c r="DT22" s="707"/>
      <c r="DU22" s="708"/>
      <c r="DV22" s="709"/>
      <c r="DW22" s="710"/>
      <c r="DX22" s="710"/>
      <c r="DY22" s="710"/>
      <c r="DZ22" s="711"/>
      <c r="EA22" s="197"/>
    </row>
    <row r="23" spans="1:131" s="198" customFormat="1" ht="26.25" customHeight="1" thickBot="1" x14ac:dyDescent="0.2">
      <c r="A23" s="207" t="s">
        <v>344</v>
      </c>
      <c r="B23" s="721" t="s">
        <v>345</v>
      </c>
      <c r="C23" s="722"/>
      <c r="D23" s="722"/>
      <c r="E23" s="722"/>
      <c r="F23" s="722"/>
      <c r="G23" s="722"/>
      <c r="H23" s="722"/>
      <c r="I23" s="722"/>
      <c r="J23" s="722"/>
      <c r="K23" s="722"/>
      <c r="L23" s="722"/>
      <c r="M23" s="722"/>
      <c r="N23" s="722"/>
      <c r="O23" s="722"/>
      <c r="P23" s="723"/>
      <c r="Q23" s="724">
        <v>633109</v>
      </c>
      <c r="R23" s="725"/>
      <c r="S23" s="725"/>
      <c r="T23" s="725"/>
      <c r="U23" s="725"/>
      <c r="V23" s="725">
        <v>618996</v>
      </c>
      <c r="W23" s="725"/>
      <c r="X23" s="725"/>
      <c r="Y23" s="725"/>
      <c r="Z23" s="725"/>
      <c r="AA23" s="725">
        <v>14113</v>
      </c>
      <c r="AB23" s="725"/>
      <c r="AC23" s="725"/>
      <c r="AD23" s="725"/>
      <c r="AE23" s="726"/>
      <c r="AF23" s="727">
        <v>2430</v>
      </c>
      <c r="AG23" s="725"/>
      <c r="AH23" s="725"/>
      <c r="AI23" s="725"/>
      <c r="AJ23" s="728"/>
      <c r="AK23" s="729"/>
      <c r="AL23" s="730"/>
      <c r="AM23" s="730"/>
      <c r="AN23" s="730"/>
      <c r="AO23" s="730"/>
      <c r="AP23" s="725">
        <v>1043080</v>
      </c>
      <c r="AQ23" s="725"/>
      <c r="AR23" s="725"/>
      <c r="AS23" s="725"/>
      <c r="AT23" s="725"/>
      <c r="AU23" s="731"/>
      <c r="AV23" s="731"/>
      <c r="AW23" s="731"/>
      <c r="AX23" s="731"/>
      <c r="AY23" s="732"/>
      <c r="AZ23" s="740" t="s">
        <v>100</v>
      </c>
      <c r="BA23" s="741"/>
      <c r="BB23" s="741"/>
      <c r="BC23" s="741"/>
      <c r="BD23" s="742"/>
      <c r="BE23" s="196"/>
      <c r="BF23" s="196"/>
      <c r="BG23" s="196"/>
      <c r="BH23" s="196"/>
      <c r="BI23" s="196"/>
      <c r="BJ23" s="196"/>
      <c r="BK23" s="196"/>
      <c r="BL23" s="196"/>
      <c r="BM23" s="196"/>
      <c r="BN23" s="196"/>
      <c r="BO23" s="196"/>
      <c r="BP23" s="196"/>
      <c r="BQ23" s="205">
        <v>17</v>
      </c>
      <c r="BR23" s="206"/>
      <c r="BS23" s="693" t="s">
        <v>525</v>
      </c>
      <c r="BT23" s="694"/>
      <c r="BU23" s="694"/>
      <c r="BV23" s="694"/>
      <c r="BW23" s="694"/>
      <c r="BX23" s="694"/>
      <c r="BY23" s="694"/>
      <c r="BZ23" s="694"/>
      <c r="CA23" s="694"/>
      <c r="CB23" s="694"/>
      <c r="CC23" s="694"/>
      <c r="CD23" s="694"/>
      <c r="CE23" s="694"/>
      <c r="CF23" s="694"/>
      <c r="CG23" s="695"/>
      <c r="CH23" s="706">
        <v>39</v>
      </c>
      <c r="CI23" s="707"/>
      <c r="CJ23" s="707"/>
      <c r="CK23" s="707"/>
      <c r="CL23" s="708"/>
      <c r="CM23" s="706">
        <v>3553</v>
      </c>
      <c r="CN23" s="707"/>
      <c r="CO23" s="707"/>
      <c r="CP23" s="707"/>
      <c r="CQ23" s="708"/>
      <c r="CR23" s="706">
        <v>936</v>
      </c>
      <c r="CS23" s="707"/>
      <c r="CT23" s="707"/>
      <c r="CU23" s="707"/>
      <c r="CV23" s="708"/>
      <c r="CW23" s="706">
        <v>0</v>
      </c>
      <c r="CX23" s="707"/>
      <c r="CY23" s="707"/>
      <c r="CZ23" s="707"/>
      <c r="DA23" s="708"/>
      <c r="DB23" s="706">
        <v>0</v>
      </c>
      <c r="DC23" s="707"/>
      <c r="DD23" s="707"/>
      <c r="DE23" s="707"/>
      <c r="DF23" s="708"/>
      <c r="DG23" s="706">
        <v>0</v>
      </c>
      <c r="DH23" s="707"/>
      <c r="DI23" s="707"/>
      <c r="DJ23" s="707"/>
      <c r="DK23" s="708"/>
      <c r="DL23" s="706">
        <v>0</v>
      </c>
      <c r="DM23" s="707"/>
      <c r="DN23" s="707"/>
      <c r="DO23" s="707"/>
      <c r="DP23" s="708"/>
      <c r="DQ23" s="706">
        <v>0</v>
      </c>
      <c r="DR23" s="707"/>
      <c r="DS23" s="707"/>
      <c r="DT23" s="707"/>
      <c r="DU23" s="708"/>
      <c r="DV23" s="709"/>
      <c r="DW23" s="710"/>
      <c r="DX23" s="710"/>
      <c r="DY23" s="710"/>
      <c r="DZ23" s="711"/>
      <c r="EA23" s="197"/>
    </row>
    <row r="24" spans="1:131" s="198" customFormat="1" ht="26.25" customHeight="1" x14ac:dyDescent="0.15">
      <c r="A24" s="739" t="s">
        <v>346</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526</v>
      </c>
      <c r="BT24" s="694"/>
      <c r="BU24" s="694"/>
      <c r="BV24" s="694"/>
      <c r="BW24" s="694"/>
      <c r="BX24" s="694"/>
      <c r="BY24" s="694"/>
      <c r="BZ24" s="694"/>
      <c r="CA24" s="694"/>
      <c r="CB24" s="694"/>
      <c r="CC24" s="694"/>
      <c r="CD24" s="694"/>
      <c r="CE24" s="694"/>
      <c r="CF24" s="694"/>
      <c r="CG24" s="695"/>
      <c r="CH24" s="706">
        <v>7</v>
      </c>
      <c r="CI24" s="707"/>
      <c r="CJ24" s="707"/>
      <c r="CK24" s="707"/>
      <c r="CL24" s="708"/>
      <c r="CM24" s="706">
        <v>638</v>
      </c>
      <c r="CN24" s="707"/>
      <c r="CO24" s="707"/>
      <c r="CP24" s="707"/>
      <c r="CQ24" s="708"/>
      <c r="CR24" s="706">
        <v>256</v>
      </c>
      <c r="CS24" s="707"/>
      <c r="CT24" s="707"/>
      <c r="CU24" s="707"/>
      <c r="CV24" s="708"/>
      <c r="CW24" s="706">
        <v>0</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709"/>
      <c r="DW24" s="710"/>
      <c r="DX24" s="710"/>
      <c r="DY24" s="710"/>
      <c r="DZ24" s="711"/>
      <c r="EA24" s="197"/>
    </row>
    <row r="25" spans="1:131" s="190" customFormat="1" ht="26.25" customHeight="1" thickBot="1" x14ac:dyDescent="0.2">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527</v>
      </c>
      <c r="BT25" s="694"/>
      <c r="BU25" s="694"/>
      <c r="BV25" s="694"/>
      <c r="BW25" s="694"/>
      <c r="BX25" s="694"/>
      <c r="BY25" s="694"/>
      <c r="BZ25" s="694"/>
      <c r="CA25" s="694"/>
      <c r="CB25" s="694"/>
      <c r="CC25" s="694"/>
      <c r="CD25" s="694"/>
      <c r="CE25" s="694"/>
      <c r="CF25" s="694"/>
      <c r="CG25" s="695"/>
      <c r="CH25" s="706">
        <v>25</v>
      </c>
      <c r="CI25" s="707"/>
      <c r="CJ25" s="707"/>
      <c r="CK25" s="707"/>
      <c r="CL25" s="708"/>
      <c r="CM25" s="706">
        <v>473</v>
      </c>
      <c r="CN25" s="707"/>
      <c r="CO25" s="707"/>
      <c r="CP25" s="707"/>
      <c r="CQ25" s="708"/>
      <c r="CR25" s="706">
        <v>107</v>
      </c>
      <c r="CS25" s="707"/>
      <c r="CT25" s="707"/>
      <c r="CU25" s="707"/>
      <c r="CV25" s="708"/>
      <c r="CW25" s="706">
        <v>0</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709"/>
      <c r="DW25" s="710"/>
      <c r="DX25" s="710"/>
      <c r="DY25" s="710"/>
      <c r="DZ25" s="711"/>
      <c r="EA25" s="189"/>
    </row>
    <row r="26" spans="1:131" s="190" customFormat="1" ht="26.25" customHeight="1" x14ac:dyDescent="0.15">
      <c r="A26" s="665" t="s">
        <v>312</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43" t="s">
        <v>351</v>
      </c>
      <c r="AG26" s="744"/>
      <c r="AH26" s="744"/>
      <c r="AI26" s="744"/>
      <c r="AJ26" s="745"/>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319</v>
      </c>
      <c r="BF26" s="643"/>
      <c r="BG26" s="643"/>
      <c r="BH26" s="643"/>
      <c r="BI26" s="654"/>
      <c r="BJ26" s="195"/>
      <c r="BK26" s="195"/>
      <c r="BL26" s="195"/>
      <c r="BM26" s="195"/>
      <c r="BN26" s="195"/>
      <c r="BO26" s="208"/>
      <c r="BP26" s="208"/>
      <c r="BQ26" s="205">
        <v>20</v>
      </c>
      <c r="BR26" s="206" t="s">
        <v>508</v>
      </c>
      <c r="BS26" s="693" t="s">
        <v>528</v>
      </c>
      <c r="BT26" s="694"/>
      <c r="BU26" s="694"/>
      <c r="BV26" s="694"/>
      <c r="BW26" s="694"/>
      <c r="BX26" s="694"/>
      <c r="BY26" s="694"/>
      <c r="BZ26" s="694"/>
      <c r="CA26" s="694"/>
      <c r="CB26" s="694"/>
      <c r="CC26" s="694"/>
      <c r="CD26" s="694"/>
      <c r="CE26" s="694"/>
      <c r="CF26" s="694"/>
      <c r="CG26" s="695"/>
      <c r="CH26" s="706">
        <v>0</v>
      </c>
      <c r="CI26" s="707"/>
      <c r="CJ26" s="707"/>
      <c r="CK26" s="707"/>
      <c r="CL26" s="708"/>
      <c r="CM26" s="706">
        <v>314</v>
      </c>
      <c r="CN26" s="707"/>
      <c r="CO26" s="707"/>
      <c r="CP26" s="707"/>
      <c r="CQ26" s="708"/>
      <c r="CR26" s="706">
        <v>30</v>
      </c>
      <c r="CS26" s="707"/>
      <c r="CT26" s="707"/>
      <c r="CU26" s="707"/>
      <c r="CV26" s="708"/>
      <c r="CW26" s="706">
        <v>0</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529</v>
      </c>
      <c r="BT27" s="694"/>
      <c r="BU27" s="694"/>
      <c r="BV27" s="694"/>
      <c r="BW27" s="694"/>
      <c r="BX27" s="694"/>
      <c r="BY27" s="694"/>
      <c r="BZ27" s="694"/>
      <c r="CA27" s="694"/>
      <c r="CB27" s="694"/>
      <c r="CC27" s="694"/>
      <c r="CD27" s="694"/>
      <c r="CE27" s="694"/>
      <c r="CF27" s="694"/>
      <c r="CG27" s="695"/>
      <c r="CH27" s="706">
        <v>-3</v>
      </c>
      <c r="CI27" s="707"/>
      <c r="CJ27" s="707"/>
      <c r="CK27" s="707"/>
      <c r="CL27" s="708"/>
      <c r="CM27" s="706">
        <v>20</v>
      </c>
      <c r="CN27" s="707"/>
      <c r="CO27" s="707"/>
      <c r="CP27" s="707"/>
      <c r="CQ27" s="708"/>
      <c r="CR27" s="706">
        <v>10</v>
      </c>
      <c r="CS27" s="707"/>
      <c r="CT27" s="707"/>
      <c r="CU27" s="707"/>
      <c r="CV27" s="708"/>
      <c r="CW27" s="706">
        <v>0</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709"/>
      <c r="DW27" s="710"/>
      <c r="DX27" s="710"/>
      <c r="DY27" s="710"/>
      <c r="DZ27" s="711"/>
      <c r="EA27" s="189"/>
    </row>
    <row r="28" spans="1:131" s="190" customFormat="1" ht="26.25" customHeight="1" thickTop="1" x14ac:dyDescent="0.15">
      <c r="A28" s="209">
        <v>1</v>
      </c>
      <c r="B28" s="656" t="s">
        <v>356</v>
      </c>
      <c r="C28" s="657"/>
      <c r="D28" s="657"/>
      <c r="E28" s="657"/>
      <c r="F28" s="657"/>
      <c r="G28" s="657"/>
      <c r="H28" s="657"/>
      <c r="I28" s="657"/>
      <c r="J28" s="657"/>
      <c r="K28" s="657"/>
      <c r="L28" s="657"/>
      <c r="M28" s="657"/>
      <c r="N28" s="657"/>
      <c r="O28" s="657"/>
      <c r="P28" s="658"/>
      <c r="Q28" s="753">
        <v>2962</v>
      </c>
      <c r="R28" s="754"/>
      <c r="S28" s="754"/>
      <c r="T28" s="754"/>
      <c r="U28" s="754"/>
      <c r="V28" s="754">
        <v>2186</v>
      </c>
      <c r="W28" s="754"/>
      <c r="X28" s="754"/>
      <c r="Y28" s="754"/>
      <c r="Z28" s="754"/>
      <c r="AA28" s="754">
        <v>776</v>
      </c>
      <c r="AB28" s="754"/>
      <c r="AC28" s="754"/>
      <c r="AD28" s="754"/>
      <c r="AE28" s="755"/>
      <c r="AF28" s="756">
        <v>4018</v>
      </c>
      <c r="AG28" s="754"/>
      <c r="AH28" s="754"/>
      <c r="AI28" s="754"/>
      <c r="AJ28" s="757"/>
      <c r="AK28" s="758">
        <v>3</v>
      </c>
      <c r="AL28" s="749"/>
      <c r="AM28" s="749"/>
      <c r="AN28" s="749"/>
      <c r="AO28" s="749"/>
      <c r="AP28" s="749">
        <v>2773</v>
      </c>
      <c r="AQ28" s="749"/>
      <c r="AR28" s="749"/>
      <c r="AS28" s="749"/>
      <c r="AT28" s="749"/>
      <c r="AU28" s="749">
        <v>0</v>
      </c>
      <c r="AV28" s="749"/>
      <c r="AW28" s="749"/>
      <c r="AX28" s="749"/>
      <c r="AY28" s="749"/>
      <c r="AZ28" s="750" t="s">
        <v>507</v>
      </c>
      <c r="BA28" s="750"/>
      <c r="BB28" s="750"/>
      <c r="BC28" s="750"/>
      <c r="BD28" s="750"/>
      <c r="BE28" s="751" t="s">
        <v>357</v>
      </c>
      <c r="BF28" s="751"/>
      <c r="BG28" s="751"/>
      <c r="BH28" s="751"/>
      <c r="BI28" s="752"/>
      <c r="BJ28" s="195"/>
      <c r="BK28" s="195"/>
      <c r="BL28" s="195"/>
      <c r="BM28" s="195"/>
      <c r="BN28" s="195"/>
      <c r="BO28" s="208"/>
      <c r="BP28" s="208"/>
      <c r="BQ28" s="205">
        <v>22</v>
      </c>
      <c r="BR28" s="206" t="s">
        <v>508</v>
      </c>
      <c r="BS28" s="693" t="s">
        <v>530</v>
      </c>
      <c r="BT28" s="694"/>
      <c r="BU28" s="694"/>
      <c r="BV28" s="694"/>
      <c r="BW28" s="694"/>
      <c r="BX28" s="694"/>
      <c r="BY28" s="694"/>
      <c r="BZ28" s="694"/>
      <c r="CA28" s="694"/>
      <c r="CB28" s="694"/>
      <c r="CC28" s="694"/>
      <c r="CD28" s="694"/>
      <c r="CE28" s="694"/>
      <c r="CF28" s="694"/>
      <c r="CG28" s="695"/>
      <c r="CH28" s="706">
        <v>18</v>
      </c>
      <c r="CI28" s="707"/>
      <c r="CJ28" s="707"/>
      <c r="CK28" s="707"/>
      <c r="CL28" s="708"/>
      <c r="CM28" s="706">
        <v>2167</v>
      </c>
      <c r="CN28" s="707"/>
      <c r="CO28" s="707"/>
      <c r="CP28" s="707"/>
      <c r="CQ28" s="708"/>
      <c r="CR28" s="706">
        <v>2206</v>
      </c>
      <c r="CS28" s="707"/>
      <c r="CT28" s="707"/>
      <c r="CU28" s="707"/>
      <c r="CV28" s="708"/>
      <c r="CW28" s="706">
        <v>698</v>
      </c>
      <c r="CX28" s="707"/>
      <c r="CY28" s="707"/>
      <c r="CZ28" s="707"/>
      <c r="DA28" s="708"/>
      <c r="DB28" s="706">
        <v>0</v>
      </c>
      <c r="DC28" s="707"/>
      <c r="DD28" s="707"/>
      <c r="DE28" s="707"/>
      <c r="DF28" s="708"/>
      <c r="DG28" s="706">
        <v>0</v>
      </c>
      <c r="DH28" s="707"/>
      <c r="DI28" s="707"/>
      <c r="DJ28" s="707"/>
      <c r="DK28" s="708"/>
      <c r="DL28" s="706">
        <v>0</v>
      </c>
      <c r="DM28" s="707"/>
      <c r="DN28" s="707"/>
      <c r="DO28" s="707"/>
      <c r="DP28" s="708"/>
      <c r="DQ28" s="706">
        <v>0</v>
      </c>
      <c r="DR28" s="707"/>
      <c r="DS28" s="707"/>
      <c r="DT28" s="707"/>
      <c r="DU28" s="708"/>
      <c r="DV28" s="709"/>
      <c r="DW28" s="710"/>
      <c r="DX28" s="710"/>
      <c r="DY28" s="710"/>
      <c r="DZ28" s="711"/>
      <c r="EA28" s="189"/>
    </row>
    <row r="29" spans="1:131" s="190" customFormat="1" ht="26.25" customHeight="1" x14ac:dyDescent="0.15">
      <c r="A29" s="209">
        <v>2</v>
      </c>
      <c r="B29" s="680" t="s">
        <v>358</v>
      </c>
      <c r="C29" s="681"/>
      <c r="D29" s="681"/>
      <c r="E29" s="681"/>
      <c r="F29" s="681"/>
      <c r="G29" s="681"/>
      <c r="H29" s="681"/>
      <c r="I29" s="681"/>
      <c r="J29" s="681"/>
      <c r="K29" s="681"/>
      <c r="L29" s="681"/>
      <c r="M29" s="681"/>
      <c r="N29" s="681"/>
      <c r="O29" s="681"/>
      <c r="P29" s="682"/>
      <c r="Q29" s="683">
        <v>43161</v>
      </c>
      <c r="R29" s="684"/>
      <c r="S29" s="684"/>
      <c r="T29" s="684"/>
      <c r="U29" s="684"/>
      <c r="V29" s="684">
        <v>43121</v>
      </c>
      <c r="W29" s="684"/>
      <c r="X29" s="684"/>
      <c r="Y29" s="684"/>
      <c r="Z29" s="684"/>
      <c r="AA29" s="684">
        <v>40</v>
      </c>
      <c r="AB29" s="684"/>
      <c r="AC29" s="684"/>
      <c r="AD29" s="684"/>
      <c r="AE29" s="685"/>
      <c r="AF29" s="759">
        <v>6298</v>
      </c>
      <c r="AG29" s="684"/>
      <c r="AH29" s="684"/>
      <c r="AI29" s="684"/>
      <c r="AJ29" s="760"/>
      <c r="AK29" s="763">
        <v>3978</v>
      </c>
      <c r="AL29" s="764"/>
      <c r="AM29" s="764"/>
      <c r="AN29" s="764"/>
      <c r="AO29" s="764"/>
      <c r="AP29" s="764">
        <v>32309</v>
      </c>
      <c r="AQ29" s="764"/>
      <c r="AR29" s="764"/>
      <c r="AS29" s="764"/>
      <c r="AT29" s="764"/>
      <c r="AU29" s="764">
        <v>19709</v>
      </c>
      <c r="AV29" s="764"/>
      <c r="AW29" s="764"/>
      <c r="AX29" s="764"/>
      <c r="AY29" s="764"/>
      <c r="AZ29" s="765" t="s">
        <v>507</v>
      </c>
      <c r="BA29" s="765"/>
      <c r="BB29" s="765"/>
      <c r="BC29" s="765"/>
      <c r="BD29" s="765"/>
      <c r="BE29" s="761" t="s">
        <v>357</v>
      </c>
      <c r="BF29" s="761"/>
      <c r="BG29" s="761"/>
      <c r="BH29" s="761"/>
      <c r="BI29" s="762"/>
      <c r="BJ29" s="195"/>
      <c r="BK29" s="195"/>
      <c r="BL29" s="195"/>
      <c r="BM29" s="195"/>
      <c r="BN29" s="195"/>
      <c r="BO29" s="208"/>
      <c r="BP29" s="208"/>
      <c r="BQ29" s="205">
        <v>23</v>
      </c>
      <c r="BR29" s="206"/>
      <c r="BS29" s="693"/>
      <c r="BT29" s="694"/>
      <c r="BU29" s="694"/>
      <c r="BV29" s="694"/>
      <c r="BW29" s="694"/>
      <c r="BX29" s="694"/>
      <c r="BY29" s="694"/>
      <c r="BZ29" s="694"/>
      <c r="CA29" s="694"/>
      <c r="CB29" s="694"/>
      <c r="CC29" s="694"/>
      <c r="CD29" s="694"/>
      <c r="CE29" s="694"/>
      <c r="CF29" s="694"/>
      <c r="CG29" s="695"/>
      <c r="CH29" s="706"/>
      <c r="CI29" s="707"/>
      <c r="CJ29" s="707"/>
      <c r="CK29" s="707"/>
      <c r="CL29" s="708"/>
      <c r="CM29" s="706"/>
      <c r="CN29" s="707"/>
      <c r="CO29" s="707"/>
      <c r="CP29" s="707"/>
      <c r="CQ29" s="708"/>
      <c r="CR29" s="706"/>
      <c r="CS29" s="707"/>
      <c r="CT29" s="707"/>
      <c r="CU29" s="707"/>
      <c r="CV29" s="708"/>
      <c r="CW29" s="706"/>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x14ac:dyDescent="0.15">
      <c r="A30" s="209">
        <v>3</v>
      </c>
      <c r="B30" s="680" t="s">
        <v>359</v>
      </c>
      <c r="C30" s="681"/>
      <c r="D30" s="681"/>
      <c r="E30" s="681"/>
      <c r="F30" s="681"/>
      <c r="G30" s="681"/>
      <c r="H30" s="681"/>
      <c r="I30" s="681"/>
      <c r="J30" s="681"/>
      <c r="K30" s="681"/>
      <c r="L30" s="681"/>
      <c r="M30" s="681"/>
      <c r="N30" s="681"/>
      <c r="O30" s="681"/>
      <c r="P30" s="682"/>
      <c r="Q30" s="683">
        <v>1920</v>
      </c>
      <c r="R30" s="684"/>
      <c r="S30" s="684"/>
      <c r="T30" s="684"/>
      <c r="U30" s="684"/>
      <c r="V30" s="684">
        <v>1260</v>
      </c>
      <c r="W30" s="684"/>
      <c r="X30" s="684"/>
      <c r="Y30" s="684"/>
      <c r="Z30" s="684"/>
      <c r="AA30" s="684">
        <v>660</v>
      </c>
      <c r="AB30" s="684"/>
      <c r="AC30" s="684"/>
      <c r="AD30" s="684"/>
      <c r="AE30" s="685"/>
      <c r="AF30" s="759">
        <v>4326</v>
      </c>
      <c r="AG30" s="684"/>
      <c r="AH30" s="684"/>
      <c r="AI30" s="684"/>
      <c r="AJ30" s="760"/>
      <c r="AK30" s="763">
        <v>44</v>
      </c>
      <c r="AL30" s="764"/>
      <c r="AM30" s="764"/>
      <c r="AN30" s="764"/>
      <c r="AO30" s="764"/>
      <c r="AP30" s="764">
        <v>5709</v>
      </c>
      <c r="AQ30" s="764"/>
      <c r="AR30" s="764"/>
      <c r="AS30" s="764"/>
      <c r="AT30" s="764"/>
      <c r="AU30" s="764">
        <v>0</v>
      </c>
      <c r="AV30" s="764"/>
      <c r="AW30" s="764"/>
      <c r="AX30" s="764"/>
      <c r="AY30" s="764"/>
      <c r="AZ30" s="765" t="s">
        <v>507</v>
      </c>
      <c r="BA30" s="765"/>
      <c r="BB30" s="765"/>
      <c r="BC30" s="765"/>
      <c r="BD30" s="765"/>
      <c r="BE30" s="761" t="s">
        <v>357</v>
      </c>
      <c r="BF30" s="761"/>
      <c r="BG30" s="761"/>
      <c r="BH30" s="761"/>
      <c r="BI30" s="762"/>
      <c r="BJ30" s="195"/>
      <c r="BK30" s="195"/>
      <c r="BL30" s="195"/>
      <c r="BM30" s="195"/>
      <c r="BN30" s="195"/>
      <c r="BO30" s="208"/>
      <c r="BP30" s="208"/>
      <c r="BQ30" s="205">
        <v>24</v>
      </c>
      <c r="BR30" s="206"/>
      <c r="BS30" s="693"/>
      <c r="BT30" s="694"/>
      <c r="BU30" s="694"/>
      <c r="BV30" s="694"/>
      <c r="BW30" s="694"/>
      <c r="BX30" s="694"/>
      <c r="BY30" s="694"/>
      <c r="BZ30" s="694"/>
      <c r="CA30" s="694"/>
      <c r="CB30" s="694"/>
      <c r="CC30" s="694"/>
      <c r="CD30" s="694"/>
      <c r="CE30" s="694"/>
      <c r="CF30" s="694"/>
      <c r="CG30" s="695"/>
      <c r="CH30" s="706"/>
      <c r="CI30" s="707"/>
      <c r="CJ30" s="707"/>
      <c r="CK30" s="707"/>
      <c r="CL30" s="708"/>
      <c r="CM30" s="706"/>
      <c r="CN30" s="707"/>
      <c r="CO30" s="707"/>
      <c r="CP30" s="707"/>
      <c r="CQ30" s="708"/>
      <c r="CR30" s="706"/>
      <c r="CS30" s="707"/>
      <c r="CT30" s="707"/>
      <c r="CU30" s="707"/>
      <c r="CV30" s="708"/>
      <c r="CW30" s="706"/>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x14ac:dyDescent="0.15">
      <c r="A31" s="209">
        <v>4</v>
      </c>
      <c r="B31" s="680" t="s">
        <v>360</v>
      </c>
      <c r="C31" s="681"/>
      <c r="D31" s="681"/>
      <c r="E31" s="681"/>
      <c r="F31" s="681"/>
      <c r="G31" s="681"/>
      <c r="H31" s="681"/>
      <c r="I31" s="681"/>
      <c r="J31" s="681"/>
      <c r="K31" s="681"/>
      <c r="L31" s="681"/>
      <c r="M31" s="681"/>
      <c r="N31" s="681"/>
      <c r="O31" s="681"/>
      <c r="P31" s="682"/>
      <c r="Q31" s="683">
        <v>2130</v>
      </c>
      <c r="R31" s="684"/>
      <c r="S31" s="684"/>
      <c r="T31" s="684"/>
      <c r="U31" s="684"/>
      <c r="V31" s="684">
        <v>569</v>
      </c>
      <c r="W31" s="684"/>
      <c r="X31" s="684"/>
      <c r="Y31" s="684"/>
      <c r="Z31" s="684"/>
      <c r="AA31" s="684">
        <v>1561</v>
      </c>
      <c r="AB31" s="684"/>
      <c r="AC31" s="684"/>
      <c r="AD31" s="684"/>
      <c r="AE31" s="685"/>
      <c r="AF31" s="759">
        <v>1689</v>
      </c>
      <c r="AG31" s="684"/>
      <c r="AH31" s="684"/>
      <c r="AI31" s="684"/>
      <c r="AJ31" s="760"/>
      <c r="AK31" s="763">
        <v>0</v>
      </c>
      <c r="AL31" s="764"/>
      <c r="AM31" s="764"/>
      <c r="AN31" s="764"/>
      <c r="AO31" s="764"/>
      <c r="AP31" s="764">
        <v>0</v>
      </c>
      <c r="AQ31" s="764"/>
      <c r="AR31" s="764"/>
      <c r="AS31" s="764"/>
      <c r="AT31" s="764"/>
      <c r="AU31" s="764">
        <v>0</v>
      </c>
      <c r="AV31" s="764"/>
      <c r="AW31" s="764"/>
      <c r="AX31" s="764"/>
      <c r="AY31" s="764"/>
      <c r="AZ31" s="765" t="s">
        <v>507</v>
      </c>
      <c r="BA31" s="765"/>
      <c r="BB31" s="765"/>
      <c r="BC31" s="765"/>
      <c r="BD31" s="765"/>
      <c r="BE31" s="761" t="s">
        <v>361</v>
      </c>
      <c r="BF31" s="761"/>
      <c r="BG31" s="761"/>
      <c r="BH31" s="761"/>
      <c r="BI31" s="762"/>
      <c r="BJ31" s="195"/>
      <c r="BK31" s="195"/>
      <c r="BL31" s="195"/>
      <c r="BM31" s="195"/>
      <c r="BN31" s="195"/>
      <c r="BO31" s="208"/>
      <c r="BP31" s="208"/>
      <c r="BQ31" s="205">
        <v>25</v>
      </c>
      <c r="BR31" s="206"/>
      <c r="BS31" s="693"/>
      <c r="BT31" s="694"/>
      <c r="BU31" s="694"/>
      <c r="BV31" s="694"/>
      <c r="BW31" s="694"/>
      <c r="BX31" s="694"/>
      <c r="BY31" s="694"/>
      <c r="BZ31" s="694"/>
      <c r="CA31" s="694"/>
      <c r="CB31" s="694"/>
      <c r="CC31" s="694"/>
      <c r="CD31" s="694"/>
      <c r="CE31" s="694"/>
      <c r="CF31" s="694"/>
      <c r="CG31" s="695"/>
      <c r="CH31" s="706"/>
      <c r="CI31" s="707"/>
      <c r="CJ31" s="707"/>
      <c r="CK31" s="707"/>
      <c r="CL31" s="708"/>
      <c r="CM31" s="706"/>
      <c r="CN31" s="707"/>
      <c r="CO31" s="707"/>
      <c r="CP31" s="707"/>
      <c r="CQ31" s="708"/>
      <c r="CR31" s="706"/>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x14ac:dyDescent="0.15">
      <c r="A32" s="20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759"/>
      <c r="AG32" s="684"/>
      <c r="AH32" s="684"/>
      <c r="AI32" s="684"/>
      <c r="AJ32" s="760"/>
      <c r="AK32" s="763"/>
      <c r="AL32" s="764"/>
      <c r="AM32" s="764"/>
      <c r="AN32" s="764"/>
      <c r="AO32" s="764"/>
      <c r="AP32" s="764"/>
      <c r="AQ32" s="764"/>
      <c r="AR32" s="764"/>
      <c r="AS32" s="764"/>
      <c r="AT32" s="764"/>
      <c r="AU32" s="764"/>
      <c r="AV32" s="764"/>
      <c r="AW32" s="764"/>
      <c r="AX32" s="764"/>
      <c r="AY32" s="764"/>
      <c r="AZ32" s="765"/>
      <c r="BA32" s="765"/>
      <c r="BB32" s="765"/>
      <c r="BC32" s="765"/>
      <c r="BD32" s="765"/>
      <c r="BE32" s="761"/>
      <c r="BF32" s="761"/>
      <c r="BG32" s="761"/>
      <c r="BH32" s="761"/>
      <c r="BI32" s="762"/>
      <c r="BJ32" s="195"/>
      <c r="BK32" s="195"/>
      <c r="BL32" s="195"/>
      <c r="BM32" s="195"/>
      <c r="BN32" s="195"/>
      <c r="BO32" s="208"/>
      <c r="BP32" s="208"/>
      <c r="BQ32" s="205">
        <v>26</v>
      </c>
      <c r="BR32" s="206"/>
      <c r="BS32" s="693"/>
      <c r="BT32" s="694"/>
      <c r="BU32" s="694"/>
      <c r="BV32" s="694"/>
      <c r="BW32" s="694"/>
      <c r="BX32" s="694"/>
      <c r="BY32" s="694"/>
      <c r="BZ32" s="694"/>
      <c r="CA32" s="694"/>
      <c r="CB32" s="694"/>
      <c r="CC32" s="694"/>
      <c r="CD32" s="694"/>
      <c r="CE32" s="694"/>
      <c r="CF32" s="694"/>
      <c r="CG32" s="695"/>
      <c r="CH32" s="706"/>
      <c r="CI32" s="707"/>
      <c r="CJ32" s="707"/>
      <c r="CK32" s="707"/>
      <c r="CL32" s="708"/>
      <c r="CM32" s="706"/>
      <c r="CN32" s="707"/>
      <c r="CO32" s="707"/>
      <c r="CP32" s="707"/>
      <c r="CQ32" s="708"/>
      <c r="CR32" s="706"/>
      <c r="CS32" s="707"/>
      <c r="CT32" s="707"/>
      <c r="CU32" s="707"/>
      <c r="CV32" s="708"/>
      <c r="CW32" s="706"/>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x14ac:dyDescent="0.15">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c r="BT33" s="694"/>
      <c r="BU33" s="694"/>
      <c r="BV33" s="694"/>
      <c r="BW33" s="694"/>
      <c r="BX33" s="694"/>
      <c r="BY33" s="694"/>
      <c r="BZ33" s="694"/>
      <c r="CA33" s="694"/>
      <c r="CB33" s="694"/>
      <c r="CC33" s="694"/>
      <c r="CD33" s="694"/>
      <c r="CE33" s="694"/>
      <c r="CF33" s="694"/>
      <c r="CG33" s="695"/>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362</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344</v>
      </c>
      <c r="B63" s="721" t="s">
        <v>363</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16331</v>
      </c>
      <c r="AG63" s="775"/>
      <c r="AH63" s="775"/>
      <c r="AI63" s="775"/>
      <c r="AJ63" s="776"/>
      <c r="AK63" s="777"/>
      <c r="AL63" s="772"/>
      <c r="AM63" s="772"/>
      <c r="AN63" s="772"/>
      <c r="AO63" s="772"/>
      <c r="AP63" s="775">
        <v>40791</v>
      </c>
      <c r="AQ63" s="775"/>
      <c r="AR63" s="775"/>
      <c r="AS63" s="775"/>
      <c r="AT63" s="775"/>
      <c r="AU63" s="775">
        <v>19709</v>
      </c>
      <c r="AV63" s="775"/>
      <c r="AW63" s="775"/>
      <c r="AX63" s="775"/>
      <c r="AY63" s="775"/>
      <c r="AZ63" s="786"/>
      <c r="BA63" s="786"/>
      <c r="BB63" s="786"/>
      <c r="BC63" s="786"/>
      <c r="BD63" s="786"/>
      <c r="BE63" s="787"/>
      <c r="BF63" s="787"/>
      <c r="BG63" s="787"/>
      <c r="BH63" s="787"/>
      <c r="BI63" s="788"/>
      <c r="BJ63" s="789" t="s">
        <v>100</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365</v>
      </c>
      <c r="B66" s="666"/>
      <c r="C66" s="666"/>
      <c r="D66" s="666"/>
      <c r="E66" s="666"/>
      <c r="F66" s="666"/>
      <c r="G66" s="666"/>
      <c r="H66" s="666"/>
      <c r="I66" s="666"/>
      <c r="J66" s="666"/>
      <c r="K66" s="666"/>
      <c r="L66" s="666"/>
      <c r="M66" s="666"/>
      <c r="N66" s="666"/>
      <c r="O66" s="666"/>
      <c r="P66" s="667"/>
      <c r="Q66" s="642" t="s">
        <v>348</v>
      </c>
      <c r="R66" s="643"/>
      <c r="S66" s="643"/>
      <c r="T66" s="643"/>
      <c r="U66" s="644"/>
      <c r="V66" s="642" t="s">
        <v>349</v>
      </c>
      <c r="W66" s="643"/>
      <c r="X66" s="643"/>
      <c r="Y66" s="643"/>
      <c r="Z66" s="644"/>
      <c r="AA66" s="642" t="s">
        <v>350</v>
      </c>
      <c r="AB66" s="643"/>
      <c r="AC66" s="643"/>
      <c r="AD66" s="643"/>
      <c r="AE66" s="644"/>
      <c r="AF66" s="792" t="s">
        <v>351</v>
      </c>
      <c r="AG66" s="744"/>
      <c r="AH66" s="744"/>
      <c r="AI66" s="744"/>
      <c r="AJ66" s="793"/>
      <c r="AK66" s="642" t="s">
        <v>352</v>
      </c>
      <c r="AL66" s="666"/>
      <c r="AM66" s="666"/>
      <c r="AN66" s="666"/>
      <c r="AO66" s="667"/>
      <c r="AP66" s="642" t="s">
        <v>353</v>
      </c>
      <c r="AQ66" s="643"/>
      <c r="AR66" s="643"/>
      <c r="AS66" s="643"/>
      <c r="AT66" s="644"/>
      <c r="AU66" s="642" t="s">
        <v>366</v>
      </c>
      <c r="AV66" s="643"/>
      <c r="AW66" s="643"/>
      <c r="AX66" s="643"/>
      <c r="AY66" s="644"/>
      <c r="AZ66" s="642" t="s">
        <v>319</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344</v>
      </c>
      <c r="B88" s="721" t="s">
        <v>367</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1" t="s">
        <v>368</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10156</v>
      </c>
      <c r="CS102" s="790"/>
      <c r="CT102" s="790"/>
      <c r="CU102" s="790"/>
      <c r="CV102" s="833"/>
      <c r="CW102" s="832">
        <v>1017</v>
      </c>
      <c r="CX102" s="790"/>
      <c r="CY102" s="790"/>
      <c r="CZ102" s="790"/>
      <c r="DA102" s="833"/>
      <c r="DB102" s="832">
        <v>12258</v>
      </c>
      <c r="DC102" s="790"/>
      <c r="DD102" s="790"/>
      <c r="DE102" s="790"/>
      <c r="DF102" s="833"/>
      <c r="DG102" s="832">
        <v>0</v>
      </c>
      <c r="DH102" s="790"/>
      <c r="DI102" s="790"/>
      <c r="DJ102" s="790"/>
      <c r="DK102" s="833"/>
      <c r="DL102" s="832">
        <v>12</v>
      </c>
      <c r="DM102" s="790"/>
      <c r="DN102" s="790"/>
      <c r="DO102" s="790"/>
      <c r="DP102" s="833"/>
      <c r="DQ102" s="832">
        <v>9</v>
      </c>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369</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370</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373</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374</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375</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376</v>
      </c>
      <c r="AB109" s="835"/>
      <c r="AC109" s="835"/>
      <c r="AD109" s="835"/>
      <c r="AE109" s="836"/>
      <c r="AF109" s="834" t="s">
        <v>275</v>
      </c>
      <c r="AG109" s="835"/>
      <c r="AH109" s="835"/>
      <c r="AI109" s="835"/>
      <c r="AJ109" s="836"/>
      <c r="AK109" s="834" t="s">
        <v>274</v>
      </c>
      <c r="AL109" s="835"/>
      <c r="AM109" s="835"/>
      <c r="AN109" s="835"/>
      <c r="AO109" s="836"/>
      <c r="AP109" s="834" t="s">
        <v>377</v>
      </c>
      <c r="AQ109" s="835"/>
      <c r="AR109" s="835"/>
      <c r="AS109" s="835"/>
      <c r="AT109" s="837"/>
      <c r="AU109" s="856" t="s">
        <v>375</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376</v>
      </c>
      <c r="BR109" s="835"/>
      <c r="BS109" s="835"/>
      <c r="BT109" s="835"/>
      <c r="BU109" s="836"/>
      <c r="BV109" s="834" t="s">
        <v>275</v>
      </c>
      <c r="BW109" s="835"/>
      <c r="BX109" s="835"/>
      <c r="BY109" s="835"/>
      <c r="BZ109" s="836"/>
      <c r="CA109" s="834" t="s">
        <v>274</v>
      </c>
      <c r="CB109" s="835"/>
      <c r="CC109" s="835"/>
      <c r="CD109" s="835"/>
      <c r="CE109" s="836"/>
      <c r="CF109" s="857" t="s">
        <v>377</v>
      </c>
      <c r="CG109" s="857"/>
      <c r="CH109" s="857"/>
      <c r="CI109" s="857"/>
      <c r="CJ109" s="857"/>
      <c r="CK109" s="834" t="s">
        <v>378</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376</v>
      </c>
      <c r="DH109" s="835"/>
      <c r="DI109" s="835"/>
      <c r="DJ109" s="835"/>
      <c r="DK109" s="836"/>
      <c r="DL109" s="834" t="s">
        <v>275</v>
      </c>
      <c r="DM109" s="835"/>
      <c r="DN109" s="835"/>
      <c r="DO109" s="835"/>
      <c r="DP109" s="836"/>
      <c r="DQ109" s="834" t="s">
        <v>274</v>
      </c>
      <c r="DR109" s="835"/>
      <c r="DS109" s="835"/>
      <c r="DT109" s="835"/>
      <c r="DU109" s="836"/>
      <c r="DV109" s="834" t="s">
        <v>377</v>
      </c>
      <c r="DW109" s="835"/>
      <c r="DX109" s="835"/>
      <c r="DY109" s="835"/>
      <c r="DZ109" s="837"/>
    </row>
    <row r="110" spans="1:131" s="189" customFormat="1" ht="26.25" customHeight="1" x14ac:dyDescent="0.15">
      <c r="A110" s="838" t="s">
        <v>379</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88359426</v>
      </c>
      <c r="AB110" s="842"/>
      <c r="AC110" s="842"/>
      <c r="AD110" s="842"/>
      <c r="AE110" s="843"/>
      <c r="AF110" s="844">
        <v>90661615</v>
      </c>
      <c r="AG110" s="842"/>
      <c r="AH110" s="842"/>
      <c r="AI110" s="842"/>
      <c r="AJ110" s="843"/>
      <c r="AK110" s="844">
        <v>91492937</v>
      </c>
      <c r="AL110" s="842"/>
      <c r="AM110" s="842"/>
      <c r="AN110" s="842"/>
      <c r="AO110" s="843"/>
      <c r="AP110" s="845">
        <v>30.2</v>
      </c>
      <c r="AQ110" s="846"/>
      <c r="AR110" s="846"/>
      <c r="AS110" s="846"/>
      <c r="AT110" s="847"/>
      <c r="AU110" s="848" t="s">
        <v>55</v>
      </c>
      <c r="AV110" s="849"/>
      <c r="AW110" s="849"/>
      <c r="AX110" s="849"/>
      <c r="AY110" s="850"/>
      <c r="AZ110" s="892" t="s">
        <v>380</v>
      </c>
      <c r="BA110" s="839"/>
      <c r="BB110" s="839"/>
      <c r="BC110" s="839"/>
      <c r="BD110" s="839"/>
      <c r="BE110" s="839"/>
      <c r="BF110" s="839"/>
      <c r="BG110" s="839"/>
      <c r="BH110" s="839"/>
      <c r="BI110" s="839"/>
      <c r="BJ110" s="839"/>
      <c r="BK110" s="839"/>
      <c r="BL110" s="839"/>
      <c r="BM110" s="839"/>
      <c r="BN110" s="839"/>
      <c r="BO110" s="839"/>
      <c r="BP110" s="840"/>
      <c r="BQ110" s="878">
        <v>1040663329</v>
      </c>
      <c r="BR110" s="879"/>
      <c r="BS110" s="879"/>
      <c r="BT110" s="879"/>
      <c r="BU110" s="879"/>
      <c r="BV110" s="879">
        <v>1043043486</v>
      </c>
      <c r="BW110" s="879"/>
      <c r="BX110" s="879"/>
      <c r="BY110" s="879"/>
      <c r="BZ110" s="879"/>
      <c r="CA110" s="879">
        <v>1043079942</v>
      </c>
      <c r="CB110" s="879"/>
      <c r="CC110" s="879"/>
      <c r="CD110" s="879"/>
      <c r="CE110" s="879"/>
      <c r="CF110" s="893">
        <v>344.4</v>
      </c>
      <c r="CG110" s="894"/>
      <c r="CH110" s="894"/>
      <c r="CI110" s="894"/>
      <c r="CJ110" s="894"/>
      <c r="CK110" s="895" t="s">
        <v>381</v>
      </c>
      <c r="CL110" s="896"/>
      <c r="CM110" s="875" t="s">
        <v>382</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100</v>
      </c>
      <c r="DH110" s="879"/>
      <c r="DI110" s="879"/>
      <c r="DJ110" s="879"/>
      <c r="DK110" s="879"/>
      <c r="DL110" s="879" t="s">
        <v>100</v>
      </c>
      <c r="DM110" s="879"/>
      <c r="DN110" s="879"/>
      <c r="DO110" s="879"/>
      <c r="DP110" s="879"/>
      <c r="DQ110" s="879" t="s">
        <v>100</v>
      </c>
      <c r="DR110" s="879"/>
      <c r="DS110" s="879"/>
      <c r="DT110" s="879"/>
      <c r="DU110" s="879"/>
      <c r="DV110" s="880" t="s">
        <v>100</v>
      </c>
      <c r="DW110" s="880"/>
      <c r="DX110" s="880"/>
      <c r="DY110" s="880"/>
      <c r="DZ110" s="881"/>
    </row>
    <row r="111" spans="1:131" s="189" customFormat="1" ht="26.25" customHeight="1" x14ac:dyDescent="0.15">
      <c r="A111" s="882" t="s">
        <v>383</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100</v>
      </c>
      <c r="AB111" s="886"/>
      <c r="AC111" s="886"/>
      <c r="AD111" s="886"/>
      <c r="AE111" s="887"/>
      <c r="AF111" s="888" t="s">
        <v>100</v>
      </c>
      <c r="AG111" s="886"/>
      <c r="AH111" s="886"/>
      <c r="AI111" s="886"/>
      <c r="AJ111" s="887"/>
      <c r="AK111" s="888" t="s">
        <v>100</v>
      </c>
      <c r="AL111" s="886"/>
      <c r="AM111" s="886"/>
      <c r="AN111" s="886"/>
      <c r="AO111" s="887"/>
      <c r="AP111" s="889" t="s">
        <v>100</v>
      </c>
      <c r="AQ111" s="890"/>
      <c r="AR111" s="890"/>
      <c r="AS111" s="890"/>
      <c r="AT111" s="891"/>
      <c r="AU111" s="851"/>
      <c r="AV111" s="852"/>
      <c r="AW111" s="852"/>
      <c r="AX111" s="852"/>
      <c r="AY111" s="853"/>
      <c r="AZ111" s="901" t="s">
        <v>384</v>
      </c>
      <c r="BA111" s="902"/>
      <c r="BB111" s="902"/>
      <c r="BC111" s="902"/>
      <c r="BD111" s="902"/>
      <c r="BE111" s="902"/>
      <c r="BF111" s="902"/>
      <c r="BG111" s="902"/>
      <c r="BH111" s="902"/>
      <c r="BI111" s="902"/>
      <c r="BJ111" s="902"/>
      <c r="BK111" s="902"/>
      <c r="BL111" s="902"/>
      <c r="BM111" s="902"/>
      <c r="BN111" s="902"/>
      <c r="BO111" s="902"/>
      <c r="BP111" s="903"/>
      <c r="BQ111" s="871">
        <v>6409856</v>
      </c>
      <c r="BR111" s="872"/>
      <c r="BS111" s="872"/>
      <c r="BT111" s="872"/>
      <c r="BU111" s="872"/>
      <c r="BV111" s="872">
        <v>6322056</v>
      </c>
      <c r="BW111" s="872"/>
      <c r="BX111" s="872"/>
      <c r="BY111" s="872"/>
      <c r="BZ111" s="872"/>
      <c r="CA111" s="872">
        <v>6149860</v>
      </c>
      <c r="CB111" s="872"/>
      <c r="CC111" s="872"/>
      <c r="CD111" s="872"/>
      <c r="CE111" s="872"/>
      <c r="CF111" s="866">
        <v>2</v>
      </c>
      <c r="CG111" s="867"/>
      <c r="CH111" s="867"/>
      <c r="CI111" s="867"/>
      <c r="CJ111" s="867"/>
      <c r="CK111" s="897"/>
      <c r="CL111" s="898"/>
      <c r="CM111" s="868" t="s">
        <v>385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100</v>
      </c>
      <c r="DH111" s="872"/>
      <c r="DI111" s="872"/>
      <c r="DJ111" s="872"/>
      <c r="DK111" s="872"/>
      <c r="DL111" s="872" t="s">
        <v>100</v>
      </c>
      <c r="DM111" s="872"/>
      <c r="DN111" s="872"/>
      <c r="DO111" s="872"/>
      <c r="DP111" s="872"/>
      <c r="DQ111" s="872" t="s">
        <v>100</v>
      </c>
      <c r="DR111" s="872"/>
      <c r="DS111" s="872"/>
      <c r="DT111" s="872"/>
      <c r="DU111" s="872"/>
      <c r="DV111" s="873" t="s">
        <v>100</v>
      </c>
      <c r="DW111" s="873"/>
      <c r="DX111" s="873"/>
      <c r="DY111" s="873"/>
      <c r="DZ111" s="874"/>
    </row>
    <row r="112" spans="1:131" s="189" customFormat="1" ht="26.25" customHeight="1" x14ac:dyDescent="0.15">
      <c r="A112" s="911" t="s">
        <v>386</v>
      </c>
      <c r="B112" s="912"/>
      <c r="C112" s="902" t="s">
        <v>387</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t="s">
        <v>100</v>
      </c>
      <c r="AB112" s="905"/>
      <c r="AC112" s="905"/>
      <c r="AD112" s="905"/>
      <c r="AE112" s="906"/>
      <c r="AF112" s="907" t="s">
        <v>100</v>
      </c>
      <c r="AG112" s="905"/>
      <c r="AH112" s="905"/>
      <c r="AI112" s="905"/>
      <c r="AJ112" s="906"/>
      <c r="AK112" s="907" t="s">
        <v>100</v>
      </c>
      <c r="AL112" s="905"/>
      <c r="AM112" s="905"/>
      <c r="AN112" s="905"/>
      <c r="AO112" s="906"/>
      <c r="AP112" s="908" t="s">
        <v>100</v>
      </c>
      <c r="AQ112" s="909"/>
      <c r="AR112" s="909"/>
      <c r="AS112" s="909"/>
      <c r="AT112" s="910"/>
      <c r="AU112" s="851"/>
      <c r="AV112" s="852"/>
      <c r="AW112" s="852"/>
      <c r="AX112" s="852"/>
      <c r="AY112" s="853"/>
      <c r="AZ112" s="901" t="s">
        <v>388</v>
      </c>
      <c r="BA112" s="902"/>
      <c r="BB112" s="902"/>
      <c r="BC112" s="902"/>
      <c r="BD112" s="902"/>
      <c r="BE112" s="902"/>
      <c r="BF112" s="902"/>
      <c r="BG112" s="902"/>
      <c r="BH112" s="902"/>
      <c r="BI112" s="902"/>
      <c r="BJ112" s="902"/>
      <c r="BK112" s="902"/>
      <c r="BL112" s="902"/>
      <c r="BM112" s="902"/>
      <c r="BN112" s="902"/>
      <c r="BO112" s="902"/>
      <c r="BP112" s="903"/>
      <c r="BQ112" s="871">
        <v>22439289</v>
      </c>
      <c r="BR112" s="872"/>
      <c r="BS112" s="872"/>
      <c r="BT112" s="872"/>
      <c r="BU112" s="872"/>
      <c r="BV112" s="872">
        <v>21404013</v>
      </c>
      <c r="BW112" s="872"/>
      <c r="BX112" s="872"/>
      <c r="BY112" s="872"/>
      <c r="BZ112" s="872"/>
      <c r="CA112" s="872">
        <v>19708557</v>
      </c>
      <c r="CB112" s="872"/>
      <c r="CC112" s="872"/>
      <c r="CD112" s="872"/>
      <c r="CE112" s="872"/>
      <c r="CF112" s="866">
        <v>6.5</v>
      </c>
      <c r="CG112" s="867"/>
      <c r="CH112" s="867"/>
      <c r="CI112" s="867"/>
      <c r="CJ112" s="867"/>
      <c r="CK112" s="897"/>
      <c r="CL112" s="898"/>
      <c r="CM112" s="868" t="s">
        <v>389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t="s">
        <v>100</v>
      </c>
      <c r="DH112" s="872"/>
      <c r="DI112" s="872"/>
      <c r="DJ112" s="872"/>
      <c r="DK112" s="872"/>
      <c r="DL112" s="872" t="s">
        <v>100</v>
      </c>
      <c r="DM112" s="872"/>
      <c r="DN112" s="872"/>
      <c r="DO112" s="872"/>
      <c r="DP112" s="872"/>
      <c r="DQ112" s="872" t="s">
        <v>100</v>
      </c>
      <c r="DR112" s="872"/>
      <c r="DS112" s="872"/>
      <c r="DT112" s="872"/>
      <c r="DU112" s="872"/>
      <c r="DV112" s="873" t="s">
        <v>100</v>
      </c>
      <c r="DW112" s="873"/>
      <c r="DX112" s="873"/>
      <c r="DY112" s="873"/>
      <c r="DZ112" s="874"/>
    </row>
    <row r="113" spans="1:130" s="189" customFormat="1" ht="26.25" customHeight="1" x14ac:dyDescent="0.15">
      <c r="A113" s="913"/>
      <c r="B113" s="914"/>
      <c r="C113" s="902" t="s">
        <v>390</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1392270</v>
      </c>
      <c r="AB113" s="905"/>
      <c r="AC113" s="905"/>
      <c r="AD113" s="905"/>
      <c r="AE113" s="906"/>
      <c r="AF113" s="907">
        <v>1932157</v>
      </c>
      <c r="AG113" s="905"/>
      <c r="AH113" s="905"/>
      <c r="AI113" s="905"/>
      <c r="AJ113" s="906"/>
      <c r="AK113" s="907">
        <v>2113442</v>
      </c>
      <c r="AL113" s="905"/>
      <c r="AM113" s="905"/>
      <c r="AN113" s="905"/>
      <c r="AO113" s="906"/>
      <c r="AP113" s="908">
        <v>0.7</v>
      </c>
      <c r="AQ113" s="909"/>
      <c r="AR113" s="909"/>
      <c r="AS113" s="909"/>
      <c r="AT113" s="910"/>
      <c r="AU113" s="851"/>
      <c r="AV113" s="852"/>
      <c r="AW113" s="852"/>
      <c r="AX113" s="852"/>
      <c r="AY113" s="853"/>
      <c r="AZ113" s="901" t="s">
        <v>391</v>
      </c>
      <c r="BA113" s="902"/>
      <c r="BB113" s="902"/>
      <c r="BC113" s="902"/>
      <c r="BD113" s="902"/>
      <c r="BE113" s="902"/>
      <c r="BF113" s="902"/>
      <c r="BG113" s="902"/>
      <c r="BH113" s="902"/>
      <c r="BI113" s="902"/>
      <c r="BJ113" s="902"/>
      <c r="BK113" s="902"/>
      <c r="BL113" s="902"/>
      <c r="BM113" s="902"/>
      <c r="BN113" s="902"/>
      <c r="BO113" s="902"/>
      <c r="BP113" s="903"/>
      <c r="BQ113" s="871" t="s">
        <v>100</v>
      </c>
      <c r="BR113" s="872"/>
      <c r="BS113" s="872"/>
      <c r="BT113" s="872"/>
      <c r="BU113" s="872"/>
      <c r="BV113" s="872" t="s">
        <v>100</v>
      </c>
      <c r="BW113" s="872"/>
      <c r="BX113" s="872"/>
      <c r="BY113" s="872"/>
      <c r="BZ113" s="872"/>
      <c r="CA113" s="872" t="s">
        <v>100</v>
      </c>
      <c r="CB113" s="872"/>
      <c r="CC113" s="872"/>
      <c r="CD113" s="872"/>
      <c r="CE113" s="872"/>
      <c r="CF113" s="866" t="s">
        <v>100</v>
      </c>
      <c r="CG113" s="867"/>
      <c r="CH113" s="867"/>
      <c r="CI113" s="867"/>
      <c r="CJ113" s="867"/>
      <c r="CK113" s="897"/>
      <c r="CL113" s="898"/>
      <c r="CM113" s="868" t="s">
        <v>392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100</v>
      </c>
      <c r="DH113" s="872"/>
      <c r="DI113" s="872"/>
      <c r="DJ113" s="872"/>
      <c r="DK113" s="872"/>
      <c r="DL113" s="872" t="s">
        <v>100</v>
      </c>
      <c r="DM113" s="872"/>
      <c r="DN113" s="872"/>
      <c r="DO113" s="872"/>
      <c r="DP113" s="872"/>
      <c r="DQ113" s="872" t="s">
        <v>100</v>
      </c>
      <c r="DR113" s="872"/>
      <c r="DS113" s="872"/>
      <c r="DT113" s="872"/>
      <c r="DU113" s="872"/>
      <c r="DV113" s="873" t="s">
        <v>100</v>
      </c>
      <c r="DW113" s="873"/>
      <c r="DX113" s="873"/>
      <c r="DY113" s="873"/>
      <c r="DZ113" s="874"/>
    </row>
    <row r="114" spans="1:130" s="189" customFormat="1" ht="26.25" customHeight="1" x14ac:dyDescent="0.15">
      <c r="A114" s="913"/>
      <c r="B114" s="914"/>
      <c r="C114" s="902" t="s">
        <v>393</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100</v>
      </c>
      <c r="AB114" s="905"/>
      <c r="AC114" s="905"/>
      <c r="AD114" s="905"/>
      <c r="AE114" s="906"/>
      <c r="AF114" s="907" t="s">
        <v>100</v>
      </c>
      <c r="AG114" s="905"/>
      <c r="AH114" s="905"/>
      <c r="AI114" s="905"/>
      <c r="AJ114" s="906"/>
      <c r="AK114" s="907" t="s">
        <v>100</v>
      </c>
      <c r="AL114" s="905"/>
      <c r="AM114" s="905"/>
      <c r="AN114" s="905"/>
      <c r="AO114" s="906"/>
      <c r="AP114" s="908" t="s">
        <v>100</v>
      </c>
      <c r="AQ114" s="909"/>
      <c r="AR114" s="909"/>
      <c r="AS114" s="909"/>
      <c r="AT114" s="910"/>
      <c r="AU114" s="851"/>
      <c r="AV114" s="852"/>
      <c r="AW114" s="852"/>
      <c r="AX114" s="852"/>
      <c r="AY114" s="853"/>
      <c r="AZ114" s="901" t="s">
        <v>394</v>
      </c>
      <c r="BA114" s="902"/>
      <c r="BB114" s="902"/>
      <c r="BC114" s="902"/>
      <c r="BD114" s="902"/>
      <c r="BE114" s="902"/>
      <c r="BF114" s="902"/>
      <c r="BG114" s="902"/>
      <c r="BH114" s="902"/>
      <c r="BI114" s="902"/>
      <c r="BJ114" s="902"/>
      <c r="BK114" s="902"/>
      <c r="BL114" s="902"/>
      <c r="BM114" s="902"/>
      <c r="BN114" s="902"/>
      <c r="BO114" s="902"/>
      <c r="BP114" s="903"/>
      <c r="BQ114" s="871">
        <v>187054993</v>
      </c>
      <c r="BR114" s="872"/>
      <c r="BS114" s="872"/>
      <c r="BT114" s="872"/>
      <c r="BU114" s="872"/>
      <c r="BV114" s="872">
        <v>178564784</v>
      </c>
      <c r="BW114" s="872"/>
      <c r="BX114" s="872"/>
      <c r="BY114" s="872"/>
      <c r="BZ114" s="872"/>
      <c r="CA114" s="872">
        <v>177506629</v>
      </c>
      <c r="CB114" s="872"/>
      <c r="CC114" s="872"/>
      <c r="CD114" s="872"/>
      <c r="CE114" s="872"/>
      <c r="CF114" s="866">
        <v>58.6</v>
      </c>
      <c r="CG114" s="867"/>
      <c r="CH114" s="867"/>
      <c r="CI114" s="867"/>
      <c r="CJ114" s="867"/>
      <c r="CK114" s="897"/>
      <c r="CL114" s="898"/>
      <c r="CM114" s="868" t="s">
        <v>395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6409856</v>
      </c>
      <c r="DH114" s="872"/>
      <c r="DI114" s="872"/>
      <c r="DJ114" s="872"/>
      <c r="DK114" s="872"/>
      <c r="DL114" s="872">
        <v>6322056</v>
      </c>
      <c r="DM114" s="872"/>
      <c r="DN114" s="872"/>
      <c r="DO114" s="872"/>
      <c r="DP114" s="872"/>
      <c r="DQ114" s="872">
        <v>6149860</v>
      </c>
      <c r="DR114" s="872"/>
      <c r="DS114" s="872"/>
      <c r="DT114" s="872"/>
      <c r="DU114" s="872"/>
      <c r="DV114" s="873">
        <v>2</v>
      </c>
      <c r="DW114" s="873"/>
      <c r="DX114" s="873"/>
      <c r="DY114" s="873"/>
      <c r="DZ114" s="874"/>
    </row>
    <row r="115" spans="1:130" s="189" customFormat="1" ht="26.25" customHeight="1" x14ac:dyDescent="0.15">
      <c r="A115" s="913"/>
      <c r="B115" s="914"/>
      <c r="C115" s="902" t="s">
        <v>396</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376421</v>
      </c>
      <c r="AB115" s="905"/>
      <c r="AC115" s="905"/>
      <c r="AD115" s="905"/>
      <c r="AE115" s="906"/>
      <c r="AF115" s="907">
        <v>344360</v>
      </c>
      <c r="AG115" s="905"/>
      <c r="AH115" s="905"/>
      <c r="AI115" s="905"/>
      <c r="AJ115" s="906"/>
      <c r="AK115" s="907">
        <v>334809</v>
      </c>
      <c r="AL115" s="905"/>
      <c r="AM115" s="905"/>
      <c r="AN115" s="905"/>
      <c r="AO115" s="906"/>
      <c r="AP115" s="908">
        <v>0.1</v>
      </c>
      <c r="AQ115" s="909"/>
      <c r="AR115" s="909"/>
      <c r="AS115" s="909"/>
      <c r="AT115" s="910"/>
      <c r="AU115" s="851"/>
      <c r="AV115" s="852"/>
      <c r="AW115" s="852"/>
      <c r="AX115" s="852"/>
      <c r="AY115" s="853"/>
      <c r="AZ115" s="901" t="s">
        <v>397</v>
      </c>
      <c r="BA115" s="902"/>
      <c r="BB115" s="902"/>
      <c r="BC115" s="902"/>
      <c r="BD115" s="902"/>
      <c r="BE115" s="902"/>
      <c r="BF115" s="902"/>
      <c r="BG115" s="902"/>
      <c r="BH115" s="902"/>
      <c r="BI115" s="902"/>
      <c r="BJ115" s="902"/>
      <c r="BK115" s="902"/>
      <c r="BL115" s="902"/>
      <c r="BM115" s="902"/>
      <c r="BN115" s="902"/>
      <c r="BO115" s="902"/>
      <c r="BP115" s="903"/>
      <c r="BQ115" s="871">
        <v>33342</v>
      </c>
      <c r="BR115" s="872"/>
      <c r="BS115" s="872"/>
      <c r="BT115" s="872"/>
      <c r="BU115" s="872"/>
      <c r="BV115" s="872">
        <v>22381</v>
      </c>
      <c r="BW115" s="872"/>
      <c r="BX115" s="872"/>
      <c r="BY115" s="872"/>
      <c r="BZ115" s="872"/>
      <c r="CA115" s="872">
        <v>13127</v>
      </c>
      <c r="CB115" s="872"/>
      <c r="CC115" s="872"/>
      <c r="CD115" s="872"/>
      <c r="CE115" s="872"/>
      <c r="CF115" s="866">
        <v>0</v>
      </c>
      <c r="CG115" s="867"/>
      <c r="CH115" s="867"/>
      <c r="CI115" s="867"/>
      <c r="CJ115" s="867"/>
      <c r="CK115" s="897"/>
      <c r="CL115" s="898"/>
      <c r="CM115" s="901" t="s">
        <v>398</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100</v>
      </c>
      <c r="DH115" s="872"/>
      <c r="DI115" s="872"/>
      <c r="DJ115" s="872"/>
      <c r="DK115" s="872"/>
      <c r="DL115" s="872" t="s">
        <v>100</v>
      </c>
      <c r="DM115" s="872"/>
      <c r="DN115" s="872"/>
      <c r="DO115" s="872"/>
      <c r="DP115" s="872"/>
      <c r="DQ115" s="872" t="s">
        <v>100</v>
      </c>
      <c r="DR115" s="872"/>
      <c r="DS115" s="872"/>
      <c r="DT115" s="872"/>
      <c r="DU115" s="872"/>
      <c r="DV115" s="873" t="s">
        <v>100</v>
      </c>
      <c r="DW115" s="873"/>
      <c r="DX115" s="873"/>
      <c r="DY115" s="873"/>
      <c r="DZ115" s="874"/>
    </row>
    <row r="116" spans="1:130" s="189" customFormat="1" ht="26.25" customHeight="1" x14ac:dyDescent="0.15">
      <c r="A116" s="915"/>
      <c r="B116" s="916"/>
      <c r="C116" s="923" t="s">
        <v>399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t="s">
        <v>100</v>
      </c>
      <c r="AB116" s="905"/>
      <c r="AC116" s="905"/>
      <c r="AD116" s="905"/>
      <c r="AE116" s="906"/>
      <c r="AF116" s="907" t="s">
        <v>100</v>
      </c>
      <c r="AG116" s="905"/>
      <c r="AH116" s="905"/>
      <c r="AI116" s="905"/>
      <c r="AJ116" s="906"/>
      <c r="AK116" s="907" t="s">
        <v>100</v>
      </c>
      <c r="AL116" s="905"/>
      <c r="AM116" s="905"/>
      <c r="AN116" s="905"/>
      <c r="AO116" s="906"/>
      <c r="AP116" s="908" t="s">
        <v>100</v>
      </c>
      <c r="AQ116" s="909"/>
      <c r="AR116" s="909"/>
      <c r="AS116" s="909"/>
      <c r="AT116" s="910"/>
      <c r="AU116" s="851"/>
      <c r="AV116" s="852"/>
      <c r="AW116" s="852"/>
      <c r="AX116" s="852"/>
      <c r="AY116" s="853"/>
      <c r="AZ116" s="901" t="s">
        <v>400</v>
      </c>
      <c r="BA116" s="902"/>
      <c r="BB116" s="902"/>
      <c r="BC116" s="902"/>
      <c r="BD116" s="902"/>
      <c r="BE116" s="902"/>
      <c r="BF116" s="902"/>
      <c r="BG116" s="902"/>
      <c r="BH116" s="902"/>
      <c r="BI116" s="902"/>
      <c r="BJ116" s="902"/>
      <c r="BK116" s="902"/>
      <c r="BL116" s="902"/>
      <c r="BM116" s="902"/>
      <c r="BN116" s="902"/>
      <c r="BO116" s="902"/>
      <c r="BP116" s="903"/>
      <c r="BQ116" s="871" t="s">
        <v>100</v>
      </c>
      <c r="BR116" s="872"/>
      <c r="BS116" s="872"/>
      <c r="BT116" s="872"/>
      <c r="BU116" s="872"/>
      <c r="BV116" s="872" t="s">
        <v>100</v>
      </c>
      <c r="BW116" s="872"/>
      <c r="BX116" s="872"/>
      <c r="BY116" s="872"/>
      <c r="BZ116" s="872"/>
      <c r="CA116" s="872" t="s">
        <v>100</v>
      </c>
      <c r="CB116" s="872"/>
      <c r="CC116" s="872"/>
      <c r="CD116" s="872"/>
      <c r="CE116" s="872"/>
      <c r="CF116" s="866" t="s">
        <v>100</v>
      </c>
      <c r="CG116" s="867"/>
      <c r="CH116" s="867"/>
      <c r="CI116" s="867"/>
      <c r="CJ116" s="867"/>
      <c r="CK116" s="897"/>
      <c r="CL116" s="898"/>
      <c r="CM116" s="868" t="s">
        <v>401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100</v>
      </c>
      <c r="DH116" s="872"/>
      <c r="DI116" s="872"/>
      <c r="DJ116" s="872"/>
      <c r="DK116" s="872"/>
      <c r="DL116" s="872" t="s">
        <v>100</v>
      </c>
      <c r="DM116" s="872"/>
      <c r="DN116" s="872"/>
      <c r="DO116" s="872"/>
      <c r="DP116" s="872"/>
      <c r="DQ116" s="872" t="s">
        <v>100</v>
      </c>
      <c r="DR116" s="872"/>
      <c r="DS116" s="872"/>
      <c r="DT116" s="872"/>
      <c r="DU116" s="872"/>
      <c r="DV116" s="873" t="s">
        <v>100</v>
      </c>
      <c r="DW116" s="873"/>
      <c r="DX116" s="873"/>
      <c r="DY116" s="873"/>
      <c r="DZ116" s="874"/>
    </row>
    <row r="117" spans="1:130" s="189" customFormat="1" ht="26.25" customHeight="1" x14ac:dyDescent="0.15">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402</v>
      </c>
      <c r="Z117" s="836"/>
      <c r="AA117" s="948">
        <v>90128117</v>
      </c>
      <c r="AB117" s="918"/>
      <c r="AC117" s="918"/>
      <c r="AD117" s="918"/>
      <c r="AE117" s="919"/>
      <c r="AF117" s="917">
        <v>92938132</v>
      </c>
      <c r="AG117" s="918"/>
      <c r="AH117" s="918"/>
      <c r="AI117" s="918"/>
      <c r="AJ117" s="919"/>
      <c r="AK117" s="917">
        <v>93941188</v>
      </c>
      <c r="AL117" s="918"/>
      <c r="AM117" s="918"/>
      <c r="AN117" s="918"/>
      <c r="AO117" s="919"/>
      <c r="AP117" s="920"/>
      <c r="AQ117" s="921"/>
      <c r="AR117" s="921"/>
      <c r="AS117" s="921"/>
      <c r="AT117" s="922"/>
      <c r="AU117" s="851"/>
      <c r="AV117" s="852"/>
      <c r="AW117" s="852"/>
      <c r="AX117" s="852"/>
      <c r="AY117" s="853"/>
      <c r="AZ117" s="947" t="s">
        <v>403</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404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x14ac:dyDescent="0.15">
      <c r="A118" s="856" t="s">
        <v>378</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376</v>
      </c>
      <c r="AB118" s="835"/>
      <c r="AC118" s="835"/>
      <c r="AD118" s="835"/>
      <c r="AE118" s="836"/>
      <c r="AF118" s="834" t="s">
        <v>275</v>
      </c>
      <c r="AG118" s="835"/>
      <c r="AH118" s="835"/>
      <c r="AI118" s="835"/>
      <c r="AJ118" s="836"/>
      <c r="AK118" s="834" t="s">
        <v>274</v>
      </c>
      <c r="AL118" s="835"/>
      <c r="AM118" s="835"/>
      <c r="AN118" s="835"/>
      <c r="AO118" s="836"/>
      <c r="AP118" s="942" t="s">
        <v>377</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405</v>
      </c>
      <c r="BP118" s="946"/>
      <c r="BQ118" s="937">
        <v>1256600809</v>
      </c>
      <c r="BR118" s="938"/>
      <c r="BS118" s="938"/>
      <c r="BT118" s="938"/>
      <c r="BU118" s="938"/>
      <c r="BV118" s="938">
        <v>1249356720</v>
      </c>
      <c r="BW118" s="938"/>
      <c r="BX118" s="938"/>
      <c r="BY118" s="938"/>
      <c r="BZ118" s="938"/>
      <c r="CA118" s="938">
        <v>1246458115</v>
      </c>
      <c r="CB118" s="938"/>
      <c r="CC118" s="938"/>
      <c r="CD118" s="938"/>
      <c r="CE118" s="938"/>
      <c r="CF118" s="939"/>
      <c r="CG118" s="940"/>
      <c r="CH118" s="940"/>
      <c r="CI118" s="940"/>
      <c r="CJ118" s="941"/>
      <c r="CK118" s="897"/>
      <c r="CL118" s="898"/>
      <c r="CM118" s="868" t="s">
        <v>406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x14ac:dyDescent="0.15">
      <c r="A119" s="926" t="s">
        <v>381</v>
      </c>
      <c r="B119" s="896"/>
      <c r="C119" s="875" t="s">
        <v>382</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100</v>
      </c>
      <c r="AB119" s="842"/>
      <c r="AC119" s="842"/>
      <c r="AD119" s="842"/>
      <c r="AE119" s="843"/>
      <c r="AF119" s="844" t="s">
        <v>100</v>
      </c>
      <c r="AG119" s="842"/>
      <c r="AH119" s="842"/>
      <c r="AI119" s="842"/>
      <c r="AJ119" s="843"/>
      <c r="AK119" s="844" t="s">
        <v>100</v>
      </c>
      <c r="AL119" s="842"/>
      <c r="AM119" s="842"/>
      <c r="AN119" s="842"/>
      <c r="AO119" s="843"/>
      <c r="AP119" s="845" t="s">
        <v>100</v>
      </c>
      <c r="AQ119" s="846"/>
      <c r="AR119" s="846"/>
      <c r="AS119" s="846"/>
      <c r="AT119" s="847"/>
      <c r="AU119" s="929" t="s">
        <v>407</v>
      </c>
      <c r="AV119" s="930"/>
      <c r="AW119" s="930"/>
      <c r="AX119" s="930"/>
      <c r="AY119" s="931"/>
      <c r="AZ119" s="892" t="s">
        <v>408</v>
      </c>
      <c r="BA119" s="839"/>
      <c r="BB119" s="839"/>
      <c r="BC119" s="839"/>
      <c r="BD119" s="839"/>
      <c r="BE119" s="839"/>
      <c r="BF119" s="839"/>
      <c r="BG119" s="839"/>
      <c r="BH119" s="839"/>
      <c r="BI119" s="839"/>
      <c r="BJ119" s="839"/>
      <c r="BK119" s="839"/>
      <c r="BL119" s="839"/>
      <c r="BM119" s="839"/>
      <c r="BN119" s="839"/>
      <c r="BO119" s="839"/>
      <c r="BP119" s="840"/>
      <c r="BQ119" s="878">
        <v>85260360</v>
      </c>
      <c r="BR119" s="879"/>
      <c r="BS119" s="879"/>
      <c r="BT119" s="879"/>
      <c r="BU119" s="879"/>
      <c r="BV119" s="879">
        <v>94121798</v>
      </c>
      <c r="BW119" s="879"/>
      <c r="BX119" s="879"/>
      <c r="BY119" s="879"/>
      <c r="BZ119" s="879"/>
      <c r="CA119" s="879">
        <v>104886831</v>
      </c>
      <c r="CB119" s="879"/>
      <c r="CC119" s="879"/>
      <c r="CD119" s="879"/>
      <c r="CE119" s="879"/>
      <c r="CF119" s="893">
        <v>34.6</v>
      </c>
      <c r="CG119" s="894"/>
      <c r="CH119" s="894"/>
      <c r="CI119" s="894"/>
      <c r="CJ119" s="894"/>
      <c r="CK119" s="899"/>
      <c r="CL119" s="900"/>
      <c r="CM119" s="949" t="s">
        <v>409</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100</v>
      </c>
      <c r="DH119" s="872"/>
      <c r="DI119" s="872"/>
      <c r="DJ119" s="872"/>
      <c r="DK119" s="872"/>
      <c r="DL119" s="872" t="s">
        <v>100</v>
      </c>
      <c r="DM119" s="872"/>
      <c r="DN119" s="872"/>
      <c r="DO119" s="872"/>
      <c r="DP119" s="872"/>
      <c r="DQ119" s="872" t="s">
        <v>100</v>
      </c>
      <c r="DR119" s="872"/>
      <c r="DS119" s="872"/>
      <c r="DT119" s="872"/>
      <c r="DU119" s="872"/>
      <c r="DV119" s="873" t="s">
        <v>100</v>
      </c>
      <c r="DW119" s="873"/>
      <c r="DX119" s="873"/>
      <c r="DY119" s="873"/>
      <c r="DZ119" s="874"/>
    </row>
    <row r="120" spans="1:130" s="189" customFormat="1" ht="26.25" customHeight="1" x14ac:dyDescent="0.15">
      <c r="A120" s="927"/>
      <c r="B120" s="898"/>
      <c r="C120" s="868" t="s">
        <v>385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100</v>
      </c>
      <c r="AB120" s="905"/>
      <c r="AC120" s="905"/>
      <c r="AD120" s="905"/>
      <c r="AE120" s="906"/>
      <c r="AF120" s="907" t="s">
        <v>100</v>
      </c>
      <c r="AG120" s="905"/>
      <c r="AH120" s="905"/>
      <c r="AI120" s="905"/>
      <c r="AJ120" s="906"/>
      <c r="AK120" s="907" t="s">
        <v>100</v>
      </c>
      <c r="AL120" s="905"/>
      <c r="AM120" s="905"/>
      <c r="AN120" s="905"/>
      <c r="AO120" s="906"/>
      <c r="AP120" s="908" t="s">
        <v>100</v>
      </c>
      <c r="AQ120" s="909"/>
      <c r="AR120" s="909"/>
      <c r="AS120" s="909"/>
      <c r="AT120" s="910"/>
      <c r="AU120" s="932"/>
      <c r="AV120" s="933"/>
      <c r="AW120" s="933"/>
      <c r="AX120" s="933"/>
      <c r="AY120" s="934"/>
      <c r="AZ120" s="901" t="s">
        <v>410</v>
      </c>
      <c r="BA120" s="902"/>
      <c r="BB120" s="902"/>
      <c r="BC120" s="902"/>
      <c r="BD120" s="902"/>
      <c r="BE120" s="902"/>
      <c r="BF120" s="902"/>
      <c r="BG120" s="902"/>
      <c r="BH120" s="902"/>
      <c r="BI120" s="902"/>
      <c r="BJ120" s="902"/>
      <c r="BK120" s="902"/>
      <c r="BL120" s="902"/>
      <c r="BM120" s="902"/>
      <c r="BN120" s="902"/>
      <c r="BO120" s="902"/>
      <c r="BP120" s="903"/>
      <c r="BQ120" s="871">
        <v>19340737</v>
      </c>
      <c r="BR120" s="872"/>
      <c r="BS120" s="872"/>
      <c r="BT120" s="872"/>
      <c r="BU120" s="872"/>
      <c r="BV120" s="872">
        <v>20482232</v>
      </c>
      <c r="BW120" s="872"/>
      <c r="BX120" s="872"/>
      <c r="BY120" s="872"/>
      <c r="BZ120" s="872"/>
      <c r="CA120" s="872">
        <v>19167218</v>
      </c>
      <c r="CB120" s="872"/>
      <c r="CC120" s="872"/>
      <c r="CD120" s="872"/>
      <c r="CE120" s="872"/>
      <c r="CF120" s="866">
        <v>6.3</v>
      </c>
      <c r="CG120" s="867"/>
      <c r="CH120" s="867"/>
      <c r="CI120" s="867"/>
      <c r="CJ120" s="867"/>
      <c r="CK120" s="958" t="s">
        <v>411</v>
      </c>
      <c r="CL120" s="959"/>
      <c r="CM120" s="959"/>
      <c r="CN120" s="959"/>
      <c r="CO120" s="960"/>
      <c r="CP120" s="966" t="s">
        <v>358</v>
      </c>
      <c r="CQ120" s="967"/>
      <c r="CR120" s="967"/>
      <c r="CS120" s="967"/>
      <c r="CT120" s="967"/>
      <c r="CU120" s="967"/>
      <c r="CV120" s="967"/>
      <c r="CW120" s="967"/>
      <c r="CX120" s="967"/>
      <c r="CY120" s="967"/>
      <c r="CZ120" s="967"/>
      <c r="DA120" s="967"/>
      <c r="DB120" s="967"/>
      <c r="DC120" s="967"/>
      <c r="DD120" s="967"/>
      <c r="DE120" s="967"/>
      <c r="DF120" s="968"/>
      <c r="DG120" s="878">
        <v>22439289</v>
      </c>
      <c r="DH120" s="879"/>
      <c r="DI120" s="879"/>
      <c r="DJ120" s="879"/>
      <c r="DK120" s="879"/>
      <c r="DL120" s="879">
        <v>21404013</v>
      </c>
      <c r="DM120" s="879"/>
      <c r="DN120" s="879"/>
      <c r="DO120" s="879"/>
      <c r="DP120" s="879"/>
      <c r="DQ120" s="879">
        <v>19708557</v>
      </c>
      <c r="DR120" s="879"/>
      <c r="DS120" s="879"/>
      <c r="DT120" s="879"/>
      <c r="DU120" s="879"/>
      <c r="DV120" s="880">
        <v>6.5</v>
      </c>
      <c r="DW120" s="880"/>
      <c r="DX120" s="880"/>
      <c r="DY120" s="880"/>
      <c r="DZ120" s="881"/>
    </row>
    <row r="121" spans="1:130" s="189" customFormat="1" ht="26.25" customHeight="1" x14ac:dyDescent="0.15">
      <c r="A121" s="927"/>
      <c r="B121" s="898"/>
      <c r="C121" s="955" t="s">
        <v>412</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t="s">
        <v>100</v>
      </c>
      <c r="AB121" s="905"/>
      <c r="AC121" s="905"/>
      <c r="AD121" s="905"/>
      <c r="AE121" s="906"/>
      <c r="AF121" s="907" t="s">
        <v>100</v>
      </c>
      <c r="AG121" s="905"/>
      <c r="AH121" s="905"/>
      <c r="AI121" s="905"/>
      <c r="AJ121" s="906"/>
      <c r="AK121" s="907" t="s">
        <v>100</v>
      </c>
      <c r="AL121" s="905"/>
      <c r="AM121" s="905"/>
      <c r="AN121" s="905"/>
      <c r="AO121" s="906"/>
      <c r="AP121" s="908" t="s">
        <v>100</v>
      </c>
      <c r="AQ121" s="909"/>
      <c r="AR121" s="909"/>
      <c r="AS121" s="909"/>
      <c r="AT121" s="910"/>
      <c r="AU121" s="932"/>
      <c r="AV121" s="933"/>
      <c r="AW121" s="933"/>
      <c r="AX121" s="933"/>
      <c r="AY121" s="934"/>
      <c r="AZ121" s="947" t="s">
        <v>413</v>
      </c>
      <c r="BA121" s="923"/>
      <c r="BB121" s="923"/>
      <c r="BC121" s="923"/>
      <c r="BD121" s="923"/>
      <c r="BE121" s="923"/>
      <c r="BF121" s="923"/>
      <c r="BG121" s="923"/>
      <c r="BH121" s="923"/>
      <c r="BI121" s="923"/>
      <c r="BJ121" s="923"/>
      <c r="BK121" s="923"/>
      <c r="BL121" s="923"/>
      <c r="BM121" s="923"/>
      <c r="BN121" s="923"/>
      <c r="BO121" s="923"/>
      <c r="BP121" s="924"/>
      <c r="BQ121" s="937">
        <v>655772299</v>
      </c>
      <c r="BR121" s="938"/>
      <c r="BS121" s="938"/>
      <c r="BT121" s="938"/>
      <c r="BU121" s="938"/>
      <c r="BV121" s="938">
        <v>664613254</v>
      </c>
      <c r="BW121" s="938"/>
      <c r="BX121" s="938"/>
      <c r="BY121" s="938"/>
      <c r="BZ121" s="938"/>
      <c r="CA121" s="938">
        <v>665802207</v>
      </c>
      <c r="CB121" s="938"/>
      <c r="CC121" s="938"/>
      <c r="CD121" s="938"/>
      <c r="CE121" s="938"/>
      <c r="CF121" s="969">
        <v>219.9</v>
      </c>
      <c r="CG121" s="970"/>
      <c r="CH121" s="970"/>
      <c r="CI121" s="970"/>
      <c r="CJ121" s="970"/>
      <c r="CK121" s="961"/>
      <c r="CL121" s="962"/>
      <c r="CM121" s="962"/>
      <c r="CN121" s="962"/>
      <c r="CO121" s="963"/>
      <c r="CP121" s="952" t="s">
        <v>359</v>
      </c>
      <c r="CQ121" s="953"/>
      <c r="CR121" s="953"/>
      <c r="CS121" s="953"/>
      <c r="CT121" s="953"/>
      <c r="CU121" s="953"/>
      <c r="CV121" s="953"/>
      <c r="CW121" s="953"/>
      <c r="CX121" s="953"/>
      <c r="CY121" s="953"/>
      <c r="CZ121" s="953"/>
      <c r="DA121" s="953"/>
      <c r="DB121" s="953"/>
      <c r="DC121" s="953"/>
      <c r="DD121" s="953"/>
      <c r="DE121" s="953"/>
      <c r="DF121" s="954"/>
      <c r="DG121" s="871" t="s">
        <v>100</v>
      </c>
      <c r="DH121" s="872"/>
      <c r="DI121" s="872"/>
      <c r="DJ121" s="872"/>
      <c r="DK121" s="872"/>
      <c r="DL121" s="872" t="s">
        <v>100</v>
      </c>
      <c r="DM121" s="872"/>
      <c r="DN121" s="872"/>
      <c r="DO121" s="872"/>
      <c r="DP121" s="872"/>
      <c r="DQ121" s="872" t="s">
        <v>100</v>
      </c>
      <c r="DR121" s="872"/>
      <c r="DS121" s="872"/>
      <c r="DT121" s="872"/>
      <c r="DU121" s="872"/>
      <c r="DV121" s="873" t="s">
        <v>100</v>
      </c>
      <c r="DW121" s="873"/>
      <c r="DX121" s="873"/>
      <c r="DY121" s="873"/>
      <c r="DZ121" s="874"/>
    </row>
    <row r="122" spans="1:130" s="189" customFormat="1" ht="26.25" customHeight="1" x14ac:dyDescent="0.15">
      <c r="A122" s="927"/>
      <c r="B122" s="898"/>
      <c r="C122" s="868" t="s">
        <v>395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376421</v>
      </c>
      <c r="AB122" s="905"/>
      <c r="AC122" s="905"/>
      <c r="AD122" s="905"/>
      <c r="AE122" s="906"/>
      <c r="AF122" s="907">
        <v>344360</v>
      </c>
      <c r="AG122" s="905"/>
      <c r="AH122" s="905"/>
      <c r="AI122" s="905"/>
      <c r="AJ122" s="906"/>
      <c r="AK122" s="907">
        <v>334809</v>
      </c>
      <c r="AL122" s="905"/>
      <c r="AM122" s="905"/>
      <c r="AN122" s="905"/>
      <c r="AO122" s="906"/>
      <c r="AP122" s="908">
        <v>0.1</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414</v>
      </c>
      <c r="BP122" s="946"/>
      <c r="BQ122" s="982">
        <v>760373396</v>
      </c>
      <c r="BR122" s="983"/>
      <c r="BS122" s="983"/>
      <c r="BT122" s="983"/>
      <c r="BU122" s="983"/>
      <c r="BV122" s="983">
        <v>779217284</v>
      </c>
      <c r="BW122" s="983"/>
      <c r="BX122" s="983"/>
      <c r="BY122" s="983"/>
      <c r="BZ122" s="983"/>
      <c r="CA122" s="983">
        <v>789856256</v>
      </c>
      <c r="CB122" s="983"/>
      <c r="CC122" s="983"/>
      <c r="CD122" s="983"/>
      <c r="CE122" s="983"/>
      <c r="CF122" s="939"/>
      <c r="CG122" s="940"/>
      <c r="CH122" s="940"/>
      <c r="CI122" s="940"/>
      <c r="CJ122" s="941"/>
      <c r="CK122" s="961"/>
      <c r="CL122" s="962"/>
      <c r="CM122" s="962"/>
      <c r="CN122" s="962"/>
      <c r="CO122" s="963"/>
      <c r="CP122" s="952" t="s">
        <v>360</v>
      </c>
      <c r="CQ122" s="953"/>
      <c r="CR122" s="953"/>
      <c r="CS122" s="953"/>
      <c r="CT122" s="953"/>
      <c r="CU122" s="953"/>
      <c r="CV122" s="953"/>
      <c r="CW122" s="953"/>
      <c r="CX122" s="953"/>
      <c r="CY122" s="953"/>
      <c r="CZ122" s="953"/>
      <c r="DA122" s="953"/>
      <c r="DB122" s="953"/>
      <c r="DC122" s="953"/>
      <c r="DD122" s="953"/>
      <c r="DE122" s="953"/>
      <c r="DF122" s="954"/>
      <c r="DG122" s="871" t="s">
        <v>100</v>
      </c>
      <c r="DH122" s="872"/>
      <c r="DI122" s="872"/>
      <c r="DJ122" s="872"/>
      <c r="DK122" s="872"/>
      <c r="DL122" s="872" t="s">
        <v>100</v>
      </c>
      <c r="DM122" s="872"/>
      <c r="DN122" s="872"/>
      <c r="DO122" s="872"/>
      <c r="DP122" s="872"/>
      <c r="DQ122" s="872" t="s">
        <v>100</v>
      </c>
      <c r="DR122" s="872"/>
      <c r="DS122" s="872"/>
      <c r="DT122" s="872"/>
      <c r="DU122" s="872"/>
      <c r="DV122" s="873" t="s">
        <v>100</v>
      </c>
      <c r="DW122" s="873"/>
      <c r="DX122" s="873"/>
      <c r="DY122" s="873"/>
      <c r="DZ122" s="874"/>
    </row>
    <row r="123" spans="1:130" s="189" customFormat="1" ht="26.25" customHeight="1" thickBot="1" x14ac:dyDescent="0.2">
      <c r="A123" s="927"/>
      <c r="B123" s="898"/>
      <c r="C123" s="868" t="s">
        <v>401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415</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166.1</v>
      </c>
      <c r="BR123" s="975"/>
      <c r="BS123" s="975"/>
      <c r="BT123" s="975"/>
      <c r="BU123" s="975"/>
      <c r="BV123" s="975">
        <v>158</v>
      </c>
      <c r="BW123" s="975"/>
      <c r="BX123" s="975"/>
      <c r="BY123" s="975"/>
      <c r="BZ123" s="975"/>
      <c r="CA123" s="975">
        <v>150.69999999999999</v>
      </c>
      <c r="CB123" s="975"/>
      <c r="CC123" s="975"/>
      <c r="CD123" s="975"/>
      <c r="CE123" s="975"/>
      <c r="CF123" s="976"/>
      <c r="CG123" s="977"/>
      <c r="CH123" s="977"/>
      <c r="CI123" s="977"/>
      <c r="CJ123" s="978"/>
      <c r="CK123" s="961"/>
      <c r="CL123" s="962"/>
      <c r="CM123" s="962"/>
      <c r="CN123" s="962"/>
      <c r="CO123" s="963"/>
      <c r="CP123" s="952" t="s">
        <v>356</v>
      </c>
      <c r="CQ123" s="953"/>
      <c r="CR123" s="953"/>
      <c r="CS123" s="953"/>
      <c r="CT123" s="953"/>
      <c r="CU123" s="953"/>
      <c r="CV123" s="953"/>
      <c r="CW123" s="953"/>
      <c r="CX123" s="953"/>
      <c r="CY123" s="953"/>
      <c r="CZ123" s="953"/>
      <c r="DA123" s="953"/>
      <c r="DB123" s="953"/>
      <c r="DC123" s="953"/>
      <c r="DD123" s="953"/>
      <c r="DE123" s="953"/>
      <c r="DF123" s="954"/>
      <c r="DG123" s="871" t="s">
        <v>100</v>
      </c>
      <c r="DH123" s="872"/>
      <c r="DI123" s="872"/>
      <c r="DJ123" s="872"/>
      <c r="DK123" s="872"/>
      <c r="DL123" s="872" t="s">
        <v>100</v>
      </c>
      <c r="DM123" s="872"/>
      <c r="DN123" s="872"/>
      <c r="DO123" s="872"/>
      <c r="DP123" s="872"/>
      <c r="DQ123" s="872" t="s">
        <v>100</v>
      </c>
      <c r="DR123" s="872"/>
      <c r="DS123" s="872"/>
      <c r="DT123" s="872"/>
      <c r="DU123" s="872"/>
      <c r="DV123" s="873" t="s">
        <v>100</v>
      </c>
      <c r="DW123" s="873"/>
      <c r="DX123" s="873"/>
      <c r="DY123" s="873"/>
      <c r="DZ123" s="874"/>
    </row>
    <row r="124" spans="1:130" s="189" customFormat="1" ht="26.25" customHeight="1" x14ac:dyDescent="0.15">
      <c r="A124" s="927"/>
      <c r="B124" s="898"/>
      <c r="C124" s="868" t="s">
        <v>404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416</v>
      </c>
      <c r="CQ124" s="972"/>
      <c r="CR124" s="972"/>
      <c r="CS124" s="972"/>
      <c r="CT124" s="972"/>
      <c r="CU124" s="972"/>
      <c r="CV124" s="972"/>
      <c r="CW124" s="972"/>
      <c r="CX124" s="972"/>
      <c r="CY124" s="972"/>
      <c r="CZ124" s="972"/>
      <c r="DA124" s="972"/>
      <c r="DB124" s="972"/>
      <c r="DC124" s="972"/>
      <c r="DD124" s="972"/>
      <c r="DE124" s="972"/>
      <c r="DF124" s="973"/>
      <c r="DG124" s="937" t="s">
        <v>100</v>
      </c>
      <c r="DH124" s="938"/>
      <c r="DI124" s="938"/>
      <c r="DJ124" s="938"/>
      <c r="DK124" s="938"/>
      <c r="DL124" s="938" t="s">
        <v>100</v>
      </c>
      <c r="DM124" s="938"/>
      <c r="DN124" s="938"/>
      <c r="DO124" s="938"/>
      <c r="DP124" s="938"/>
      <c r="DQ124" s="938" t="s">
        <v>100</v>
      </c>
      <c r="DR124" s="938"/>
      <c r="DS124" s="938"/>
      <c r="DT124" s="938"/>
      <c r="DU124" s="938"/>
      <c r="DV124" s="987" t="s">
        <v>100</v>
      </c>
      <c r="DW124" s="987"/>
      <c r="DX124" s="987"/>
      <c r="DY124" s="987"/>
      <c r="DZ124" s="988"/>
    </row>
    <row r="125" spans="1:130" s="189" customFormat="1" ht="26.25" customHeight="1" thickBot="1" x14ac:dyDescent="0.2">
      <c r="A125" s="927"/>
      <c r="B125" s="898"/>
      <c r="C125" s="868" t="s">
        <v>406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417</v>
      </c>
      <c r="CL125" s="959"/>
      <c r="CM125" s="959"/>
      <c r="CN125" s="959"/>
      <c r="CO125" s="960"/>
      <c r="CP125" s="892" t="s">
        <v>418</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x14ac:dyDescent="0.15">
      <c r="A126" s="927"/>
      <c r="B126" s="898"/>
      <c r="C126" s="868" t="s">
        <v>409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100</v>
      </c>
      <c r="AB126" s="905"/>
      <c r="AC126" s="905"/>
      <c r="AD126" s="905"/>
      <c r="AE126" s="906"/>
      <c r="AF126" s="907" t="s">
        <v>100</v>
      </c>
      <c r="AG126" s="905"/>
      <c r="AH126" s="905"/>
      <c r="AI126" s="905"/>
      <c r="AJ126" s="906"/>
      <c r="AK126" s="907" t="s">
        <v>100</v>
      </c>
      <c r="AL126" s="905"/>
      <c r="AM126" s="905"/>
      <c r="AN126" s="905"/>
      <c r="AO126" s="906"/>
      <c r="AP126" s="908" t="s">
        <v>100</v>
      </c>
      <c r="AQ126" s="909"/>
      <c r="AR126" s="909"/>
      <c r="AS126" s="909"/>
      <c r="AT126" s="910"/>
      <c r="AU126" s="225"/>
      <c r="AV126" s="225"/>
      <c r="AW126" s="225"/>
      <c r="AX126" s="984" t="s">
        <v>419</v>
      </c>
      <c r="AY126" s="985"/>
      <c r="AZ126" s="985"/>
      <c r="BA126" s="985"/>
      <c r="BB126" s="985"/>
      <c r="BC126" s="985"/>
      <c r="BD126" s="985"/>
      <c r="BE126" s="986"/>
      <c r="BF126" s="1002" t="s">
        <v>420</v>
      </c>
      <c r="BG126" s="985"/>
      <c r="BH126" s="985"/>
      <c r="BI126" s="985"/>
      <c r="BJ126" s="985"/>
      <c r="BK126" s="985"/>
      <c r="BL126" s="986"/>
      <c r="BM126" s="1002" t="s">
        <v>421</v>
      </c>
      <c r="BN126" s="985"/>
      <c r="BO126" s="985"/>
      <c r="BP126" s="985"/>
      <c r="BQ126" s="985"/>
      <c r="BR126" s="985"/>
      <c r="BS126" s="986"/>
      <c r="BT126" s="1002" t="s">
        <v>422</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423</v>
      </c>
      <c r="CQ126" s="902"/>
      <c r="CR126" s="902"/>
      <c r="CS126" s="902"/>
      <c r="CT126" s="902"/>
      <c r="CU126" s="902"/>
      <c r="CV126" s="902"/>
      <c r="CW126" s="902"/>
      <c r="CX126" s="902"/>
      <c r="CY126" s="902"/>
      <c r="CZ126" s="902"/>
      <c r="DA126" s="902"/>
      <c r="DB126" s="902"/>
      <c r="DC126" s="902"/>
      <c r="DD126" s="902"/>
      <c r="DE126" s="902"/>
      <c r="DF126" s="903"/>
      <c r="DG126" s="871" t="s">
        <v>100</v>
      </c>
      <c r="DH126" s="872"/>
      <c r="DI126" s="872"/>
      <c r="DJ126" s="872"/>
      <c r="DK126" s="872"/>
      <c r="DL126" s="872" t="s">
        <v>100</v>
      </c>
      <c r="DM126" s="872"/>
      <c r="DN126" s="872"/>
      <c r="DO126" s="872"/>
      <c r="DP126" s="872"/>
      <c r="DQ126" s="872" t="s">
        <v>100</v>
      </c>
      <c r="DR126" s="872"/>
      <c r="DS126" s="872"/>
      <c r="DT126" s="872"/>
      <c r="DU126" s="872"/>
      <c r="DV126" s="873" t="s">
        <v>100</v>
      </c>
      <c r="DW126" s="873"/>
      <c r="DX126" s="873"/>
      <c r="DY126" s="873"/>
      <c r="DZ126" s="874"/>
    </row>
    <row r="127" spans="1:130" s="189" customFormat="1" ht="26.25" customHeight="1" thickBot="1" x14ac:dyDescent="0.2">
      <c r="A127" s="928"/>
      <c r="B127" s="900"/>
      <c r="C127" s="949" t="s">
        <v>424</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t="s">
        <v>100</v>
      </c>
      <c r="AB127" s="905"/>
      <c r="AC127" s="905"/>
      <c r="AD127" s="905"/>
      <c r="AE127" s="906"/>
      <c r="AF127" s="907" t="s">
        <v>100</v>
      </c>
      <c r="AG127" s="905"/>
      <c r="AH127" s="905"/>
      <c r="AI127" s="905"/>
      <c r="AJ127" s="906"/>
      <c r="AK127" s="907" t="s">
        <v>100</v>
      </c>
      <c r="AL127" s="905"/>
      <c r="AM127" s="905"/>
      <c r="AN127" s="905"/>
      <c r="AO127" s="906"/>
      <c r="AP127" s="908" t="s">
        <v>100</v>
      </c>
      <c r="AQ127" s="909"/>
      <c r="AR127" s="909"/>
      <c r="AS127" s="909"/>
      <c r="AT127" s="910"/>
      <c r="AU127" s="225"/>
      <c r="AV127" s="225"/>
      <c r="AW127" s="225"/>
      <c r="AX127" s="838" t="s">
        <v>425</v>
      </c>
      <c r="AY127" s="839"/>
      <c r="AZ127" s="839"/>
      <c r="BA127" s="839"/>
      <c r="BB127" s="839"/>
      <c r="BC127" s="839"/>
      <c r="BD127" s="839"/>
      <c r="BE127" s="840"/>
      <c r="BF127" s="991" t="s">
        <v>100</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426</v>
      </c>
      <c r="CQ127" s="995"/>
      <c r="CR127" s="995"/>
      <c r="CS127" s="995"/>
      <c r="CT127" s="995"/>
      <c r="CU127" s="995"/>
      <c r="CV127" s="995"/>
      <c r="CW127" s="995"/>
      <c r="CX127" s="995"/>
      <c r="CY127" s="995"/>
      <c r="CZ127" s="995"/>
      <c r="DA127" s="995"/>
      <c r="DB127" s="995"/>
      <c r="DC127" s="995"/>
      <c r="DD127" s="995"/>
      <c r="DE127" s="995"/>
      <c r="DF127" s="996"/>
      <c r="DG127" s="997">
        <v>33342</v>
      </c>
      <c r="DH127" s="998"/>
      <c r="DI127" s="998"/>
      <c r="DJ127" s="998"/>
      <c r="DK127" s="998"/>
      <c r="DL127" s="998">
        <v>22381</v>
      </c>
      <c r="DM127" s="998"/>
      <c r="DN127" s="998"/>
      <c r="DO127" s="998"/>
      <c r="DP127" s="998"/>
      <c r="DQ127" s="998">
        <v>13127</v>
      </c>
      <c r="DR127" s="998"/>
      <c r="DS127" s="998"/>
      <c r="DT127" s="998"/>
      <c r="DU127" s="998"/>
      <c r="DV127" s="999">
        <v>0</v>
      </c>
      <c r="DW127" s="999"/>
      <c r="DX127" s="999"/>
      <c r="DY127" s="999"/>
      <c r="DZ127" s="1000"/>
    </row>
    <row r="128" spans="1:130" s="189" customFormat="1" ht="26.25" customHeight="1" x14ac:dyDescent="0.15">
      <c r="A128" s="1021" t="s">
        <v>427</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428</v>
      </c>
      <c r="X128" s="1023"/>
      <c r="Y128" s="1023"/>
      <c r="Z128" s="1024"/>
      <c r="AA128" s="1043">
        <v>738529</v>
      </c>
      <c r="AB128" s="1044"/>
      <c r="AC128" s="1044"/>
      <c r="AD128" s="1044"/>
      <c r="AE128" s="1045"/>
      <c r="AF128" s="1046">
        <v>1883642</v>
      </c>
      <c r="AG128" s="1044"/>
      <c r="AH128" s="1044"/>
      <c r="AI128" s="1044"/>
      <c r="AJ128" s="1045"/>
      <c r="AK128" s="1046">
        <v>2805672</v>
      </c>
      <c r="AL128" s="1044"/>
      <c r="AM128" s="1044"/>
      <c r="AN128" s="1044"/>
      <c r="AO128" s="1045"/>
      <c r="AP128" s="1047"/>
      <c r="AQ128" s="1048"/>
      <c r="AR128" s="1048"/>
      <c r="AS128" s="1048"/>
      <c r="AT128" s="1049"/>
      <c r="AU128" s="227"/>
      <c r="AV128" s="227"/>
      <c r="AW128" s="227"/>
      <c r="AX128" s="1004" t="s">
        <v>429</v>
      </c>
      <c r="AY128" s="902"/>
      <c r="AZ128" s="902"/>
      <c r="BA128" s="902"/>
      <c r="BB128" s="902"/>
      <c r="BC128" s="902"/>
      <c r="BD128" s="902"/>
      <c r="BE128" s="903"/>
      <c r="BF128" s="1016" t="s">
        <v>100</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81</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430</v>
      </c>
      <c r="X129" s="1011"/>
      <c r="Y129" s="1011"/>
      <c r="Z129" s="1012"/>
      <c r="AA129" s="904">
        <v>349171946</v>
      </c>
      <c r="AB129" s="905"/>
      <c r="AC129" s="905"/>
      <c r="AD129" s="905"/>
      <c r="AE129" s="906"/>
      <c r="AF129" s="907">
        <v>350981056</v>
      </c>
      <c r="AG129" s="905"/>
      <c r="AH129" s="905"/>
      <c r="AI129" s="905"/>
      <c r="AJ129" s="906"/>
      <c r="AK129" s="907">
        <v>358009623</v>
      </c>
      <c r="AL129" s="905"/>
      <c r="AM129" s="905"/>
      <c r="AN129" s="905"/>
      <c r="AO129" s="906"/>
      <c r="AP129" s="1013"/>
      <c r="AQ129" s="1014"/>
      <c r="AR129" s="1014"/>
      <c r="AS129" s="1014"/>
      <c r="AT129" s="1015"/>
      <c r="AU129" s="227"/>
      <c r="AV129" s="227"/>
      <c r="AW129" s="227"/>
      <c r="AX129" s="1004" t="s">
        <v>431</v>
      </c>
      <c r="AY129" s="902"/>
      <c r="AZ129" s="902"/>
      <c r="BA129" s="902"/>
      <c r="BB129" s="902"/>
      <c r="BC129" s="902"/>
      <c r="BD129" s="902"/>
      <c r="BE129" s="903"/>
      <c r="BF129" s="1005">
        <v>12.4</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432</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433</v>
      </c>
      <c r="X130" s="1011"/>
      <c r="Y130" s="1011"/>
      <c r="Z130" s="1012"/>
      <c r="AA130" s="904">
        <v>50596362</v>
      </c>
      <c r="AB130" s="905"/>
      <c r="AC130" s="905"/>
      <c r="AD130" s="905"/>
      <c r="AE130" s="906"/>
      <c r="AF130" s="907">
        <v>53501006</v>
      </c>
      <c r="AG130" s="905"/>
      <c r="AH130" s="905"/>
      <c r="AI130" s="905"/>
      <c r="AJ130" s="906"/>
      <c r="AK130" s="907">
        <v>55182012</v>
      </c>
      <c r="AL130" s="905"/>
      <c r="AM130" s="905"/>
      <c r="AN130" s="905"/>
      <c r="AO130" s="906"/>
      <c r="AP130" s="1013"/>
      <c r="AQ130" s="1014"/>
      <c r="AR130" s="1014"/>
      <c r="AS130" s="1014"/>
      <c r="AT130" s="1015"/>
      <c r="AU130" s="227"/>
      <c r="AV130" s="227"/>
      <c r="AW130" s="227"/>
      <c r="AX130" s="1067" t="s">
        <v>434</v>
      </c>
      <c r="AY130" s="995"/>
      <c r="AZ130" s="995"/>
      <c r="BA130" s="995"/>
      <c r="BB130" s="995"/>
      <c r="BC130" s="995"/>
      <c r="BD130" s="995"/>
      <c r="BE130" s="996"/>
      <c r="BF130" s="1025">
        <v>150.69999999999999</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435</v>
      </c>
      <c r="X131" s="1034"/>
      <c r="Y131" s="1034"/>
      <c r="Z131" s="1035"/>
      <c r="AA131" s="1036">
        <v>298575584</v>
      </c>
      <c r="AB131" s="1037"/>
      <c r="AC131" s="1037"/>
      <c r="AD131" s="1037"/>
      <c r="AE131" s="1038"/>
      <c r="AF131" s="1039">
        <v>297480050</v>
      </c>
      <c r="AG131" s="1037"/>
      <c r="AH131" s="1037"/>
      <c r="AI131" s="1037"/>
      <c r="AJ131" s="1038"/>
      <c r="AK131" s="1039">
        <v>302827611</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436</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437</v>
      </c>
      <c r="W132" s="1055"/>
      <c r="X132" s="1055"/>
      <c r="Y132" s="1055"/>
      <c r="Z132" s="1056"/>
      <c r="AA132" s="1057">
        <v>12.99276568</v>
      </c>
      <c r="AB132" s="1058"/>
      <c r="AC132" s="1058"/>
      <c r="AD132" s="1058"/>
      <c r="AE132" s="1059"/>
      <c r="AF132" s="1060">
        <v>12.62386637</v>
      </c>
      <c r="AG132" s="1058"/>
      <c r="AH132" s="1058"/>
      <c r="AI132" s="1058"/>
      <c r="AJ132" s="1059"/>
      <c r="AK132" s="1060">
        <v>11.872597710000001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438</v>
      </c>
      <c r="W133" s="1062"/>
      <c r="X133" s="1062"/>
      <c r="Y133" s="1062"/>
      <c r="Z133" s="1063"/>
      <c r="AA133" s="1064">
        <v>13.5</v>
      </c>
      <c r="AB133" s="1065"/>
      <c r="AC133" s="1065"/>
      <c r="AD133" s="1065"/>
      <c r="AE133" s="1066"/>
      <c r="AF133" s="1064">
        <v>13.2</v>
      </c>
      <c r="AG133" s="1065"/>
      <c r="AH133" s="1065"/>
      <c r="AI133" s="1065"/>
      <c r="AJ133" s="1066"/>
      <c r="AK133" s="1064">
        <v>12.4</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0" zoomScaleNormal="70" zoomScaleSheetLayoutView="10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68" t="s">
        <v>441</v>
      </c>
      <c r="L7" s="246"/>
      <c r="M7" s="247" t="s">
        <v>442</v>
      </c>
      <c r="N7" s="248"/>
    </row>
    <row r="8" spans="1:16" x14ac:dyDescent="0.15">
      <c r="A8" s="240"/>
      <c r="B8" s="236"/>
      <c r="C8" s="236"/>
      <c r="D8" s="236"/>
      <c r="E8" s="236"/>
      <c r="F8" s="236"/>
      <c r="G8" s="249"/>
      <c r="H8" s="250"/>
      <c r="I8" s="250"/>
      <c r="J8" s="251"/>
      <c r="K8" s="1069"/>
      <c r="L8" s="252" t="s">
        <v>443</v>
      </c>
      <c r="M8" s="253" t="s">
        <v>444</v>
      </c>
      <c r="N8" s="254" t="s">
        <v>445</v>
      </c>
    </row>
    <row r="9" spans="1:16" x14ac:dyDescent="0.15">
      <c r="A9" s="240"/>
      <c r="B9" s="236"/>
      <c r="C9" s="236"/>
      <c r="D9" s="236"/>
      <c r="E9" s="236"/>
      <c r="F9" s="236"/>
      <c r="G9" s="1070" t="s">
        <v>446</v>
      </c>
      <c r="H9" s="1071"/>
      <c r="I9" s="1071"/>
      <c r="J9" s="1072"/>
      <c r="K9" s="255">
        <v>169606322</v>
      </c>
      <c r="L9" s="256">
        <v>119779</v>
      </c>
      <c r="M9" s="257">
        <v>118617</v>
      </c>
      <c r="N9" s="258">
        <v>1</v>
      </c>
    </row>
    <row r="10" spans="1:16" x14ac:dyDescent="0.15">
      <c r="A10" s="240"/>
      <c r="B10" s="236"/>
      <c r="C10" s="236"/>
      <c r="D10" s="236"/>
      <c r="E10" s="236"/>
      <c r="F10" s="236"/>
      <c r="G10" s="1070" t="s">
        <v>447</v>
      </c>
      <c r="H10" s="1071"/>
      <c r="I10" s="1071"/>
      <c r="J10" s="1072"/>
      <c r="K10" s="255">
        <v>645096</v>
      </c>
      <c r="L10" s="256">
        <v>456</v>
      </c>
      <c r="M10" s="257">
        <v>429</v>
      </c>
      <c r="N10" s="258">
        <v>6.3</v>
      </c>
    </row>
    <row r="11" spans="1:16" ht="13.5" customHeight="1" x14ac:dyDescent="0.15">
      <c r="A11" s="240"/>
      <c r="B11" s="236"/>
      <c r="C11" s="236"/>
      <c r="D11" s="236"/>
      <c r="E11" s="236"/>
      <c r="F11" s="236"/>
      <c r="G11" s="1070" t="s">
        <v>448</v>
      </c>
      <c r="H11" s="1071"/>
      <c r="I11" s="1071"/>
      <c r="J11" s="1072"/>
      <c r="K11" s="255">
        <v>895847</v>
      </c>
      <c r="L11" s="256">
        <v>633</v>
      </c>
      <c r="M11" s="257">
        <v>509</v>
      </c>
      <c r="N11" s="258">
        <v>24.4</v>
      </c>
    </row>
    <row r="12" spans="1:16" ht="13.5" customHeight="1" x14ac:dyDescent="0.15">
      <c r="A12" s="240"/>
      <c r="B12" s="236"/>
      <c r="C12" s="236"/>
      <c r="D12" s="236"/>
      <c r="E12" s="236"/>
      <c r="F12" s="236"/>
      <c r="G12" s="1070" t="s">
        <v>449</v>
      </c>
      <c r="H12" s="1071"/>
      <c r="I12" s="1071"/>
      <c r="J12" s="1072"/>
      <c r="K12" s="255" t="s">
        <v>450</v>
      </c>
      <c r="L12" s="256" t="s">
        <v>450</v>
      </c>
      <c r="M12" s="257">
        <v>0</v>
      </c>
      <c r="N12" s="258" t="s">
        <v>450</v>
      </c>
    </row>
    <row r="13" spans="1:16" ht="13.5" customHeight="1" x14ac:dyDescent="0.15">
      <c r="A13" s="240"/>
      <c r="B13" s="236"/>
      <c r="C13" s="236"/>
      <c r="D13" s="236"/>
      <c r="E13" s="236"/>
      <c r="F13" s="236"/>
      <c r="G13" s="1070" t="s">
        <v>451</v>
      </c>
      <c r="H13" s="1071"/>
      <c r="I13" s="1071"/>
      <c r="J13" s="1072"/>
      <c r="K13" s="255" t="s">
        <v>450</v>
      </c>
      <c r="L13" s="256" t="s">
        <v>450</v>
      </c>
      <c r="M13" s="257">
        <v>16</v>
      </c>
      <c r="N13" s="258" t="s">
        <v>450</v>
      </c>
    </row>
    <row r="14" spans="1:16" ht="13.5" customHeight="1" x14ac:dyDescent="0.15">
      <c r="A14" s="240"/>
      <c r="B14" s="236"/>
      <c r="C14" s="236"/>
      <c r="D14" s="236"/>
      <c r="E14" s="236"/>
      <c r="F14" s="236"/>
      <c r="G14" s="1070" t="s">
        <v>452</v>
      </c>
      <c r="H14" s="1071"/>
      <c r="I14" s="1071"/>
      <c r="J14" s="1072"/>
      <c r="K14" s="255">
        <v>3518757</v>
      </c>
      <c r="L14" s="256">
        <v>2485</v>
      </c>
      <c r="M14" s="257">
        <v>1579</v>
      </c>
      <c r="N14" s="258">
        <v>57.4</v>
      </c>
    </row>
    <row r="15" spans="1:16" x14ac:dyDescent="0.15">
      <c r="A15" s="240"/>
      <c r="B15" s="236"/>
      <c r="C15" s="236"/>
      <c r="D15" s="236"/>
      <c r="E15" s="236"/>
      <c r="F15" s="236"/>
      <c r="G15" s="1070" t="s">
        <v>453</v>
      </c>
      <c r="H15" s="1071"/>
      <c r="I15" s="1071"/>
      <c r="J15" s="1072"/>
      <c r="K15" s="255">
        <v>-15472965</v>
      </c>
      <c r="L15" s="256">
        <v>-10927</v>
      </c>
      <c r="M15" s="257">
        <v>-10975</v>
      </c>
      <c r="N15" s="258">
        <v>-0.4</v>
      </c>
    </row>
    <row r="16" spans="1:16" x14ac:dyDescent="0.15">
      <c r="A16" s="240"/>
      <c r="B16" s="236"/>
      <c r="C16" s="236"/>
      <c r="D16" s="236"/>
      <c r="E16" s="236"/>
      <c r="F16" s="236"/>
      <c r="G16" s="1076" t="s">
        <v>135</v>
      </c>
      <c r="H16" s="1077"/>
      <c r="I16" s="1077"/>
      <c r="J16" s="1078"/>
      <c r="K16" s="256">
        <v>159193057</v>
      </c>
      <c r="L16" s="256">
        <v>112425</v>
      </c>
      <c r="M16" s="257">
        <v>110174</v>
      </c>
      <c r="N16" s="258">
        <v>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79" t="s">
        <v>458</v>
      </c>
      <c r="H21" s="1080"/>
      <c r="I21" s="1080"/>
      <c r="J21" s="1081"/>
      <c r="K21" s="271">
        <v>1310.53</v>
      </c>
      <c r="L21" s="272">
        <v>1281.3499999999999</v>
      </c>
      <c r="M21" s="273">
        <v>29.18</v>
      </c>
      <c r="N21" s="241"/>
      <c r="O21" s="274"/>
      <c r="P21" s="270"/>
    </row>
    <row r="22" spans="1:16" s="275" customFormat="1" x14ac:dyDescent="0.15">
      <c r="A22" s="270"/>
      <c r="B22" s="241"/>
      <c r="C22" s="241"/>
      <c r="D22" s="241"/>
      <c r="E22" s="241"/>
      <c r="F22" s="241"/>
      <c r="G22" s="1079" t="s">
        <v>459</v>
      </c>
      <c r="H22" s="1080"/>
      <c r="I22" s="1080"/>
      <c r="J22" s="1081"/>
      <c r="K22" s="276">
        <v>98.8</v>
      </c>
      <c r="L22" s="277">
        <v>99.4</v>
      </c>
      <c r="M22" s="278">
        <v>-0.6</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68" t="s">
        <v>441</v>
      </c>
      <c r="L30" s="246"/>
      <c r="M30" s="247" t="s">
        <v>442</v>
      </c>
      <c r="N30" s="248"/>
    </row>
    <row r="31" spans="1:16" x14ac:dyDescent="0.15">
      <c r="A31" s="240"/>
      <c r="B31" s="236"/>
      <c r="C31" s="236"/>
      <c r="D31" s="236"/>
      <c r="E31" s="236"/>
      <c r="F31" s="236"/>
      <c r="G31" s="249"/>
      <c r="H31" s="250"/>
      <c r="I31" s="250"/>
      <c r="J31" s="251"/>
      <c r="K31" s="1069"/>
      <c r="L31" s="252" t="s">
        <v>443</v>
      </c>
      <c r="M31" s="253" t="s">
        <v>444</v>
      </c>
      <c r="N31" s="254" t="s">
        <v>445</v>
      </c>
    </row>
    <row r="32" spans="1:16" ht="27" customHeight="1" x14ac:dyDescent="0.15">
      <c r="A32" s="240"/>
      <c r="B32" s="236"/>
      <c r="C32" s="236"/>
      <c r="D32" s="236"/>
      <c r="E32" s="236"/>
      <c r="F32" s="236"/>
      <c r="G32" s="1073" t="s">
        <v>463</v>
      </c>
      <c r="H32" s="1074"/>
      <c r="I32" s="1074"/>
      <c r="J32" s="1075"/>
      <c r="K32" s="256">
        <v>91492937</v>
      </c>
      <c r="L32" s="256">
        <v>64614</v>
      </c>
      <c r="M32" s="257">
        <v>59736</v>
      </c>
      <c r="N32" s="258">
        <v>8.1999999999999993</v>
      </c>
    </row>
    <row r="33" spans="1:16" ht="13.5" customHeight="1" x14ac:dyDescent="0.15">
      <c r="A33" s="240"/>
      <c r="B33" s="236"/>
      <c r="C33" s="236"/>
      <c r="D33" s="236"/>
      <c r="E33" s="236"/>
      <c r="F33" s="236"/>
      <c r="G33" s="1073" t="s">
        <v>464</v>
      </c>
      <c r="H33" s="1074"/>
      <c r="I33" s="1074"/>
      <c r="J33" s="1075"/>
      <c r="K33" s="256" t="s">
        <v>450</v>
      </c>
      <c r="L33" s="256" t="s">
        <v>450</v>
      </c>
      <c r="M33" s="257">
        <v>4804</v>
      </c>
      <c r="N33" s="258" t="s">
        <v>450</v>
      </c>
    </row>
    <row r="34" spans="1:16" ht="27" customHeight="1" x14ac:dyDescent="0.15">
      <c r="A34" s="240"/>
      <c r="B34" s="236"/>
      <c r="C34" s="236"/>
      <c r="D34" s="236"/>
      <c r="E34" s="236"/>
      <c r="F34" s="236"/>
      <c r="G34" s="1073" t="s">
        <v>465</v>
      </c>
      <c r="H34" s="1074"/>
      <c r="I34" s="1074"/>
      <c r="J34" s="1075"/>
      <c r="K34" s="256" t="s">
        <v>450</v>
      </c>
      <c r="L34" s="256" t="s">
        <v>450</v>
      </c>
      <c r="M34" s="257">
        <v>13574</v>
      </c>
      <c r="N34" s="258" t="s">
        <v>450</v>
      </c>
    </row>
    <row r="35" spans="1:16" ht="27" customHeight="1" x14ac:dyDescent="0.15">
      <c r="A35" s="240"/>
      <c r="B35" s="236"/>
      <c r="C35" s="236"/>
      <c r="D35" s="236"/>
      <c r="E35" s="236"/>
      <c r="F35" s="236"/>
      <c r="G35" s="1073" t="s">
        <v>466</v>
      </c>
      <c r="H35" s="1074"/>
      <c r="I35" s="1074"/>
      <c r="J35" s="1075"/>
      <c r="K35" s="256">
        <v>2113442</v>
      </c>
      <c r="L35" s="256">
        <v>1493</v>
      </c>
      <c r="M35" s="257">
        <v>1269</v>
      </c>
      <c r="N35" s="258">
        <v>17.7</v>
      </c>
    </row>
    <row r="36" spans="1:16" ht="27" customHeight="1" x14ac:dyDescent="0.15">
      <c r="A36" s="240"/>
      <c r="B36" s="236"/>
      <c r="C36" s="236"/>
      <c r="D36" s="236"/>
      <c r="E36" s="236"/>
      <c r="F36" s="236"/>
      <c r="G36" s="1073" t="s">
        <v>467</v>
      </c>
      <c r="H36" s="1074"/>
      <c r="I36" s="1074"/>
      <c r="J36" s="1075"/>
      <c r="K36" s="256" t="s">
        <v>450</v>
      </c>
      <c r="L36" s="256" t="s">
        <v>450</v>
      </c>
      <c r="M36" s="257">
        <v>87</v>
      </c>
      <c r="N36" s="258" t="s">
        <v>450</v>
      </c>
    </row>
    <row r="37" spans="1:16" ht="13.5" customHeight="1" x14ac:dyDescent="0.15">
      <c r="A37" s="240"/>
      <c r="B37" s="236"/>
      <c r="C37" s="236"/>
      <c r="D37" s="236"/>
      <c r="E37" s="236"/>
      <c r="F37" s="236"/>
      <c r="G37" s="1073" t="s">
        <v>468</v>
      </c>
      <c r="H37" s="1074"/>
      <c r="I37" s="1074"/>
      <c r="J37" s="1075"/>
      <c r="K37" s="256">
        <v>334809</v>
      </c>
      <c r="L37" s="256">
        <v>236</v>
      </c>
      <c r="M37" s="257">
        <v>1475</v>
      </c>
      <c r="N37" s="258">
        <v>-84</v>
      </c>
    </row>
    <row r="38" spans="1:16" ht="27" customHeight="1" x14ac:dyDescent="0.15">
      <c r="A38" s="240"/>
      <c r="B38" s="236"/>
      <c r="C38" s="236"/>
      <c r="D38" s="236"/>
      <c r="E38" s="236"/>
      <c r="F38" s="236"/>
      <c r="G38" s="1082" t="s">
        <v>469</v>
      </c>
      <c r="H38" s="1083"/>
      <c r="I38" s="1083"/>
      <c r="J38" s="1084"/>
      <c r="K38" s="285" t="s">
        <v>450</v>
      </c>
      <c r="L38" s="285" t="s">
        <v>450</v>
      </c>
      <c r="M38" s="286">
        <v>3</v>
      </c>
      <c r="N38" s="287" t="s">
        <v>450</v>
      </c>
      <c r="O38" s="284"/>
    </row>
    <row r="39" spans="1:16" x14ac:dyDescent="0.15">
      <c r="A39" s="240"/>
      <c r="B39" s="236"/>
      <c r="C39" s="236"/>
      <c r="D39" s="236"/>
      <c r="E39" s="236"/>
      <c r="F39" s="236"/>
      <c r="G39" s="1082" t="s">
        <v>470</v>
      </c>
      <c r="H39" s="1083"/>
      <c r="I39" s="1083"/>
      <c r="J39" s="1084"/>
      <c r="K39" s="255">
        <v>-2805672</v>
      </c>
      <c r="L39" s="255">
        <v>-1981</v>
      </c>
      <c r="M39" s="288">
        <v>-1378</v>
      </c>
      <c r="N39" s="289">
        <v>43.8</v>
      </c>
      <c r="O39" s="284"/>
    </row>
    <row r="40" spans="1:16" ht="27" customHeight="1" x14ac:dyDescent="0.15">
      <c r="A40" s="240"/>
      <c r="B40" s="236"/>
      <c r="C40" s="236"/>
      <c r="D40" s="236"/>
      <c r="E40" s="236"/>
      <c r="F40" s="236"/>
      <c r="G40" s="1073" t="s">
        <v>471</v>
      </c>
      <c r="H40" s="1074"/>
      <c r="I40" s="1074"/>
      <c r="J40" s="1075"/>
      <c r="K40" s="255">
        <v>-55182012</v>
      </c>
      <c r="L40" s="255">
        <v>-38970</v>
      </c>
      <c r="M40" s="288">
        <v>-46975</v>
      </c>
      <c r="N40" s="289">
        <v>-17</v>
      </c>
      <c r="O40" s="284"/>
    </row>
    <row r="41" spans="1:16" x14ac:dyDescent="0.15">
      <c r="A41" s="240"/>
      <c r="B41" s="236"/>
      <c r="C41" s="236"/>
      <c r="D41" s="236"/>
      <c r="E41" s="236"/>
      <c r="F41" s="236"/>
      <c r="G41" s="1076" t="s">
        <v>472</v>
      </c>
      <c r="H41" s="1077"/>
      <c r="I41" s="1077"/>
      <c r="J41" s="1078"/>
      <c r="K41" s="256">
        <v>35953504</v>
      </c>
      <c r="L41" s="255">
        <v>25391</v>
      </c>
      <c r="M41" s="288">
        <v>32595</v>
      </c>
      <c r="N41" s="289">
        <v>-22.1</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85" t="s">
        <v>441</v>
      </c>
      <c r="J49" s="1087" t="s">
        <v>475</v>
      </c>
      <c r="K49" s="1088"/>
      <c r="L49" s="1088"/>
      <c r="M49" s="1088"/>
      <c r="N49" s="1089"/>
    </row>
    <row r="50" spans="1:14" x14ac:dyDescent="0.15">
      <c r="A50" s="240"/>
      <c r="B50" s="236"/>
      <c r="C50" s="236"/>
      <c r="D50" s="236"/>
      <c r="E50" s="236"/>
      <c r="F50" s="236"/>
      <c r="G50" s="298"/>
      <c r="H50" s="299"/>
      <c r="I50" s="1086"/>
      <c r="J50" s="300" t="s">
        <v>476</v>
      </c>
      <c r="K50" s="301" t="s">
        <v>477</v>
      </c>
      <c r="L50" s="302" t="s">
        <v>478</v>
      </c>
      <c r="M50" s="303" t="s">
        <v>479</v>
      </c>
      <c r="N50" s="304" t="s">
        <v>480</v>
      </c>
    </row>
    <row r="51" spans="1:14" x14ac:dyDescent="0.15">
      <c r="A51" s="240"/>
      <c r="B51" s="236"/>
      <c r="C51" s="236"/>
      <c r="D51" s="236"/>
      <c r="E51" s="236"/>
      <c r="F51" s="236"/>
      <c r="G51" s="296" t="s">
        <v>481</v>
      </c>
      <c r="H51" s="297"/>
      <c r="I51" s="305">
        <v>84898833</v>
      </c>
      <c r="J51" s="306">
        <v>58905</v>
      </c>
      <c r="K51" s="307">
        <v>-3.1</v>
      </c>
      <c r="L51" s="308">
        <v>84976</v>
      </c>
      <c r="M51" s="309">
        <v>10.7</v>
      </c>
      <c r="N51" s="310">
        <v>-13.8</v>
      </c>
    </row>
    <row r="52" spans="1:14" x14ac:dyDescent="0.15">
      <c r="A52" s="240"/>
      <c r="B52" s="236"/>
      <c r="C52" s="236"/>
      <c r="D52" s="236"/>
      <c r="E52" s="236"/>
      <c r="F52" s="236"/>
      <c r="G52" s="311"/>
      <c r="H52" s="312" t="s">
        <v>482</v>
      </c>
      <c r="I52" s="313">
        <v>32114130</v>
      </c>
      <c r="J52" s="314">
        <v>22282</v>
      </c>
      <c r="K52" s="315">
        <v>-17.899999999999999</v>
      </c>
      <c r="L52" s="316">
        <v>26480</v>
      </c>
      <c r="M52" s="317">
        <v>-17.5</v>
      </c>
      <c r="N52" s="318">
        <v>-0.4</v>
      </c>
    </row>
    <row r="53" spans="1:14" x14ac:dyDescent="0.15">
      <c r="A53" s="240"/>
      <c r="B53" s="236"/>
      <c r="C53" s="236"/>
      <c r="D53" s="236"/>
      <c r="E53" s="236"/>
      <c r="F53" s="236"/>
      <c r="G53" s="296" t="s">
        <v>483</v>
      </c>
      <c r="H53" s="297"/>
      <c r="I53" s="305">
        <v>86069249</v>
      </c>
      <c r="J53" s="306">
        <v>59765</v>
      </c>
      <c r="K53" s="307">
        <v>1.5</v>
      </c>
      <c r="L53" s="308">
        <v>78803</v>
      </c>
      <c r="M53" s="309">
        <v>-7.3</v>
      </c>
      <c r="N53" s="310">
        <v>8.8000000000000007</v>
      </c>
    </row>
    <row r="54" spans="1:14" x14ac:dyDescent="0.15">
      <c r="A54" s="240"/>
      <c r="B54" s="236"/>
      <c r="C54" s="236"/>
      <c r="D54" s="236"/>
      <c r="E54" s="236"/>
      <c r="F54" s="236"/>
      <c r="G54" s="311"/>
      <c r="H54" s="312" t="s">
        <v>482</v>
      </c>
      <c r="I54" s="313">
        <v>24641669</v>
      </c>
      <c r="J54" s="314">
        <v>17111</v>
      </c>
      <c r="K54" s="315">
        <v>-23.2</v>
      </c>
      <c r="L54" s="316">
        <v>19976</v>
      </c>
      <c r="M54" s="317">
        <v>-24.6</v>
      </c>
      <c r="N54" s="318">
        <v>1.4</v>
      </c>
    </row>
    <row r="55" spans="1:14" x14ac:dyDescent="0.15">
      <c r="A55" s="240"/>
      <c r="B55" s="236"/>
      <c r="C55" s="236"/>
      <c r="D55" s="236"/>
      <c r="E55" s="236"/>
      <c r="F55" s="236"/>
      <c r="G55" s="296" t="s">
        <v>484</v>
      </c>
      <c r="H55" s="297"/>
      <c r="I55" s="305">
        <v>106446714</v>
      </c>
      <c r="J55" s="306">
        <v>74100</v>
      </c>
      <c r="K55" s="307">
        <v>24</v>
      </c>
      <c r="L55" s="308">
        <v>88620</v>
      </c>
      <c r="M55" s="309">
        <v>12.5</v>
      </c>
      <c r="N55" s="310">
        <v>11.5</v>
      </c>
    </row>
    <row r="56" spans="1:14" x14ac:dyDescent="0.15">
      <c r="A56" s="240"/>
      <c r="B56" s="236"/>
      <c r="C56" s="236"/>
      <c r="D56" s="236"/>
      <c r="E56" s="236"/>
      <c r="F56" s="236"/>
      <c r="G56" s="311"/>
      <c r="H56" s="312" t="s">
        <v>482</v>
      </c>
      <c r="I56" s="313">
        <v>24923631</v>
      </c>
      <c r="J56" s="314">
        <v>17350</v>
      </c>
      <c r="K56" s="315">
        <v>1.4</v>
      </c>
      <c r="L56" s="316">
        <v>19309</v>
      </c>
      <c r="M56" s="317">
        <v>-3.3</v>
      </c>
      <c r="N56" s="318">
        <v>4.7</v>
      </c>
    </row>
    <row r="57" spans="1:14" x14ac:dyDescent="0.15">
      <c r="A57" s="240"/>
      <c r="B57" s="236"/>
      <c r="C57" s="236"/>
      <c r="D57" s="236"/>
      <c r="E57" s="236"/>
      <c r="F57" s="236"/>
      <c r="G57" s="296" t="s">
        <v>485</v>
      </c>
      <c r="H57" s="297"/>
      <c r="I57" s="305">
        <v>104229814</v>
      </c>
      <c r="J57" s="306">
        <v>73074</v>
      </c>
      <c r="K57" s="307">
        <v>-1.4</v>
      </c>
      <c r="L57" s="308">
        <v>94715</v>
      </c>
      <c r="M57" s="309">
        <v>6.9</v>
      </c>
      <c r="N57" s="310">
        <v>-8.3000000000000007</v>
      </c>
    </row>
    <row r="58" spans="1:14" x14ac:dyDescent="0.15">
      <c r="A58" s="240"/>
      <c r="B58" s="236"/>
      <c r="C58" s="236"/>
      <c r="D58" s="236"/>
      <c r="E58" s="236"/>
      <c r="F58" s="236"/>
      <c r="G58" s="311"/>
      <c r="H58" s="312" t="s">
        <v>482</v>
      </c>
      <c r="I58" s="313">
        <v>29771932</v>
      </c>
      <c r="J58" s="314">
        <v>20873</v>
      </c>
      <c r="K58" s="315">
        <v>20.3</v>
      </c>
      <c r="L58" s="316">
        <v>24902</v>
      </c>
      <c r="M58" s="317">
        <v>29</v>
      </c>
      <c r="N58" s="318">
        <v>-8.6999999999999993</v>
      </c>
    </row>
    <row r="59" spans="1:14" x14ac:dyDescent="0.15">
      <c r="A59" s="240"/>
      <c r="B59" s="236"/>
      <c r="C59" s="236"/>
      <c r="D59" s="236"/>
      <c r="E59" s="236"/>
      <c r="F59" s="236"/>
      <c r="G59" s="296" t="s">
        <v>486</v>
      </c>
      <c r="H59" s="297"/>
      <c r="I59" s="305">
        <v>97616794</v>
      </c>
      <c r="J59" s="306">
        <v>68939</v>
      </c>
      <c r="K59" s="307">
        <v>-5.7</v>
      </c>
      <c r="L59" s="308">
        <v>67951</v>
      </c>
      <c r="M59" s="309">
        <v>-28.3</v>
      </c>
      <c r="N59" s="310">
        <v>22.6</v>
      </c>
    </row>
    <row r="60" spans="1:14" x14ac:dyDescent="0.15">
      <c r="A60" s="240"/>
      <c r="B60" s="236"/>
      <c r="C60" s="236"/>
      <c r="D60" s="236"/>
      <c r="E60" s="236"/>
      <c r="F60" s="236"/>
      <c r="G60" s="311"/>
      <c r="H60" s="312" t="s">
        <v>482</v>
      </c>
      <c r="I60" s="319">
        <v>31193374</v>
      </c>
      <c r="J60" s="314">
        <v>22029</v>
      </c>
      <c r="K60" s="315">
        <v>5.5</v>
      </c>
      <c r="L60" s="316">
        <v>17498</v>
      </c>
      <c r="M60" s="317">
        <v>-29.7</v>
      </c>
      <c r="N60" s="318">
        <v>35.200000000000003</v>
      </c>
    </row>
    <row r="61" spans="1:14" x14ac:dyDescent="0.15">
      <c r="A61" s="240"/>
      <c r="B61" s="236"/>
      <c r="C61" s="236"/>
      <c r="D61" s="236"/>
      <c r="E61" s="236"/>
      <c r="F61" s="236"/>
      <c r="G61" s="296" t="s">
        <v>487</v>
      </c>
      <c r="H61" s="320"/>
      <c r="I61" s="321">
        <v>95852281</v>
      </c>
      <c r="J61" s="322">
        <v>66957</v>
      </c>
      <c r="K61" s="323">
        <v>3.1</v>
      </c>
      <c r="L61" s="324">
        <v>83013</v>
      </c>
      <c r="M61" s="325">
        <v>-1.1000000000000001</v>
      </c>
      <c r="N61" s="310">
        <v>4.2</v>
      </c>
    </row>
    <row r="62" spans="1:14" x14ac:dyDescent="0.15">
      <c r="A62" s="240"/>
      <c r="B62" s="236"/>
      <c r="C62" s="236"/>
      <c r="D62" s="236"/>
      <c r="E62" s="236"/>
      <c r="F62" s="236"/>
      <c r="G62" s="311"/>
      <c r="H62" s="312" t="s">
        <v>482</v>
      </c>
      <c r="I62" s="313">
        <v>28528947</v>
      </c>
      <c r="J62" s="314">
        <v>19929</v>
      </c>
      <c r="K62" s="315">
        <v>-2.8</v>
      </c>
      <c r="L62" s="316">
        <v>21633</v>
      </c>
      <c r="M62" s="317">
        <v>-9.1999999999999993</v>
      </c>
      <c r="N62" s="318">
        <v>6.4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0" t="s">
        <v>3</v>
      </c>
      <c r="D47" s="1090"/>
      <c r="E47" s="1091"/>
      <c r="F47" s="331">
        <v>4.95</v>
      </c>
      <c r="G47" s="332">
        <v>5.6</v>
      </c>
      <c r="H47" s="332">
        <v>6.28</v>
      </c>
      <c r="I47" s="332">
        <v>6.99</v>
      </c>
      <c r="J47" s="333">
        <v>7.75</v>
      </c>
    </row>
    <row r="48" spans="2:10" ht="57.75" customHeight="1" x14ac:dyDescent="0.15">
      <c r="B48" s="8"/>
      <c r="C48" s="1092" t="s">
        <v>4</v>
      </c>
      <c r="D48" s="1092"/>
      <c r="E48" s="1093"/>
      <c r="F48" s="334">
        <v>0.67</v>
      </c>
      <c r="G48" s="335">
        <v>0.65</v>
      </c>
      <c r="H48" s="335">
        <v>0.51</v>
      </c>
      <c r="I48" s="335">
        <v>0.56999999999999995</v>
      </c>
      <c r="J48" s="336">
        <v>0.68</v>
      </c>
    </row>
    <row r="49" spans="2:10" ht="57.75" customHeight="1" thickBot="1" x14ac:dyDescent="0.2">
      <c r="B49" s="9"/>
      <c r="C49" s="1094" t="s">
        <v>5</v>
      </c>
      <c r="D49" s="1094"/>
      <c r="E49" s="1095"/>
      <c r="F49" s="337">
        <v>0.8</v>
      </c>
      <c r="G49" s="338">
        <v>0.66</v>
      </c>
      <c r="H49" s="338">
        <v>0.52</v>
      </c>
      <c r="I49" s="338">
        <v>0.81</v>
      </c>
      <c r="J49" s="339">
        <v>1.01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2017-03-10T07:28:51Z</cp:lastPrinted>
  <dcterms:created xsi:type="dcterms:W3CDTF">2017-01-25T01:08:32Z</dcterms:created>
  <dcterms:modified xsi:type="dcterms:W3CDTF">2017-05-09T00:57:28Z</dcterms:modified>
</cp:coreProperties>
</file>