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DQ102" i="11" l="1"/>
  <c r="DL102" i="11"/>
  <c r="DG102" i="11"/>
  <c r="DB102" i="11"/>
  <c r="CW102" i="11"/>
  <c r="CR102" i="11"/>
  <c r="BG32" i="9" l="1"/>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U34" i="9"/>
  <c r="BW33" i="9"/>
  <c r="BE33" i="9"/>
  <c r="U33" i="9"/>
  <c r="BW32" i="9"/>
  <c r="U32" i="9"/>
  <c r="BW31" i="9"/>
  <c r="U31" i="9"/>
  <c r="C31" i="9"/>
  <c r="C32" i="9" s="1"/>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l="1"/>
  <c r="C36" i="9" l="1"/>
  <c r="C37" i="9" l="1"/>
  <c r="C38" i="9" l="1"/>
  <c r="C39" i="9" l="1"/>
  <c r="AM31" i="9" l="1"/>
  <c r="AM32" i="9" s="1"/>
  <c r="AM33" i="9" s="1"/>
  <c r="AM34" i="9" s="1"/>
  <c r="BE31" i="9" s="1"/>
  <c r="BE32" i="9" s="1"/>
  <c r="C40" i="9"/>
  <c r="CO31" i="9" l="1"/>
  <c r="CO32" i="9" s="1"/>
  <c r="CO33" i="9" s="1"/>
  <c r="CO34" i="9" s="1"/>
  <c r="CO35" i="9" s="1"/>
  <c r="CO36" i="9" s="1"/>
  <c r="CO37" i="9" s="1"/>
  <c r="CO38" i="9" s="1"/>
  <c r="CO39" i="9" s="1"/>
  <c r="CO40" i="9" s="1"/>
</calcChain>
</file>

<file path=xl/sharedStrings.xml><?xml version="1.0" encoding="utf-8"?>
<sst xmlns="http://schemas.openxmlformats.org/spreadsheetml/2006/main" count="993" uniqueCount="568">
  <si>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</si>
  <si>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</si>
  <si>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</si>
  <si>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</si>
  <si>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</si>
  <si>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</si>
  <si>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</si>
  <si>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</si>
  <si>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</si>
  <si>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</si>
  <si>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</si>
  <si>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</si>
  <si>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</si>
  <si>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</si>
  <si>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</si>
  <si>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</si>
  <si>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</si>
  <si>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</si>
  <si>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</si>
  <si>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</si>
  <si>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</si>
  <si>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</si>
  <si>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</si>
  <si>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</si>
  <si>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</si>
  <si>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</si>
  <si>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</si>
  <si>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</si>
  <si>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</si>
  <si>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</si>
  <si>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</si>
  <si>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</si>
  <si>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</si>
  <si>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</si>
  <si>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</si>
  <si>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</si>
  <si>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</si>
  <si>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</si>
  <si>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</si>
  <si>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</si>
  <si>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</si>
  <si>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</si>
  <si>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</si>
  <si>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</si>
  <si>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</si>
  <si>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</si>
  <si>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</si>
  <si>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</si>
  <si>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</si>
  <si>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</si>
  <si>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</si>
  <si>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</si>
  <si>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</si>
  <si>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</si>
  <si>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</si>
  <si>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</si>
  <si>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</si>
  <si>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</si>
  <si>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</si>
  <si>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</si>
  <si>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</si>
  <si>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福岡県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</si>
  <si>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</si>
  <si>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</si>
  <si>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</si>
  <si>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</si>
  <si>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</si>
  <si>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</si>
  <si>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</si>
  <si>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</si>
  <si>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</si>
  <si>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</si>
  <si>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</si>
  <si>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</si>
  <si>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</si>
  <si>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</si>
  <si>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</si>
  <si>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</si>
  <si>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</si>
  <si>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</si>
  <si>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</si>
  <si>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</si>
  <si>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</si>
  <si>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</si>
  <si>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</si>
  <si>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</si>
  <si>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</si>
  <si>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</si>
  <si>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</si>
  <si>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</si>
  <si>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</si>
  <si>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</si>
  <si>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</si>
  <si>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</si>
  <si>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</si>
  <si>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</si>
  <si>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</si>
  <si>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</si>
  <si>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</si>
  <si>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</si>
  <si>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</si>
  <si>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</si>
  <si>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</si>
  <si>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</si>
  <si>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</si>
  <si>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</si>
  <si>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</si>
  <si>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</si>
  <si>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</si>
  <si>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</si>
  <si>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</si>
  <si>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</si>
  <si>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</si>
  <si>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</si>
  <si>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</si>
  <si>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</si>
  <si>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</si>
  <si>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</si>
  <si>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</si>
  <si>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</si>
  <si>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</si>
  <si>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</si>
  <si>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</si>
  <si>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</si>
  <si>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</si>
  <si>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</si>
  <si>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</si>
  <si>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</si>
  <si>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</si>
  <si>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</si>
  <si>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</si>
  <si>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</si>
  <si>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</si>
  <si>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</si>
  <si>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</si>
  <si>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</si>
  <si>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</si>
  <si>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</si>
  <si>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</si>
  <si>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</si>
  <si>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</si>
  <si>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</si>
  <si>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</si>
  <si>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</si>
  <si>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</si>
  <si>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</si>
  <si>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</si>
  <si>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</si>
  <si>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</si>
  <si>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</si>
  <si>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</si>
  <si>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</si>
  <si>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</si>
  <si>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</si>
  <si>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</si>
  <si>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</si>
  <si>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</si>
  <si>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</si>
  <si>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</si>
  <si>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</si>
  <si>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</si>
  <si>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</si>
  <si>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</si>
  <si>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</si>
  <si>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</si>
  <si>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</si>
  <si>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</si>
  <si>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</si>
  <si>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</si>
  <si>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</si>
  <si>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</si>
  <si>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</si>
  <si>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</si>
  <si>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</si>
  <si>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</si>
  <si>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</si>
  <si>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</si>
  <si>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</si>
  <si>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</si>
  <si>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</si>
  <si>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</si>
  <si>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</si>
  <si>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</si>
  <si>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</si>
  <si>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</si>
  <si>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</si>
  <si>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</si>
  <si>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</si>
  <si>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</si>
  <si>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</si>
  <si>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</si>
  <si>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</si>
  <si>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</si>
  <si>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</si>
  <si>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</si>
  <si>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</si>
  <si>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</si>
  <si>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</si>
  <si>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</si>
  <si>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</si>
  <si>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</si>
  <si>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</si>
  <si>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</si>
  <si>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</si>
  <si>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</si>
  <si>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</si>
  <si>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</si>
  <si>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</si>
  <si>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</si>
  <si>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</si>
  <si>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</si>
  <si>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</si>
  <si>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</si>
  <si>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</si>
  <si>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</si>
  <si>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</si>
  <si>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</si>
  <si>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</si>
  <si>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</si>
  <si>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</si>
  <si>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</si>
  <si>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</si>
  <si>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</si>
  <si>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</si>
  <si>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</si>
  <si>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</si>
  <si>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</si>
  <si>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</si>
  <si>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</si>
  <si>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</si>
  <si>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</si>
  <si>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</si>
  <si>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</si>
  <si>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</si>
  <si>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</si>
  <si>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</si>
  <si>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</si>
  <si>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</si>
  <si>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</si>
  <si>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</si>
  <si>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</si>
  <si>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</si>
  <si>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</si>
  <si>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</si>
  <si>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</si>
  <si>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</si>
  <si>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</si>
  <si>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</si>
  <si>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</si>
  <si>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</si>
  <si>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</si>
  <si>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</si>
  <si>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</si>
  <si>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</si>
  <si>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</si>
  <si>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</si>
  <si>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</si>
  <si>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</si>
  <si>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</si>
  <si>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</si>
  <si>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</si>
  <si>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</si>
  <si>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</si>
  <si>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</si>
  <si>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</si>
  <si>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</si>
  <si>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</si>
  <si>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</si>
  <si>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</si>
  <si>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</si>
  <si>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</si>
  <si>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</si>
  <si>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</si>
  <si>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</si>
  <si>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</si>
  <si>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</si>
  <si>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</si>
  <si>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</si>
  <si>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</si>
  <si>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</si>
  <si>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</si>
  <si>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</si>
  <si>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</si>
  <si>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</si>
  <si>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</si>
  <si>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</si>
  <si>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</si>
  <si>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</si>
  <si>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</si>
  <si>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</si>
  <si>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</si>
  <si>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</si>
  <si>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</si>
  <si>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</si>
  <si>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</si>
  <si>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</si>
  <si>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</si>
  <si>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</si>
  <si>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</si>
  <si>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</si>
  <si>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</si>
  <si>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</si>
  <si>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</si>
  <si>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</si>
  <si>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</si>
  <si>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</si>
  <si>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</si>
  <si>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</si>
  <si>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</si>
  <si>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</si>
  <si>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福岡県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</si>
  <si>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</si>
  <si>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</si>
  <si>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</si>
  <si>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</si>
  <si>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</si>
  <si>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</si>
  <si>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</si>
  <si>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</si>
  <si>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</si>
  <si>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</si>
  <si>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</si>
  <si>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</si>
  <si>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</si>
  <si>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</si>
  <si>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</si>
  <si>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</si>
  <si>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</si>
  <si>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</si>
  <si>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</si>
  <si>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</si>
  <si>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財政調整基金特別会計</t>
    <phoneticPr fontId="5"/>
  </si>
  <si>
    <t>公債管理特別会計</t>
    <phoneticPr fontId="5"/>
  </si>
  <si>
    <t>市町村振興基金特別会計</t>
    <phoneticPr fontId="5"/>
  </si>
  <si>
    <t>母子父子寡婦福祉資金貸付事業特別会計</t>
    <phoneticPr fontId="5"/>
  </si>
  <si>
    <t>災害救助基金特別会計</t>
    <phoneticPr fontId="5"/>
  </si>
  <si>
    <t>就農支援資金貸付事業特別会計</t>
    <phoneticPr fontId="5"/>
  </si>
  <si>
    <t>県営林造成事業特別会計</t>
    <phoneticPr fontId="5"/>
  </si>
  <si>
    <t>林業改善資金助成事業特別会計</t>
    <phoneticPr fontId="5"/>
  </si>
  <si>
    <t>沿岸漁業改善資金助成事業特別会計</t>
    <phoneticPr fontId="5"/>
  </si>
  <si>
    <t>小規模企業者等設備導入資金貸付事業特別会計</t>
    <phoneticPr fontId="5"/>
  </si>
  <si>
    <t>公共用地先行取得事業特別会計</t>
    <phoneticPr fontId="5"/>
  </si>
  <si>
    <t>河川開発事業特別会計</t>
    <phoneticPr fontId="5"/>
  </si>
  <si>
    <t>住宅管理特別会計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</si>
  <si>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</si>
  <si>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</si>
  <si>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</si>
  <si>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</si>
  <si>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</si>
  <si>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</si>
  <si>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</si>
  <si>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</si>
  <si>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</si>
  <si>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</si>
  <si>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</si>
  <si>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</si>
  <si>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</si>
  <si>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</si>
  <si>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</si>
  <si>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電気事業会計</t>
    <phoneticPr fontId="5"/>
  </si>
  <si>
    <t>工業用水道事業会計</t>
    <phoneticPr fontId="5"/>
  </si>
  <si>
    <t>工業用地造成事業会計</t>
    <phoneticPr fontId="5"/>
  </si>
  <si>
    <t>流域下水道事業特別会計</t>
    <phoneticPr fontId="5"/>
  </si>
  <si>
    <t>法非適用企業</t>
    <phoneticPr fontId="5"/>
  </si>
  <si>
    <t>県営埠頭施設整備運営事業特別会計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</si>
  <si>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</si>
  <si>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</si>
  <si>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</si>
  <si>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</si>
  <si>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</si>
  <si>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</si>
  <si>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</si>
  <si>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</si>
  <si>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</si>
  <si>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</si>
  <si>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</si>
  <si>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</si>
  <si>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</si>
  <si>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</si>
  <si>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</si>
  <si>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</si>
  <si>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</si>
  <si>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</si>
  <si>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</si>
  <si>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</si>
  <si>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</si>
  <si>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</si>
  <si>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</si>
  <si>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</si>
  <si>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</si>
  <si>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</si>
  <si>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</si>
  <si>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</si>
  <si>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</si>
  <si>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</si>
  <si>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</si>
  <si>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</si>
  <si>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</si>
  <si>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</si>
  <si>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</si>
  <si>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</si>
  <si>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</si>
  <si>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</si>
  <si>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</si>
  <si>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</si>
  <si>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</si>
  <si>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</si>
  <si>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</si>
  <si>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</si>
  <si>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</si>
  <si>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</si>
  <si>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</si>
  <si>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</si>
  <si>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</si>
  <si>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</si>
  <si>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</si>
  <si>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</si>
  <si>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</si>
  <si>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</si>
  <si>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</si>
  <si>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</si>
  <si>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</si>
  <si>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</si>
  <si>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</si>
  <si>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</si>
  <si>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</si>
  <si>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</si>
  <si>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</si>
  <si>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</si>
  <si>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</si>
  <si>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</si>
  <si>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</si>
  <si>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</si>
  <si>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</si>
  <si>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</si>
  <si>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</si>
  <si>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</si>
  <si>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</si>
  <si>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</si>
  <si>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</si>
  <si>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</si>
  <si>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</si>
  <si>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</si>
  <si>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</si>
  <si>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</si>
  <si>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</si>
  <si>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</si>
  <si>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</si>
  <si>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</si>
  <si>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</si>
  <si>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</si>
  <si>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</si>
  <si>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</si>
  <si>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</si>
  <si>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</si>
  <si>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</si>
  <si>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</si>
  <si>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</si>
  <si>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</si>
  <si>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</si>
  <si>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</si>
  <si>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</si>
  <si>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</si>
  <si>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</si>
  <si>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</si>
  <si>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</si>
  <si>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</si>
  <si>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</si>
  <si>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</si>
  <si>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</si>
  <si>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</si>
  <si>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</si>
  <si>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</si>
  <si>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</si>
  <si>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</si>
  <si>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</si>
  <si>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</si>
  <si>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</si>
  <si>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</si>
  <si>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</si>
  <si>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</si>
  <si>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</si>
  <si>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</si>
  <si>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</si>
  <si>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</si>
  <si>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</si>
  <si>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</si>
  <si>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</si>
  <si>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</si>
  <si>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</si>
  <si>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</si>
  <si>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</si>
  <si>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</si>
  <si>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</si>
  <si>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</si>
  <si>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</si>
  <si>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0.21</t>
  </si>
  <si>
    <t>一般会計</t>
  </si>
  <si>
    <t>電気事業会計</t>
  </si>
  <si>
    <t>流域下水道事業特別会計</t>
  </si>
  <si>
    <t>工業用水道事業会計</t>
  </si>
  <si>
    <t>工業用地造成事業会計</t>
  </si>
  <si>
    <t>病院事業会計</t>
  </si>
  <si>
    <t>財政調整基金特別会計</t>
  </si>
  <si>
    <t>公債管理特別会計</t>
  </si>
  <si>
    <t>その他会計（赤字）</t>
  </si>
  <si>
    <t>その他会計（黒字）</t>
  </si>
  <si>
    <t>○</t>
  </si>
  <si>
    <t>公立大学法人九州歯科大学</t>
  </si>
  <si>
    <t>公立大学法人福岡女子大学</t>
  </si>
  <si>
    <t>公立大学法人福岡県立大学</t>
  </si>
  <si>
    <t>特定鉱害復旧事業センター</t>
  </si>
  <si>
    <t>北九州エアターミナル</t>
  </si>
  <si>
    <t>平成筑豊鉄道</t>
  </si>
  <si>
    <t>九州大学学術研究都市推進機構</t>
  </si>
  <si>
    <t>アクロス福岡</t>
  </si>
  <si>
    <t>あまぎ水の文化村</t>
  </si>
  <si>
    <t>福岡県女性財団</t>
  </si>
  <si>
    <t>福岡県国際交流センター</t>
  </si>
  <si>
    <t>福岡県メディカルセンター</t>
  </si>
  <si>
    <t>福岡県動物愛護センター</t>
  </si>
  <si>
    <t>福岡県生活衛生営業指導センター</t>
  </si>
  <si>
    <t>福岡県地域福祉財団</t>
  </si>
  <si>
    <t>福岡県人権啓発情報センター</t>
  </si>
  <si>
    <t>直鞍情報・産業振興協会</t>
    <rPh sb="0" eb="1">
      <t>チョク</t>
    </rPh>
    <rPh sb="1" eb="2">
      <t>クラ</t>
    </rPh>
    <rPh sb="2" eb="4">
      <t>ジョウホウ</t>
    </rPh>
    <rPh sb="5" eb="7">
      <t>サンギョウ</t>
    </rPh>
    <rPh sb="7" eb="9">
      <t>シンコウ</t>
    </rPh>
    <rPh sb="9" eb="11">
      <t>キョウカイ</t>
    </rPh>
    <phoneticPr fontId="1"/>
  </si>
  <si>
    <t>福岡県リサイクル総合研究事業化センター</t>
    <rPh sb="0" eb="3">
      <t>フクオカケン</t>
    </rPh>
    <rPh sb="8" eb="10">
      <t>ソウゴウ</t>
    </rPh>
    <rPh sb="10" eb="12">
      <t>ケンキュウ</t>
    </rPh>
    <rPh sb="12" eb="14">
      <t>ジギョウ</t>
    </rPh>
    <rPh sb="14" eb="15">
      <t>カ</t>
    </rPh>
    <phoneticPr fontId="1"/>
  </si>
  <si>
    <t>大牟田リサイクル発電</t>
  </si>
  <si>
    <t>久留米地域地場産業振興センター</t>
  </si>
  <si>
    <t>福岡県中小企業振興センター</t>
  </si>
  <si>
    <t>久留米リサーチ・パーク</t>
  </si>
  <si>
    <t>福岡県産業・科学技術振興財団</t>
  </si>
  <si>
    <t>福岡ソフトウエアセンター</t>
  </si>
  <si>
    <t>飯塚研究開発機構</t>
  </si>
  <si>
    <t>水素エネルギー製品研究試験センター</t>
  </si>
  <si>
    <t>ふくおか園芸農業振興協会</t>
  </si>
  <si>
    <t>福岡県畜産協会</t>
  </si>
  <si>
    <t>福岡県農業振興推進機構</t>
  </si>
  <si>
    <t>福岡県水源の森基金</t>
  </si>
  <si>
    <t>ふくおか豊かな海づくり協会</t>
    <rPh sb="4" eb="5">
      <t>ユタ</t>
    </rPh>
    <rPh sb="7" eb="8">
      <t>ウミ</t>
    </rPh>
    <rPh sb="11" eb="13">
      <t>キョウカイ</t>
    </rPh>
    <phoneticPr fontId="1"/>
  </si>
  <si>
    <t>福岡県豊前海漁業振興基金</t>
  </si>
  <si>
    <t>福岡県道路公社</t>
  </si>
  <si>
    <t>福岡北九州高速道路公社</t>
  </si>
  <si>
    <t>福岡県建設技術情報センター</t>
  </si>
  <si>
    <t>福岡県下水道管理センター</t>
    <rPh sb="0" eb="3">
      <t>フクオカケン</t>
    </rPh>
    <rPh sb="3" eb="6">
      <t>ゲスイドウ</t>
    </rPh>
    <rPh sb="6" eb="8">
      <t>カンリ</t>
    </rPh>
    <phoneticPr fontId="1"/>
  </si>
  <si>
    <t>福岡県住宅供給公社</t>
  </si>
  <si>
    <t>福岡県建築住宅センター</t>
  </si>
  <si>
    <t>福岡県スポーツ振興センター</t>
  </si>
  <si>
    <t>福岡県教育文化奨学財団</t>
  </si>
  <si>
    <t>福岡県暴力追放運動推進センター</t>
  </si>
  <si>
    <t>▲19</t>
  </si>
  <si>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</si>
  <si>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</si>
  <si>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</si>
  <si>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</si>
  <si>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</si>
  <si>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</si>
  <si>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</si>
  <si>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</si>
  <si>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</si>
  <si>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</si>
  <si>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</si>
  <si>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将来負担比率及び実質公債費比率ともに、経年で減少しています。その主な要因は、標準税収入額の増に伴う標準財政規模の増加により、分母が増加していることです。
　なお、現在（平成２８年度まで）、平成２６年２月に策定した『福岡県財政改革推進プラン（平成２６年度～平成２８年度）』に基づき、平成２７年度及び平成２８年度に県単独公共事業費を５％程度抑制することなどにより、平成２８年度末の通常債残高を平成２４年度に比べ５５０億円程度圧縮するなど、公債費縮減の取組みを進めています。</t>
    <rPh sb="1" eb="3">
      <t>ショウライ</t>
    </rPh>
    <rPh sb="3" eb="5">
      <t>フタン</t>
    </rPh>
    <rPh sb="5" eb="7">
      <t>ヒリツ</t>
    </rPh>
    <rPh sb="7" eb="8">
      <t>オヨ</t>
    </rPh>
    <rPh sb="9" eb="11">
      <t>ジッシツ</t>
    </rPh>
    <rPh sb="11" eb="13">
      <t>コウサイ</t>
    </rPh>
    <rPh sb="13" eb="14">
      <t>ヒ</t>
    </rPh>
    <rPh sb="14" eb="16">
      <t>ヒリツ</t>
    </rPh>
    <rPh sb="20" eb="22">
      <t>ケイネン</t>
    </rPh>
    <rPh sb="23" eb="25">
      <t>ゲンショウ</t>
    </rPh>
    <rPh sb="33" eb="34">
      <t>オモ</t>
    </rPh>
    <rPh sb="35" eb="37">
      <t>ヨウイン</t>
    </rPh>
    <rPh sb="39" eb="41">
      <t>ヒョウジュン</t>
    </rPh>
    <rPh sb="41" eb="42">
      <t>ゼイ</t>
    </rPh>
    <rPh sb="42" eb="44">
      <t>シュウニュウ</t>
    </rPh>
    <rPh sb="44" eb="45">
      <t>ガク</t>
    </rPh>
    <rPh sb="46" eb="47">
      <t>ゾウ</t>
    </rPh>
    <rPh sb="48" eb="49">
      <t>トモナ</t>
    </rPh>
    <rPh sb="50" eb="52">
      <t>ヒョウジュン</t>
    </rPh>
    <rPh sb="52" eb="54">
      <t>ザイセイ</t>
    </rPh>
    <rPh sb="54" eb="56">
      <t>キボ</t>
    </rPh>
    <rPh sb="57" eb="59">
      <t>ゾウカ</t>
    </rPh>
    <rPh sb="63" eb="65">
      <t>ブンボ</t>
    </rPh>
    <rPh sb="66" eb="68">
      <t>ゾウカ</t>
    </rPh>
    <rPh sb="82" eb="84">
      <t>ゲンザイ</t>
    </rPh>
    <rPh sb="85" eb="87">
      <t>ヘイセイ</t>
    </rPh>
    <rPh sb="89" eb="91">
      <t>ネンド</t>
    </rPh>
    <rPh sb="95" eb="97">
      <t>ヘイセイ</t>
    </rPh>
    <rPh sb="101" eb="102">
      <t>ガツ</t>
    </rPh>
    <rPh sb="103" eb="105">
      <t>サクテイ</t>
    </rPh>
    <rPh sb="108" eb="111">
      <t>フクオカケン</t>
    </rPh>
    <rPh sb="111" eb="113">
      <t>ザイセイ</t>
    </rPh>
    <rPh sb="113" eb="115">
      <t>カイカク</t>
    </rPh>
    <rPh sb="115" eb="117">
      <t>スイシン</t>
    </rPh>
    <rPh sb="121" eb="123">
      <t>ヘイセイ</t>
    </rPh>
    <rPh sb="125" eb="127">
      <t>ネンド</t>
    </rPh>
    <rPh sb="128" eb="130">
      <t>ヘイセイ</t>
    </rPh>
    <rPh sb="132" eb="134">
      <t>ネンド</t>
    </rPh>
    <rPh sb="137" eb="138">
      <t>モト</t>
    </rPh>
    <rPh sb="141" eb="143">
      <t>ヘイセイ</t>
    </rPh>
    <rPh sb="145" eb="147">
      <t>ネンド</t>
    </rPh>
    <rPh sb="147" eb="148">
      <t>オヨ</t>
    </rPh>
    <rPh sb="149" eb="151">
      <t>ヘイセイ</t>
    </rPh>
    <rPh sb="153" eb="155">
      <t>ネンド</t>
    </rPh>
    <rPh sb="156" eb="157">
      <t>ケン</t>
    </rPh>
    <rPh sb="157" eb="159">
      <t>タンドク</t>
    </rPh>
    <rPh sb="159" eb="161">
      <t>コウキョウ</t>
    </rPh>
    <rPh sb="161" eb="163">
      <t>ジギョウ</t>
    </rPh>
    <rPh sb="163" eb="164">
      <t>ヒ</t>
    </rPh>
    <rPh sb="167" eb="169">
      <t>テイド</t>
    </rPh>
    <rPh sb="169" eb="171">
      <t>ヨクセイ</t>
    </rPh>
    <rPh sb="181" eb="183">
      <t>ヘイセイ</t>
    </rPh>
    <rPh sb="185" eb="187">
      <t>ネンド</t>
    </rPh>
    <rPh sb="187" eb="188">
      <t>マツ</t>
    </rPh>
    <rPh sb="189" eb="191">
      <t>ツウジョウ</t>
    </rPh>
    <rPh sb="191" eb="192">
      <t>サイ</t>
    </rPh>
    <rPh sb="192" eb="194">
      <t>ザンダカ</t>
    </rPh>
    <rPh sb="195" eb="197">
      <t>ヘイセイ</t>
    </rPh>
    <rPh sb="199" eb="201">
      <t>ネンド</t>
    </rPh>
    <rPh sb="202" eb="203">
      <t>クラ</t>
    </rPh>
    <rPh sb="207" eb="209">
      <t>オクエン</t>
    </rPh>
    <rPh sb="209" eb="211">
      <t>テイド</t>
    </rPh>
    <rPh sb="211" eb="213">
      <t>アッシュク</t>
    </rPh>
    <rPh sb="218" eb="220">
      <t>コウサイ</t>
    </rPh>
    <rPh sb="220" eb="221">
      <t>ヒ</t>
    </rPh>
    <rPh sb="221" eb="223">
      <t>シュクゲン</t>
    </rPh>
    <rPh sb="224" eb="226">
      <t>トリクミ</t>
    </rPh>
    <rPh sb="228" eb="229">
      <t>スス</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</si>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</sst>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8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33848</c:v>
                </c:pt>
                <c:pt idx="1">
                  <c:v>31502</c:v>
                </c:pt>
                <c:pt idx="2">
                  <c:v>34374</c:v>
                </c:pt>
                <c:pt idx="3">
                  <c:v>35216</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41469</c:v>
                </c:pt>
                <c:pt idx="1">
                  <c:v>40846</c:v>
                </c:pt>
                <c:pt idx="2">
                  <c:v>48810</c:v>
                </c:pt>
                <c:pt idx="3">
                  <c:v>46183</c:v>
                </c:pt>
                <c:pt idx="4">
                  <c:v>44290</c:v>
                </c:pt>
              </c:numCache>
            </c:numRef>
          </c:val>
          <c:smooth val="0"/>
        </c:ser>
        <c:dLbls>
          <c:showLegendKey val="0"/>
          <c:showVal val="0"/>
          <c:showCatName val="0"/>
          <c:showSerName val="0"/>
          <c:showPercent val="0"/>
          <c:showBubbleSize val="0"/>
        </c:dLbls>
        <c:marker val="1"/>
        <c:smooth val="0"/>
        <c:axId val="83293696"/>
        <c:axId val="83295616"/>
      </c:lineChart>
      <c:catAx>
        <c:axId val="83293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95616"/>
        <c:crosses val="autoZero"/>
        <c:auto val="1"/>
        <c:lblAlgn val="ctr"/>
        <c:lblOffset val="100"/>
        <c:tickLblSkip val="1"/>
        <c:tickMarkSkip val="1"/>
        <c:noMultiLvlLbl val="0"/>
      </c:catAx>
      <c:valAx>
        <c:axId val="832956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5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93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41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0.21</c:v>
                </c:pt>
                <c:pt idx="1">
                  <c:v>0.21</c:v>
                </c:pt>
                <c:pt idx="2">
                  <c:v>0.21</c:v>
                </c:pt>
                <c:pt idx="3">
                  <c:v>0.44</c:v>
                </c:pt>
                <c:pt idx="4">
                  <c:v>0.42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0.72</c:v>
                </c:pt>
                <c:pt idx="1">
                  <c:v>0.81</c:v>
                </c:pt>
                <c:pt idx="2">
                  <c:v>0.92</c:v>
                </c:pt>
                <c:pt idx="3">
                  <c:v>1.01</c:v>
                </c:pt>
                <c:pt idx="4">
                  <c:v>0.98</c:v>
                </c:pt>
              </c:numCache>
            </c:numRef>
          </c:val>
        </c:ser>
        <c:dLbls>
          <c:showLegendKey val="0"/>
          <c:showVal val="0"/>
          <c:showCatName val="0"/>
          <c:showSerName val="0"/>
          <c:showPercent val="0"/>
          <c:showBubbleSize val="0"/>
        </c:dLbls>
        <c:gapWidth val="250"/>
        <c:overlap val="100"/>
        <c:axId val="130569344"/>
        <c:axId val="130571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0.02</c:v>
                </c:pt>
                <c:pt idx="1">
                  <c:v>0</c:v>
                </c:pt>
                <c:pt idx="2">
                  <c:v>0</c:v>
                </c:pt>
                <c:pt idx="3">
                  <c:v>0.24</c:v>
                </c:pt>
                <c:pt idx="4">
                  <c:v>-0.21</c:v>
                </c:pt>
              </c:numCache>
            </c:numRef>
          </c:val>
          <c:smooth val="0"/>
        </c:ser>
        <c:dLbls>
          <c:showLegendKey val="0"/>
          <c:showVal val="0"/>
          <c:showCatName val="0"/>
          <c:showSerName val="0"/>
          <c:showPercent val="0"/>
          <c:showBubbleSize val="0"/>
        </c:dLbls>
        <c:marker val="1"/>
        <c:smooth val="0"/>
        <c:axId val="130569344"/>
        <c:axId val="130571264"/>
      </c:lineChart>
      <c:catAx>
        <c:axId val="13056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571264"/>
        <c:crosses val="autoZero"/>
        <c:auto val="1"/>
        <c:lblAlgn val="ctr"/>
        <c:lblOffset val="100"/>
        <c:tickLblSkip val="1"/>
        <c:tickMarkSkip val="1"/>
        <c:noMultiLvlLbl val="0"/>
      </c:catAx>
      <c:valAx>
        <c:axId val="13057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6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3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財政調整基金特別会計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0.12</c:v>
                </c:pt>
                <c:pt idx="4">
                  <c:v>#N/A</c:v>
                </c:pt>
                <c:pt idx="5">
                  <c:v>0.15</c:v>
                </c:pt>
                <c:pt idx="6">
                  <c:v>#N/A</c:v>
                </c:pt>
                <c:pt idx="7">
                  <c:v>0.15</c:v>
                </c:pt>
                <c:pt idx="8">
                  <c:v>#N/A</c:v>
                </c:pt>
                <c:pt idx="9">
                  <c:v>0.11</c:v>
                </c:pt>
              </c:numCache>
            </c:numRef>
          </c:val>
        </c:ser>
        <c:ser>
          <c:idx val="5"/>
          <c:order val="5"/>
          <c:tx>
            <c:strRef>
              <c:f>データシート!$A$32</c:f>
              <c:strCache>
                <c:ptCount val="1"/>
                <c:pt idx="0">
                  <c:v>工業用地造成事業会計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0.15</c:v>
                </c:pt>
                <c:pt idx="2">
                  <c:v>#N/A</c:v>
                </c:pt>
                <c:pt idx="3">
                  <c:v>0.14000000000000001</c:v>
                </c:pt>
                <c:pt idx="4">
                  <c:v>#N/A</c:v>
                </c:pt>
                <c:pt idx="5">
                  <c:v>0.16</c:v>
                </c:pt>
                <c:pt idx="6">
                  <c:v>#N/A</c:v>
                </c:pt>
                <c:pt idx="7">
                  <c:v>0.18</c:v>
                </c:pt>
                <c:pt idx="8">
                  <c:v>#N/A</c:v>
                </c:pt>
                <c:pt idx="9">
                  <c:v>0.15</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0.26</c:v>
                </c:pt>
                <c:pt idx="2">
                  <c:v>#N/A</c:v>
                </c:pt>
                <c:pt idx="3">
                  <c:v>0.24</c:v>
                </c:pt>
                <c:pt idx="4">
                  <c:v>#N/A</c:v>
                </c:pt>
                <c:pt idx="5">
                  <c:v>0.22</c:v>
                </c:pt>
                <c:pt idx="6">
                  <c:v>#N/A</c:v>
                </c:pt>
                <c:pt idx="7">
                  <c:v>0.2</c:v>
                </c:pt>
                <c:pt idx="8">
                  <c:v>#N/A</c:v>
                </c:pt>
                <c:pt idx="9">
                  <c:v>0.22</c:v>
                </c:pt>
              </c:numCache>
            </c:numRef>
          </c:val>
        </c:ser>
        <c:ser>
          <c:idx val="7"/>
          <c:order val="7"/>
          <c:tx>
            <c:strRef>
              <c:f>データシート!$A$34</c:f>
              <c:strCache>
                <c:ptCount val="1"/>
                <c:pt idx="0">
                  <c:v>流域下水道事業特別会計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0.27</c:v>
                </c:pt>
                <c:pt idx="2">
                  <c:v>#N/A</c:v>
                </c:pt>
                <c:pt idx="3">
                  <c:v>0.22</c:v>
                </c:pt>
                <c:pt idx="4">
                  <c:v>#N/A</c:v>
                </c:pt>
                <c:pt idx="5">
                  <c:v>0.24</c:v>
                </c:pt>
                <c:pt idx="6">
                  <c:v>#N/A</c:v>
                </c:pt>
                <c:pt idx="7">
                  <c:v>0.19</c:v>
                </c:pt>
                <c:pt idx="8">
                  <c:v>#N/A</c:v>
                </c:pt>
                <c:pt idx="9">
                  <c:v>0.23</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0.24</c:v>
                </c:pt>
                <c:pt idx="2">
                  <c:v>#N/A</c:v>
                </c:pt>
                <c:pt idx="3">
                  <c:v>0.25</c:v>
                </c:pt>
                <c:pt idx="4">
                  <c:v>#N/A</c:v>
                </c:pt>
                <c:pt idx="5">
                  <c:v>0.26</c:v>
                </c:pt>
                <c:pt idx="6">
                  <c:v>#N/A</c:v>
                </c:pt>
                <c:pt idx="7">
                  <c:v>0.25</c:v>
                </c:pt>
                <c:pt idx="8">
                  <c:v>#N/A</c:v>
                </c:pt>
                <c:pt idx="9">
                  <c:v>0.27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0.21</c:v>
                </c:pt>
                <c:pt idx="2">
                  <c:v>#N/A</c:v>
                </c:pt>
                <c:pt idx="3">
                  <c:v>0.21</c:v>
                </c:pt>
                <c:pt idx="4">
                  <c:v>#N/A</c:v>
                </c:pt>
                <c:pt idx="5">
                  <c:v>0.2</c:v>
                </c:pt>
                <c:pt idx="6">
                  <c:v>#N/A</c:v>
                </c:pt>
                <c:pt idx="7">
                  <c:v>0.44</c:v>
                </c:pt>
                <c:pt idx="8">
                  <c:v>#N/A</c:v>
                </c:pt>
                <c:pt idx="9">
                  <c:v>0.41</c:v>
                </c:pt>
              </c:numCache>
            </c:numRef>
          </c:val>
        </c:ser>
        <c:dLbls>
          <c:showLegendKey val="0"/>
          <c:showVal val="0"/>
          <c:showCatName val="0"/>
          <c:showSerName val="0"/>
          <c:showPercent val="0"/>
          <c:showBubbleSize val="0"/>
        </c:dLbls>
        <c:gapWidth val="150"/>
        <c:overlap val="100"/>
        <c:axId val="130640512"/>
        <c:axId val="130642304"/>
      </c:barChart>
      <c:catAx>
        <c:axId val="13064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42304"/>
        <c:crosses val="autoZero"/>
        <c:auto val="1"/>
        <c:lblAlgn val="ctr"/>
        <c:lblOffset val="100"/>
        <c:tickLblSkip val="1"/>
        <c:tickMarkSkip val="1"/>
        <c:noMultiLvlLbl val="0"/>
      </c:catAx>
      <c:valAx>
        <c:axId val="13064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40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9033E-2"/>
          <c:y val="8.7976539589442848E-2"/>
          <c:w val="0.89833324079142507"/>
          <c:h val="0.6392961876832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113331</c:v>
                </c:pt>
                <c:pt idx="5">
                  <c:v>121267</c:v>
                </c:pt>
                <c:pt idx="8">
                  <c:v>128050</c:v>
                </c:pt>
                <c:pt idx="11">
                  <c:v>132168</c:v>
                </c:pt>
                <c:pt idx="14">
                  <c:v>134872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3</c:v>
                </c:pt>
                <c:pt idx="6">
                  <c:v>6</c:v>
                </c:pt>
                <c:pt idx="9">
                  <c:v>11</c:v>
                </c:pt>
                <c:pt idx="12">
                  <c:v>5</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5196</c:v>
                </c:pt>
                <c:pt idx="3">
                  <c:v>3874</c:v>
                </c:pt>
                <c:pt idx="6">
                  <c:v>3353</c:v>
                </c:pt>
                <c:pt idx="9">
                  <c:v>2454</c:v>
                </c:pt>
                <c:pt idx="12">
                  <c:v>2052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2576</c:v>
                </c:pt>
                <c:pt idx="3">
                  <c:v>3209</c:v>
                </c:pt>
                <c:pt idx="6">
                  <c:v>3885</c:v>
                </c:pt>
                <c:pt idx="9">
                  <c:v>5425</c:v>
                </c:pt>
                <c:pt idx="12">
                  <c:v>3900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101560</c:v>
                </c:pt>
                <c:pt idx="3">
                  <c:v>104830</c:v>
                </c:pt>
                <c:pt idx="6">
                  <c:v>104082</c:v>
                </c:pt>
                <c:pt idx="9">
                  <c:v>103130</c:v>
                </c:pt>
                <c:pt idx="12">
                  <c:v>101062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11606</c:v>
                </c:pt>
                <c:pt idx="3">
                  <c:v>21693</c:v>
                </c:pt>
                <c:pt idx="6">
                  <c:v>27597</c:v>
                </c:pt>
                <c:pt idx="9">
                  <c:v>20661</c:v>
                </c:pt>
                <c:pt idx="12">
                  <c:v>19836</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111993</c:v>
                </c:pt>
                <c:pt idx="3">
                  <c:v>111304</c:v>
                </c:pt>
                <c:pt idx="6">
                  <c:v>108922</c:v>
                </c:pt>
                <c:pt idx="9">
                  <c:v>108346</c:v>
                </c:pt>
                <c:pt idx="12">
                  <c:v>109800</c:v>
                </c:pt>
              </c:numCache>
            </c:numRef>
          </c:val>
        </c:ser>
        <c:dLbls>
          <c:showLegendKey val="0"/>
          <c:showVal val="0"/>
          <c:showCatName val="0"/>
          <c:showSerName val="0"/>
          <c:showPercent val="0"/>
          <c:showBubbleSize val="0"/>
        </c:dLbls>
        <c:gapWidth val="100"/>
        <c:overlap val="100"/>
        <c:axId val="130987904"/>
        <c:axId val="13099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119600</c:v>
                </c:pt>
                <c:pt idx="2">
                  <c:v>#N/A</c:v>
                </c:pt>
                <c:pt idx="3">
                  <c:v>#N/A</c:v>
                </c:pt>
                <c:pt idx="4">
                  <c:v>123646</c:v>
                </c:pt>
                <c:pt idx="5">
                  <c:v>#N/A</c:v>
                </c:pt>
                <c:pt idx="6">
                  <c:v>#N/A</c:v>
                </c:pt>
                <c:pt idx="7">
                  <c:v>119795</c:v>
                </c:pt>
                <c:pt idx="8">
                  <c:v>#N/A</c:v>
                </c:pt>
                <c:pt idx="9">
                  <c:v>#N/A</c:v>
                </c:pt>
                <c:pt idx="10">
                  <c:v>107859</c:v>
                </c:pt>
                <c:pt idx="11">
                  <c:v>#N/A</c:v>
                </c:pt>
                <c:pt idx="12">
                  <c:v>#N/A</c:v>
                </c:pt>
                <c:pt idx="13">
                  <c:v>101783</c:v>
                </c:pt>
                <c:pt idx="14">
                  <c:v>#N/A</c:v>
                </c:pt>
              </c:numCache>
            </c:numRef>
          </c:val>
          <c:smooth val="0"/>
        </c:ser>
        <c:dLbls>
          <c:showLegendKey val="0"/>
          <c:showVal val="0"/>
          <c:showCatName val="0"/>
          <c:showSerName val="0"/>
          <c:showPercent val="0"/>
          <c:showBubbleSize val="0"/>
        </c:dLbls>
        <c:marker val="1"/>
        <c:smooth val="0"/>
        <c:axId val="130987904"/>
        <c:axId val="130998272"/>
      </c:lineChart>
      <c:catAx>
        <c:axId val="13098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98272"/>
        <c:crosses val="autoZero"/>
        <c:auto val="1"/>
        <c:lblAlgn val="ctr"/>
        <c:lblOffset val="100"/>
        <c:tickLblSkip val="1"/>
        <c:tickMarkSkip val="1"/>
        <c:noMultiLvlLbl val="0"/>
      </c:catAx>
      <c:valAx>
        <c:axId val="13099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8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841E-2"/>
          <c:y val="8.6257433093237704E-2"/>
          <c:w val="0.86922190547553624"/>
          <c:h val="0.589182127738548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1486419</c:v>
                </c:pt>
                <c:pt idx="5">
                  <c:v>1580196</c:v>
                </c:pt>
                <c:pt idx="8">
                  <c:v>1672279</c:v>
                </c:pt>
                <c:pt idx="11">
                  <c:v>1696397</c:v>
                </c:pt>
                <c:pt idx="14">
                  <c:v>1777730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64806</c:v>
                </c:pt>
                <c:pt idx="5">
                  <c:v>59977</c:v>
                </c:pt>
                <c:pt idx="8">
                  <c:v>52893</c:v>
                </c:pt>
                <c:pt idx="11">
                  <c:v>50631</c:v>
                </c:pt>
                <c:pt idx="14">
                  <c:v>50148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295700</c:v>
                </c:pt>
                <c:pt idx="5">
                  <c:v>320475</c:v>
                </c:pt>
                <c:pt idx="8">
                  <c:v>338025</c:v>
                </c:pt>
                <c:pt idx="11">
                  <c:v>374474</c:v>
                </c:pt>
                <c:pt idx="14">
                  <c:v>390347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8237</c:v>
                </c:pt>
                <c:pt idx="3">
                  <c:v>7429</c:v>
                </c:pt>
                <c:pt idx="6">
                  <c:v>6831</c:v>
                </c:pt>
                <c:pt idx="9">
                  <c:v>8064</c:v>
                </c:pt>
                <c:pt idx="12">
                  <c:v>4660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531209</c:v>
                </c:pt>
                <c:pt idx="3">
                  <c:v>512872</c:v>
                </c:pt>
                <c:pt idx="6">
                  <c:v>472956</c:v>
                </c:pt>
                <c:pt idx="9">
                  <c:v>411954</c:v>
                </c:pt>
                <c:pt idx="12">
                  <c:v>433959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62421</c:v>
                </c:pt>
                <c:pt idx="3">
                  <c:v>61276</c:v>
                </c:pt>
                <c:pt idx="6">
                  <c:v>60620</c:v>
                </c:pt>
                <c:pt idx="9">
                  <c:v>60065</c:v>
                </c:pt>
                <c:pt idx="12">
                  <c:v>60202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18987</c:v>
                </c:pt>
                <c:pt idx="3">
                  <c:v>14258</c:v>
                </c:pt>
                <c:pt idx="6">
                  <c:v>11323</c:v>
                </c:pt>
                <c:pt idx="9">
                  <c:v>8104</c:v>
                </c:pt>
                <c:pt idx="12">
                  <c:v>6037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3304131</c:v>
                </c:pt>
                <c:pt idx="3">
                  <c:v>3475508</c:v>
                </c:pt>
                <c:pt idx="6">
                  <c:v>3583808</c:v>
                </c:pt>
                <c:pt idx="9">
                  <c:v>3688450</c:v>
                </c:pt>
                <c:pt idx="12">
                  <c:v>3776339</c:v>
                </c:pt>
              </c:numCache>
            </c:numRef>
          </c:val>
        </c:ser>
        <c:dLbls>
          <c:showLegendKey val="0"/>
          <c:showVal val="0"/>
          <c:showCatName val="0"/>
          <c:showSerName val="0"/>
          <c:showPercent val="0"/>
          <c:showBubbleSize val="0"/>
        </c:dLbls>
        <c:gapWidth val="100"/>
        <c:overlap val="100"/>
        <c:axId val="131244032"/>
        <c:axId val="131245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2078060</c:v>
                </c:pt>
                <c:pt idx="2">
                  <c:v>#N/A</c:v>
                </c:pt>
                <c:pt idx="3">
                  <c:v>#N/A</c:v>
                </c:pt>
                <c:pt idx="4">
                  <c:v>2110696</c:v>
                </c:pt>
                <c:pt idx="5">
                  <c:v>#N/A</c:v>
                </c:pt>
                <c:pt idx="6">
                  <c:v>#N/A</c:v>
                </c:pt>
                <c:pt idx="7">
                  <c:v>2072341</c:v>
                </c:pt>
                <c:pt idx="8">
                  <c:v>#N/A</c:v>
                </c:pt>
                <c:pt idx="9">
                  <c:v>#N/A</c:v>
                </c:pt>
                <c:pt idx="10">
                  <c:v>2055137</c:v>
                </c:pt>
                <c:pt idx="11">
                  <c:v>#N/A</c:v>
                </c:pt>
                <c:pt idx="12">
                  <c:v>#N/A</c:v>
                </c:pt>
                <c:pt idx="13">
                  <c:v>2062971</c:v>
                </c:pt>
                <c:pt idx="14">
                  <c:v>#N/A</c:v>
                </c:pt>
              </c:numCache>
            </c:numRef>
          </c:val>
          <c:smooth val="0"/>
        </c:ser>
        <c:dLbls>
          <c:showLegendKey val="0"/>
          <c:showVal val="0"/>
          <c:showCatName val="0"/>
          <c:showSerName val="0"/>
          <c:showPercent val="0"/>
          <c:showBubbleSize val="0"/>
        </c:dLbls>
        <c:marker val="1"/>
        <c:smooth val="0"/>
        <c:axId val="131244032"/>
        <c:axId val="131245952"/>
      </c:lineChart>
      <c:catAx>
        <c:axId val="13124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245952"/>
        <c:crosses val="autoZero"/>
        <c:auto val="1"/>
        <c:lblAlgn val="ctr"/>
        <c:lblOffset val="100"/>
        <c:tickLblSkip val="1"/>
        <c:tickMarkSkip val="1"/>
        <c:noMultiLvlLbl val="0"/>
      </c:catAx>
      <c:valAx>
        <c:axId val="13124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4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9"/>
          <c:y val="4.9232005384860722E-2"/>
          <c:w val="0.85776160330282791"/>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{178162DC-66D4-4E1F-A351-F1FA75C56F69}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{0BB6EF11-FF7E-4A79-A5A6-CCD2612E6509}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{DF0C0497-20C3-4D02-8DF8-E611FFF2F55B}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{1F4F376A-3C0D-4B34-9F29-9A369F5FE3C5}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{857F3887-FF80-4397-9F16-517D5C12DE7C}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{87E2F59C-A738-4B92-90E6-D35FAD1B1F60}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{9B61392A-5134-45AC-914C-B81545915A45}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{951B5B6B-EA00-44F9-AE19-633F3688B1A3}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{6B1B68EE-BDDC-4FCA-9675-CFEB642759E9}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{672B4698-DC8F-4B23-AD17-326055D0C61E}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50102400"/>
        <c:axId val="150104320"/>
      </c:scatterChart>
      <c:valAx>
        <c:axId val="1501024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96"/>
              <c:y val="0.90792951587388404"/>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104320"/>
        <c:crosses val="autoZero"/>
        <c:crossBetween val="midCat"/>
      </c:valAx>
      <c:valAx>
        <c:axId val="150104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10240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2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{E10983F2-3332-4861-BDAD-BFF902D47EFB}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{8B3F1208-A0C9-42B0-9364-A0F51C19D5FA}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{50ED89A9-629D-483A-AA35-D271D6690738}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{AC5C4C19-3E04-4FAA-BF94-C9A72D5A231B}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{B1E7FB77-E100-4BC4-B639-8371A8A134D9}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15</c:v>
                </c:pt>
                <c:pt idx="2">
                  <c:v>14.8</c:v>
                </c:pt>
                <c:pt idx="3">
                  <c:v>14.2</c:v>
                </c:pt>
                <c:pt idx="4">
                  <c:v>13.1</c:v>
                </c:pt>
              </c:numCache>
            </c:numRef>
          </c:xVal>
          <c:yVal>
            <c:numRef>
              <c:f>公会計指標分析・財政指標組合せ分析表!$K$73:$O$73</c:f>
              <c:numCache>
                <c:formatCode>#,##0.0;"▲ "#,##0.0</c:formatCode>
                <c:ptCount val="5"/>
                <c:pt idx="0">
                  <c:v>257.3</c:v>
                </c:pt>
                <c:pt idx="1">
                  <c:v>257.3</c:v>
                </c:pt>
                <c:pt idx="2">
                  <c:v>254.2</c:v>
                </c:pt>
                <c:pt idx="3">
                  <c:v>247.7</c:v>
                </c:pt>
                <c:pt idx="4">
                  <c:v>240</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{C20A5C9A-0089-4BE1-8186-76E35CFEE292}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{9CFB0F18-0255-4C75-853E-0FB5CCB62726}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{948ED2E3-1059-4B0D-B3FD-6D86EA31FA27}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{4F10943C-BF0F-4EA6-B50A-29259705B80D}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{15B6E89B-A619-4B95-B963-DBC0418FDE77}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14.6</c:v>
                </c:pt>
                <c:pt idx="1">
                  <c:v>14.3</c:v>
                </c:pt>
                <c:pt idx="2">
                  <c:v>14.4</c:v>
                </c:pt>
                <c:pt idx="3">
                  <c:v>14.3</c:v>
                </c:pt>
                <c:pt idx="4">
                  <c:v>14</c:v>
                </c:pt>
              </c:numCache>
            </c:numRef>
          </c:xVal>
          <c:yVal>
            <c:numRef>
              <c:f>公会計指標分析・財政指標組合せ分析表!$K$77:$O$77</c:f>
              <c:numCache>
                <c:formatCode>#,##0.0;"▲ "#,##0.0</c:formatCode>
                <c:ptCount val="5"/>
                <c:pt idx="0">
                  <c:v>241.4</c:v>
                </c:pt>
                <c:pt idx="1">
                  <c:v>234.7</c:v>
                </c:pt>
                <c:pt idx="2">
                  <c:v>224.2</c:v>
                </c:pt>
                <c:pt idx="3">
                  <c:v>209.6</c:v>
                </c:pt>
                <c:pt idx="4">
                  <c:v>196.3</c:v>
                </c:pt>
              </c:numCache>
            </c:numRef>
          </c:yVal>
          <c:smooth val="0"/>
        </c:ser>
        <c:dLbls>
          <c:showLegendKey val="0"/>
          <c:showVal val="1"/>
          <c:showCatName val="0"/>
          <c:showSerName val="0"/>
          <c:showPercent val="0"/>
          <c:showBubbleSize val="0"/>
        </c:dLbls>
        <c:axId val="149991424"/>
        <c:axId val="149993344"/>
      </c:scatterChart>
      <c:valAx>
        <c:axId val="149991424"/>
        <c:scaling>
          <c:orientation val="minMax"/>
          <c:max val="15.5"/>
          <c:min val="12.9"/>
        </c:scaling>
        <c:delete val="0"/>
        <c:axPos val="b"/>
        <c:title>
          <c:tx>
            <c:rich>
              <a:bodyPr/>
              <a:lstStyle/>
              <a:p>
                <a:pPr>
                  <a:defRPr/>
                </a:pPr>
                <a:r>
                  <a:rPr lang="ja-JP" altLang="en-US" sz="1050" b="0"/>
                  <a:t>実質公債費比率</a:t>
                </a:r>
              </a:p>
            </c:rich>
          </c:tx>
          <c:layout>
            <c:manualLayout>
              <c:xMode val="edge"/>
              <c:yMode val="edge"/>
              <c:x val="0.46792889130339854"/>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993344"/>
        <c:crosses val="autoZero"/>
        <c:crossBetween val="midCat"/>
      </c:valAx>
      <c:valAx>
        <c:axId val="149993344"/>
        <c:scaling>
          <c:orientation val="minMax"/>
          <c:max val="268"/>
          <c:min val="1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2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991424"/>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臨時財政対策債償還額等の増加による「算入公債費等」の増加等により、分子は昨年度より減少しています。</a:t>
          </a:r>
        </a:p>
        <a:p>
          <a:r>
            <a:rPr kumimoji="1" lang="ja-JP" altLang="en-US" sz="1400">
              <a:latin typeface="ＭＳ ゴシック" pitchFamily="49" charset="-128"/>
              <a:ea typeface="ＭＳ ゴシック" pitchFamily="49" charset="-128"/>
            </a:rPr>
            <a:t>　なお、現在（平成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年２月に策定した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福岡県財政改革推進プラン（平成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に基づき、平成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年度に県単独公共事業費を５％程度抑制することなどにより、平成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年度末の通常債残高を平成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550</a:t>
          </a:r>
          <a:r>
            <a:rPr kumimoji="1" lang="ja-JP" altLang="en-US" sz="1400">
              <a:latin typeface="ＭＳ ゴシック" pitchFamily="49" charset="-128"/>
              <a:ea typeface="ＭＳ ゴシック" pitchFamily="49" charset="-128"/>
            </a:rPr>
            <a:t>億円程度圧縮するなど、公債費縮減の取組みを進めています。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　将来負担額の主な項目である地方債の現在高は増加していますが、これは地方交付税の振替財源である臨時財政対策債の増加によるものです。一方、基準財政需要額算入見込額も増加するため、将来負担額から控除される充当可能財源等も増加していま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また、退職手当負担見込額が増加に転じていますが、これは調整率の引下げが平成</a:t>
          </a:r>
          <a:r>
            <a:rPr kumimoji="1" lang="ja-JP" altLang="en-US" sz="1200">
              <a:solidFill>
                <a:schemeClr val="dk1"/>
              </a:solidFill>
              <a:latin typeface="+mn-lt"/>
              <a:ea typeface="+mn-ea"/>
              <a:cs typeface="+mn-cs"/>
            </a:rPr>
            <a:t>２６</a:t>
          </a:r>
          <a:r>
            <a:rPr kumimoji="1" lang="ja-JP" altLang="ja-JP" sz="1200">
              <a:solidFill>
                <a:schemeClr val="dk1"/>
              </a:solidFill>
              <a:latin typeface="+mn-lt"/>
              <a:ea typeface="+mn-ea"/>
              <a:cs typeface="+mn-cs"/>
            </a:rPr>
            <a:t>年度で終了したことと、給与改定により月額単価が増加したことなどによるものです。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地方債の残高、退職手当負担見込額などの増加が将来負担額から控除される充当可能財源等の増加を上回ったため、分子は増加しております。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なお、現在（平成</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年度まで）、将来に向けて持続可能で安定した財政運営を実現するため、歳入・歳出全般にわたる改革の方針や取組みを具体的に定めた「福岡県財政改革推進プラン（平成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年度）」に基づき、行政改革と一体となって、同プランに取り組んでいます。</a:t>
          </a:r>
          <a:endParaRPr lang="ja-JP" altLang="ja-JP" sz="12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5,122,448
5,062,751
4,986.40
1,704,632,991
1,669,152,789
4,120,673
982,964,142
3,450,719,664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240.0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0" name="正方形/長方形 39"/>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2" name="テキスト ボックス 41"/>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7" name="正方形/長方形 4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8" name="正方形/長方形 4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9" name="正方形/長方形 4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50" name="正方形/長方形 49"/>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51" name="正方形/長方形 5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2" name="テキスト ボックス 51"/>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3" name="正方形/長方形 52"/>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4" name="正方形/長方形 5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5" name="正方形/長方形 5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6" name="正方形/長方形 55"/>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7" name="正方形/長方形 56"/>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8" name="テキスト ボックス 5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9" name="テキスト ボックス 5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5,122,448
5,062,751
4,986.40
1,704,632,991
1,669,152,789
4,120,673
982,964,142
3,450,719,664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240.0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5,122,448
5,062,751
4,986.40
1,704,632,991
1,669,152,789
4,120,673
982,964,142
3,450,719,664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240.0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5,122,448
5,062,751
4,986.40
1,704,632,991
1,669,152,789
4,120,673
982,964,142
3,450,719,664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240.0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en-US" sz="1300">
              <a:solidFill>
                <a:schemeClr val="dk1"/>
              </a:solidFill>
              <a:latin typeface="+mn-lt"/>
              <a:ea typeface="+mn-ea"/>
              <a:cs typeface="+mn-cs"/>
            </a:rPr>
            <a:t>地方消費税率の引上げの平年度化等により地方消費税が増となったこと、企業収益が堅調に推移していること等から法人二税が増となり、県税収入が増加したことから</a:t>
          </a:r>
          <a:r>
            <a:rPr kumimoji="1" lang="ja-JP" altLang="ja-JP" sz="1300">
              <a:solidFill>
                <a:schemeClr val="dk1"/>
              </a:solidFill>
              <a:latin typeface="+mn-lt"/>
              <a:ea typeface="+mn-ea"/>
              <a:cs typeface="+mn-cs"/>
            </a:rPr>
            <a:t>基準財政収入額が増加したため、０．</a:t>
          </a:r>
          <a:r>
            <a:rPr kumimoji="1" lang="ja-JP" altLang="en-US" sz="1300">
              <a:solidFill>
                <a:schemeClr val="dk1"/>
              </a:solidFill>
              <a:latin typeface="+mn-lt"/>
              <a:ea typeface="+mn-ea"/>
              <a:cs typeface="+mn-cs"/>
            </a:rPr>
            <a:t>６１８</a:t>
          </a:r>
          <a:r>
            <a:rPr kumimoji="1" lang="ja-JP" altLang="ja-JP" sz="1300">
              <a:solidFill>
                <a:schemeClr val="dk1"/>
              </a:solidFill>
              <a:latin typeface="+mn-lt"/>
              <a:ea typeface="+mn-ea"/>
              <a:cs typeface="+mn-cs"/>
            </a:rPr>
            <a:t>と前年度に比べ０．０</a:t>
          </a:r>
          <a:r>
            <a:rPr kumimoji="1" lang="ja-JP" altLang="en-US" sz="1300">
              <a:solidFill>
                <a:schemeClr val="dk1"/>
              </a:solidFill>
              <a:latin typeface="+mn-lt"/>
              <a:ea typeface="+mn-ea"/>
              <a:cs typeface="+mn-cs"/>
            </a:rPr>
            <a:t>２２</a:t>
          </a:r>
          <a:r>
            <a:rPr kumimoji="1" lang="ja-JP" altLang="ja-JP" sz="1300">
              <a:solidFill>
                <a:schemeClr val="dk1"/>
              </a:solidFill>
              <a:latin typeface="+mn-lt"/>
              <a:ea typeface="+mn-ea"/>
              <a:cs typeface="+mn-cs"/>
            </a:rPr>
            <a:t>ポイント高くなっています。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現在（平成</a:t>
          </a:r>
          <a:r>
            <a:rPr kumimoji="1" lang="en-US" altLang="ja-JP" sz="1300">
              <a:solidFill>
                <a:schemeClr val="dk1"/>
              </a:solidFill>
              <a:latin typeface="+mn-lt"/>
              <a:ea typeface="+mn-ea"/>
              <a:cs typeface="+mn-cs"/>
            </a:rPr>
            <a:t>28</a:t>
          </a:r>
          <a:r>
            <a:rPr kumimoji="1" lang="ja-JP" altLang="en-US" sz="1300">
              <a:solidFill>
                <a:schemeClr val="dk1"/>
              </a:solidFill>
              <a:latin typeface="+mn-lt"/>
              <a:ea typeface="+mn-ea"/>
              <a:cs typeface="+mn-cs"/>
            </a:rPr>
            <a:t>年度まで）、将来に向けて持続可能で安定した財政運営を実現するため、歳入・歳出全般にわたる改革の方針や取組みを具体的に定めた「福岡県財政改革推進プラン（平成</a:t>
          </a:r>
          <a:r>
            <a:rPr kumimoji="1" lang="en-US" altLang="ja-JP" sz="1300">
              <a:solidFill>
                <a:schemeClr val="dk1"/>
              </a:solidFill>
              <a:latin typeface="+mn-lt"/>
              <a:ea typeface="+mn-ea"/>
              <a:cs typeface="+mn-cs"/>
            </a:rPr>
            <a:t>26</a:t>
          </a:r>
          <a:r>
            <a:rPr kumimoji="1" lang="ja-JP" altLang="en-US" sz="1300">
              <a:solidFill>
                <a:schemeClr val="dk1"/>
              </a:solidFill>
              <a:latin typeface="+mn-lt"/>
              <a:ea typeface="+mn-ea"/>
              <a:cs typeface="+mn-cs"/>
            </a:rPr>
            <a:t>～</a:t>
          </a:r>
          <a:r>
            <a:rPr kumimoji="1" lang="en-US" altLang="ja-JP" sz="1300">
              <a:solidFill>
                <a:schemeClr val="dk1"/>
              </a:solidFill>
              <a:latin typeface="+mn-lt"/>
              <a:ea typeface="+mn-ea"/>
              <a:cs typeface="+mn-cs"/>
            </a:rPr>
            <a:t>28</a:t>
          </a:r>
          <a:r>
            <a:rPr kumimoji="1" lang="ja-JP" altLang="en-US" sz="1300">
              <a:solidFill>
                <a:schemeClr val="dk1"/>
              </a:solidFill>
              <a:latin typeface="+mn-lt"/>
              <a:ea typeface="+mn-ea"/>
              <a:cs typeface="+mn-cs"/>
            </a:rPr>
            <a:t>年度）」に基づき、行政改革と一体となって、同プランに取り組んでいます。</a:t>
          </a:r>
          <a:endParaRPr kumimoji="1" lang="ja-JP"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74083</xdr:rowOff>
    </xdr:to>
    <xdr:cxnSp macro="">
      <xdr:nvCxnSpPr>
        <xdr:cNvPr id="61" name="直線コネクタ 60"/>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43</xdr:row>
      <xdr:rowOff>14817</xdr:rowOff>
    </xdr:to>
    <xdr:cxnSp macro="">
      <xdr:nvCxnSpPr>
        <xdr:cNvPr id="66" name="直線コネクタ 65"/>
        <xdr:cNvCxnSpPr/>
      </xdr:nvCxnSpPr>
      <xdr:spPr>
        <a:xfrm flipV="1">
          <a:off x="4114800" y="73067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7"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8" name="フローチャート : 判断 67"/>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95250</xdr:rowOff>
    </xdr:to>
    <xdr:cxnSp macro="">
      <xdr:nvCxnSpPr>
        <xdr:cNvPr id="69" name="直線コネクタ 68"/>
        <xdr:cNvCxnSpPr/>
      </xdr:nvCxnSpPr>
      <xdr:spPr>
        <a:xfrm flipV="1">
          <a:off x="3225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1" name="テキスト ボックス 7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135467</xdr:rowOff>
    </xdr:to>
    <xdr:cxnSp macro="">
      <xdr:nvCxnSpPr>
        <xdr:cNvPr id="72" name="直線コネクタ 71"/>
        <xdr:cNvCxnSpPr/>
      </xdr:nvCxnSpPr>
      <xdr:spPr>
        <a:xfrm flipV="1">
          <a:off x="2336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4" name="テキスト ボックス 73"/>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5" name="直線コネクタ 74"/>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6" name="フローチャート : 判断 75"/>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7" name="テキスト ボックス 7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79" name="テキスト ボックス 7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5" name="円/楕円 84"/>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6"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7" name="円/楕円 86"/>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8" name="テキスト ボックス 87"/>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89" name="円/楕円 88"/>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0" name="テキスト ボックス 89"/>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1" name="円/楕円 90"/>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2" name="テキスト ボックス 91"/>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3" name="円/楕円 92"/>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4" name="テキスト ボックス 93"/>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300">
              <a:solidFill>
                <a:schemeClr val="dk1"/>
              </a:solidFill>
              <a:latin typeface="+mn-lt"/>
              <a:ea typeface="+mn-ea"/>
              <a:cs typeface="+mn-cs"/>
            </a:rPr>
            <a:t>経常的に支出される</a:t>
          </a:r>
          <a:r>
            <a:rPr kumimoji="1" lang="ja-JP" altLang="en-US" sz="1300">
              <a:solidFill>
                <a:schemeClr val="dk1"/>
              </a:solidFill>
              <a:latin typeface="+mn-lt"/>
              <a:ea typeface="+mn-ea"/>
              <a:cs typeface="+mn-cs"/>
            </a:rPr>
            <a:t>社会保障費、公債費等に</a:t>
          </a:r>
          <a:r>
            <a:rPr kumimoji="1" lang="ja-JP" altLang="ja-JP" sz="1300">
              <a:solidFill>
                <a:schemeClr val="dk1"/>
              </a:solidFill>
              <a:latin typeface="+mn-lt"/>
              <a:ea typeface="+mn-ea"/>
              <a:cs typeface="+mn-cs"/>
            </a:rPr>
            <a:t>充当した一般財源の伸び率が、同じく経常的に収入される県税収入や地方譲与税等の一般財源の伸び率を上回ったことから、</a:t>
          </a:r>
          <a:r>
            <a:rPr kumimoji="1" lang="ja-JP" altLang="en-US" sz="1300">
              <a:solidFill>
                <a:schemeClr val="dk1"/>
              </a:solidFill>
              <a:latin typeface="+mn-lt"/>
              <a:ea typeface="+mn-ea"/>
              <a:cs typeface="+mn-cs"/>
            </a:rPr>
            <a:t>９６．６</a:t>
          </a:r>
          <a:r>
            <a:rPr kumimoji="1" lang="ja-JP" altLang="ja-JP" sz="1300">
              <a:solidFill>
                <a:schemeClr val="dk1"/>
              </a:solidFill>
              <a:latin typeface="+mn-lt"/>
              <a:ea typeface="+mn-ea"/>
              <a:cs typeface="+mn-cs"/>
            </a:rPr>
            <a:t>％と前年度に比べ</a:t>
          </a:r>
          <a:r>
            <a:rPr kumimoji="1" lang="ja-JP" altLang="en-US" sz="1300">
              <a:solidFill>
                <a:schemeClr val="dk1"/>
              </a:solidFill>
              <a:latin typeface="+mn-lt"/>
              <a:ea typeface="+mn-ea"/>
              <a:cs typeface="+mn-cs"/>
            </a:rPr>
            <a:t>１．１</a:t>
          </a:r>
          <a:r>
            <a:rPr kumimoji="1" lang="ja-JP" altLang="ja-JP" sz="1300">
              <a:solidFill>
                <a:schemeClr val="dk1"/>
              </a:solidFill>
              <a:latin typeface="+mn-lt"/>
              <a:ea typeface="+mn-ea"/>
              <a:cs typeface="+mn-cs"/>
            </a:rPr>
            <a:t>ポイント高くなっています。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現在（平成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年度まで）、将来に向けて持続可能で安定した財政運営を実現するため、歳入・歳出全般にわたる改革の方針や取組みを具体的に定めた「福岡県財政改革推進プラン（平成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年度）」に基づき、行政改革と一体となって、同プランに取り組んでいます。</a:t>
          </a: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71967</xdr:rowOff>
    </xdr:to>
    <xdr:cxnSp macro="">
      <xdr:nvCxnSpPr>
        <xdr:cNvPr id="122" name="直線コネクタ 121"/>
        <xdr:cNvCxnSpPr/>
      </xdr:nvCxnSpPr>
      <xdr:spPr>
        <a:xfrm flipV="1">
          <a:off x="4953000" y="1003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3"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4" name="直線コネクタ 123"/>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5"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6" name="直線コネクタ 125"/>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64558</xdr:rowOff>
    </xdr:from>
    <xdr:to>
      <xdr:col>7</xdr:col>
      <xdr:colOff>152400</xdr:colOff>
      <xdr:row>63</xdr:row>
      <xdr:rowOff>114300</xdr:rowOff>
    </xdr:to>
    <xdr:cxnSp macro="">
      <xdr:nvCxnSpPr>
        <xdr:cNvPr id="127" name="直線コネクタ 126"/>
        <xdr:cNvCxnSpPr/>
      </xdr:nvCxnSpPr>
      <xdr:spPr>
        <a:xfrm>
          <a:off x="4114800" y="10694458"/>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19702</xdr:rowOff>
    </xdr:from>
    <xdr:ext cx="762000" cy="259045"/>
    <xdr:sp macro="" textlink="">
      <xdr:nvSpPr>
        <xdr:cNvPr id="128"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29" name="フローチャート : 判断 128"/>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62</xdr:row>
      <xdr:rowOff>64558</xdr:rowOff>
    </xdr:to>
    <xdr:cxnSp macro="">
      <xdr:nvCxnSpPr>
        <xdr:cNvPr id="130" name="直線コネクタ 129"/>
        <xdr:cNvCxnSpPr/>
      </xdr:nvCxnSpPr>
      <xdr:spPr>
        <a:xfrm>
          <a:off x="3225800" y="1067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135467</xdr:rowOff>
    </xdr:from>
    <xdr:to>
      <xdr:col>6</xdr:col>
      <xdr:colOff>50800</xdr:colOff>
      <xdr:row>61</xdr:row>
      <xdr:rowOff>65617</xdr:rowOff>
    </xdr:to>
    <xdr:sp macro="" textlink="">
      <xdr:nvSpPr>
        <xdr:cNvPr id="131" name="フローチャート : 判断 130"/>
        <xdr:cNvSpPr/>
      </xdr:nvSpPr>
      <xdr:spPr>
        <a:xfrm>
          <a:off x="4064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32" name="テキスト ボックス 131"/>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135467</xdr:rowOff>
    </xdr:from>
    <xdr:to>
      <xdr:col>4</xdr:col>
      <xdr:colOff>482600</xdr:colOff>
      <xdr:row>62</xdr:row>
      <xdr:rowOff>44450</xdr:rowOff>
    </xdr:to>
    <xdr:cxnSp macro="">
      <xdr:nvCxnSpPr>
        <xdr:cNvPr id="133" name="直線コネクタ 132"/>
        <xdr:cNvCxnSpPr/>
      </xdr:nvCxnSpPr>
      <xdr:spPr>
        <a:xfrm>
          <a:off x="2336800" y="1059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64558</xdr:rowOff>
    </xdr:from>
    <xdr:to>
      <xdr:col>4</xdr:col>
      <xdr:colOff>533400</xdr:colOff>
      <xdr:row>61</xdr:row>
      <xdr:rowOff>166158</xdr:rowOff>
    </xdr:to>
    <xdr:sp macro="" textlink="">
      <xdr:nvSpPr>
        <xdr:cNvPr id="134" name="フローチャート : 判断 133"/>
        <xdr:cNvSpPr/>
      </xdr:nvSpPr>
      <xdr:spPr>
        <a:xfrm>
          <a:off x="3175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4885</xdr:rowOff>
    </xdr:from>
    <xdr:ext cx="762000" cy="259045"/>
    <xdr:sp macro="" textlink="">
      <xdr:nvSpPr>
        <xdr:cNvPr id="135" name="テキスト ボックス 134"/>
        <xdr:cNvSpPr txBox="1"/>
      </xdr:nvSpPr>
      <xdr:spPr>
        <a:xfrm>
          <a:off x="2844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115358</xdr:rowOff>
    </xdr:from>
    <xdr:to>
      <xdr:col>3</xdr:col>
      <xdr:colOff>279400</xdr:colOff>
      <xdr:row>61</xdr:row>
      <xdr:rowOff>135467</xdr:rowOff>
    </xdr:to>
    <xdr:cxnSp macro="">
      <xdr:nvCxnSpPr>
        <xdr:cNvPr id="136" name="直線コネクタ 135"/>
        <xdr:cNvCxnSpPr/>
      </xdr:nvCxnSpPr>
      <xdr:spPr>
        <a:xfrm>
          <a:off x="1447800" y="1057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74083</xdr:rowOff>
    </xdr:from>
    <xdr:to>
      <xdr:col>3</xdr:col>
      <xdr:colOff>330200</xdr:colOff>
      <xdr:row>63</xdr:row>
      <xdr:rowOff>4233</xdr:rowOff>
    </xdr:to>
    <xdr:sp macro="" textlink="">
      <xdr:nvSpPr>
        <xdr:cNvPr id="137" name="フローチャート : 判断 136"/>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160460</xdr:rowOff>
    </xdr:from>
    <xdr:ext cx="762000" cy="259045"/>
    <xdr:sp macro="" textlink="">
      <xdr:nvSpPr>
        <xdr:cNvPr id="138" name="テキスト ボックス 137"/>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0" name="テキスト ボックス 13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6" name="円/楕円 145"/>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47"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13758</xdr:rowOff>
    </xdr:from>
    <xdr:to>
      <xdr:col>6</xdr:col>
      <xdr:colOff>50800</xdr:colOff>
      <xdr:row>62</xdr:row>
      <xdr:rowOff>115358</xdr:rowOff>
    </xdr:to>
    <xdr:sp macro="" textlink="">
      <xdr:nvSpPr>
        <xdr:cNvPr id="148" name="円/楕円 147"/>
        <xdr:cNvSpPr/>
      </xdr:nvSpPr>
      <xdr:spPr>
        <a:xfrm>
          <a:off x="4064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100135</xdr:rowOff>
    </xdr:from>
    <xdr:ext cx="736600" cy="259045"/>
    <xdr:sp macro="" textlink="">
      <xdr:nvSpPr>
        <xdr:cNvPr id="149" name="テキスト ボックス 148"/>
        <xdr:cNvSpPr txBox="1"/>
      </xdr:nvSpPr>
      <xdr:spPr>
        <a:xfrm>
          <a:off x="3733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0" name="円/楕円 149"/>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51" name="テキスト ボックス 150"/>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84667</xdr:rowOff>
    </xdr:from>
    <xdr:to>
      <xdr:col>3</xdr:col>
      <xdr:colOff>330200</xdr:colOff>
      <xdr:row>62</xdr:row>
      <xdr:rowOff>14817</xdr:rowOff>
    </xdr:to>
    <xdr:sp macro="" textlink="">
      <xdr:nvSpPr>
        <xdr:cNvPr id="152" name="円/楕円 151"/>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24994</xdr:rowOff>
    </xdr:from>
    <xdr:ext cx="762000" cy="259045"/>
    <xdr:sp macro="" textlink="">
      <xdr:nvSpPr>
        <xdr:cNvPr id="153" name="テキスト ボックス 152"/>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64558</xdr:rowOff>
    </xdr:from>
    <xdr:to>
      <xdr:col>2</xdr:col>
      <xdr:colOff>127000</xdr:colOff>
      <xdr:row>61</xdr:row>
      <xdr:rowOff>166158</xdr:rowOff>
    </xdr:to>
    <xdr:sp macro="" textlink="">
      <xdr:nvSpPr>
        <xdr:cNvPr id="154" name="円/楕円 153"/>
        <xdr:cNvSpPr/>
      </xdr:nvSpPr>
      <xdr:spPr>
        <a:xfrm>
          <a:off x="1397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4885</xdr:rowOff>
    </xdr:from>
    <xdr:ext cx="762000" cy="259045"/>
    <xdr:sp macro="" textlink="">
      <xdr:nvSpPr>
        <xdr:cNvPr id="155" name="テキスト ボックス 154"/>
        <xdr:cNvSpPr txBox="1"/>
      </xdr:nvSpPr>
      <xdr:spPr>
        <a:xfrm>
          <a:off x="1066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　</a:t>
          </a:r>
          <a:r>
            <a:rPr kumimoji="1" lang="ja-JP" altLang="en-US" sz="1200">
              <a:solidFill>
                <a:schemeClr val="dk1"/>
              </a:solidFill>
              <a:latin typeface="+mn-lt"/>
              <a:ea typeface="+mn-ea"/>
              <a:cs typeface="+mn-cs"/>
            </a:rPr>
            <a:t>本県では、平成</a:t>
          </a:r>
          <a:r>
            <a:rPr kumimoji="1" lang="en-US" altLang="ja-JP" sz="1200">
              <a:solidFill>
                <a:schemeClr val="dk1"/>
              </a:solidFill>
              <a:latin typeface="+mn-lt"/>
              <a:ea typeface="+mn-ea"/>
              <a:cs typeface="+mn-cs"/>
            </a:rPr>
            <a:t>19</a:t>
          </a:r>
          <a:r>
            <a:rPr kumimoji="1" lang="ja-JP" altLang="en-US" sz="1200">
              <a:solidFill>
                <a:schemeClr val="dk1"/>
              </a:solidFill>
              <a:latin typeface="+mn-lt"/>
              <a:ea typeface="+mn-ea"/>
              <a:cs typeface="+mn-cs"/>
            </a:rPr>
            <a:t>～</a:t>
          </a:r>
          <a:r>
            <a:rPr kumimoji="1" lang="en-US" altLang="ja-JP" sz="1200">
              <a:solidFill>
                <a:schemeClr val="dk1"/>
              </a:solidFill>
              <a:latin typeface="+mn-lt"/>
              <a:ea typeface="+mn-ea"/>
              <a:cs typeface="+mn-cs"/>
            </a:rPr>
            <a:t>23</a:t>
          </a:r>
          <a:r>
            <a:rPr kumimoji="1" lang="ja-JP" altLang="en-US" sz="1200">
              <a:solidFill>
                <a:schemeClr val="dk1"/>
              </a:solidFill>
              <a:latin typeface="+mn-lt"/>
              <a:ea typeface="+mn-ea"/>
              <a:cs typeface="+mn-cs"/>
            </a:rPr>
            <a:t>年度までは、「新財政構造改革プラン」に基づき、</a:t>
          </a:r>
          <a:r>
            <a:rPr kumimoji="1" lang="en-US" altLang="ja-JP" sz="1200">
              <a:solidFill>
                <a:schemeClr val="dk1"/>
              </a:solidFill>
              <a:latin typeface="+mn-lt"/>
              <a:ea typeface="+mn-ea"/>
              <a:cs typeface="+mn-cs"/>
            </a:rPr>
            <a:t>5</a:t>
          </a:r>
          <a:r>
            <a:rPr kumimoji="1" lang="ja-JP" altLang="en-US" sz="1200">
              <a:solidFill>
                <a:schemeClr val="dk1"/>
              </a:solidFill>
              <a:latin typeface="+mn-lt"/>
              <a:ea typeface="+mn-ea"/>
              <a:cs typeface="+mn-cs"/>
            </a:rPr>
            <a:t>年間で職員数を県全体で</a:t>
          </a:r>
          <a:r>
            <a:rPr kumimoji="1" lang="en-US" altLang="ja-JP" sz="1200">
              <a:solidFill>
                <a:schemeClr val="dk1"/>
              </a:solidFill>
              <a:latin typeface="+mn-lt"/>
              <a:ea typeface="+mn-ea"/>
              <a:cs typeface="+mn-cs"/>
            </a:rPr>
            <a:t>2,469</a:t>
          </a:r>
          <a:r>
            <a:rPr kumimoji="1" lang="ja-JP" altLang="en-US" sz="1200">
              <a:solidFill>
                <a:schemeClr val="dk1"/>
              </a:solidFill>
              <a:latin typeface="+mn-lt"/>
              <a:ea typeface="+mn-ea"/>
              <a:cs typeface="+mn-cs"/>
            </a:rPr>
            <a:t>人（△</a:t>
          </a:r>
          <a:r>
            <a:rPr kumimoji="1" lang="en-US" altLang="ja-JP" sz="1200">
              <a:solidFill>
                <a:schemeClr val="dk1"/>
              </a:solidFill>
              <a:latin typeface="+mn-lt"/>
              <a:ea typeface="+mn-ea"/>
              <a:cs typeface="+mn-cs"/>
            </a:rPr>
            <a:t>4.6%</a:t>
          </a:r>
          <a:r>
            <a:rPr kumimoji="1" lang="ja-JP" altLang="en-US" sz="1200">
              <a:solidFill>
                <a:schemeClr val="dk1"/>
              </a:solidFill>
              <a:latin typeface="+mn-lt"/>
              <a:ea typeface="+mn-ea"/>
              <a:cs typeface="+mn-cs"/>
            </a:rPr>
            <a:t>）の削減を行いました。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　また、現在（平成</a:t>
          </a:r>
          <a:r>
            <a:rPr kumimoji="1" lang="en-US" altLang="ja-JP" sz="1200">
              <a:solidFill>
                <a:schemeClr val="dk1"/>
              </a:solidFill>
              <a:latin typeface="+mn-lt"/>
              <a:ea typeface="+mn-ea"/>
              <a:cs typeface="+mn-cs"/>
            </a:rPr>
            <a:t>28</a:t>
          </a:r>
          <a:r>
            <a:rPr kumimoji="1" lang="ja-JP" altLang="en-US" sz="1200">
              <a:solidFill>
                <a:schemeClr val="dk1"/>
              </a:solidFill>
              <a:latin typeface="+mn-lt"/>
              <a:ea typeface="+mn-ea"/>
              <a:cs typeface="+mn-cs"/>
            </a:rPr>
            <a:t>年度まで）、平成</a:t>
          </a:r>
          <a:r>
            <a:rPr kumimoji="1" lang="en-US" altLang="ja-JP" sz="1200">
              <a:solidFill>
                <a:schemeClr val="dk1"/>
              </a:solidFill>
              <a:latin typeface="+mn-lt"/>
              <a:ea typeface="+mn-ea"/>
              <a:cs typeface="+mn-cs"/>
            </a:rPr>
            <a:t>26</a:t>
          </a:r>
          <a:r>
            <a:rPr kumimoji="1" lang="ja-JP" altLang="en-US" sz="1200">
              <a:solidFill>
                <a:schemeClr val="dk1"/>
              </a:solidFill>
              <a:latin typeface="+mn-lt"/>
              <a:ea typeface="+mn-ea"/>
              <a:cs typeface="+mn-cs"/>
            </a:rPr>
            <a:t>年</a:t>
          </a:r>
          <a:r>
            <a:rPr kumimoji="1" lang="en-US" altLang="ja-JP" sz="1200">
              <a:solidFill>
                <a:schemeClr val="dk1"/>
              </a:solidFill>
              <a:latin typeface="+mn-lt"/>
              <a:ea typeface="+mn-ea"/>
              <a:cs typeface="+mn-cs"/>
            </a:rPr>
            <a:t>2</a:t>
          </a:r>
          <a:r>
            <a:rPr kumimoji="1" lang="ja-JP" altLang="en-US" sz="1200">
              <a:solidFill>
                <a:schemeClr val="dk1"/>
              </a:solidFill>
              <a:latin typeface="+mn-lt"/>
              <a:ea typeface="+mn-ea"/>
              <a:cs typeface="+mn-cs"/>
            </a:rPr>
            <a:t>月に策定した「福岡県財政改革推進プラン（平成</a:t>
          </a:r>
          <a:r>
            <a:rPr kumimoji="1" lang="en-US" altLang="ja-JP" sz="1200">
              <a:solidFill>
                <a:schemeClr val="dk1"/>
              </a:solidFill>
              <a:latin typeface="+mn-lt"/>
              <a:ea typeface="+mn-ea"/>
              <a:cs typeface="+mn-cs"/>
            </a:rPr>
            <a:t>26</a:t>
          </a:r>
          <a:r>
            <a:rPr kumimoji="1" lang="ja-JP" altLang="en-US" sz="1200">
              <a:solidFill>
                <a:schemeClr val="dk1"/>
              </a:solidFill>
              <a:latin typeface="+mn-lt"/>
              <a:ea typeface="+mn-ea"/>
              <a:cs typeface="+mn-cs"/>
            </a:rPr>
            <a:t>～</a:t>
          </a:r>
          <a:r>
            <a:rPr kumimoji="1" lang="en-US" altLang="ja-JP" sz="1200">
              <a:solidFill>
                <a:schemeClr val="dk1"/>
              </a:solidFill>
              <a:latin typeface="+mn-lt"/>
              <a:ea typeface="+mn-ea"/>
              <a:cs typeface="+mn-cs"/>
            </a:rPr>
            <a:t>28</a:t>
          </a:r>
          <a:r>
            <a:rPr kumimoji="1" lang="ja-JP" altLang="en-US" sz="1200">
              <a:solidFill>
                <a:schemeClr val="dk1"/>
              </a:solidFill>
              <a:latin typeface="+mn-lt"/>
              <a:ea typeface="+mn-ea"/>
              <a:cs typeface="+mn-cs"/>
            </a:rPr>
            <a:t>年度）」に基づき、より簡素で効率的な財政運営を行うため、平成</a:t>
          </a:r>
          <a:r>
            <a:rPr kumimoji="1" lang="en-US" altLang="ja-JP" sz="1200">
              <a:solidFill>
                <a:schemeClr val="dk1"/>
              </a:solidFill>
              <a:latin typeface="+mn-lt"/>
              <a:ea typeface="+mn-ea"/>
              <a:cs typeface="+mn-cs"/>
            </a:rPr>
            <a:t>24</a:t>
          </a:r>
          <a:r>
            <a:rPr kumimoji="1" lang="ja-JP" altLang="en-US" sz="1200">
              <a:solidFill>
                <a:schemeClr val="dk1"/>
              </a:solidFill>
              <a:latin typeface="+mn-lt"/>
              <a:ea typeface="+mn-ea"/>
              <a:cs typeface="+mn-cs"/>
            </a:rPr>
            <a:t>年度から</a:t>
          </a:r>
          <a:r>
            <a:rPr kumimoji="1" lang="en-US" altLang="ja-JP" sz="1200">
              <a:solidFill>
                <a:schemeClr val="dk1"/>
              </a:solidFill>
              <a:latin typeface="+mn-lt"/>
              <a:ea typeface="+mn-ea"/>
              <a:cs typeface="+mn-cs"/>
            </a:rPr>
            <a:t>28</a:t>
          </a:r>
          <a:r>
            <a:rPr kumimoji="1" lang="ja-JP" altLang="en-US" sz="1200">
              <a:solidFill>
                <a:schemeClr val="dk1"/>
              </a:solidFill>
              <a:latin typeface="+mn-lt"/>
              <a:ea typeface="+mn-ea"/>
              <a:cs typeface="+mn-cs"/>
            </a:rPr>
            <a:t>年度までの</a:t>
          </a:r>
          <a:r>
            <a:rPr kumimoji="1" lang="en-US" altLang="ja-JP" sz="1200">
              <a:solidFill>
                <a:schemeClr val="dk1"/>
              </a:solidFill>
              <a:latin typeface="+mn-lt"/>
              <a:ea typeface="+mn-ea"/>
              <a:cs typeface="+mn-cs"/>
            </a:rPr>
            <a:t>5</a:t>
          </a:r>
          <a:r>
            <a:rPr kumimoji="1" lang="ja-JP" altLang="en-US" sz="1200">
              <a:solidFill>
                <a:schemeClr val="dk1"/>
              </a:solidFill>
              <a:latin typeface="+mn-lt"/>
              <a:ea typeface="+mn-ea"/>
              <a:cs typeface="+mn-cs"/>
            </a:rPr>
            <a:t>年間で職員数を約</a:t>
          </a:r>
          <a:r>
            <a:rPr kumimoji="1" lang="en-US" altLang="ja-JP" sz="1200">
              <a:solidFill>
                <a:schemeClr val="dk1"/>
              </a:solidFill>
              <a:latin typeface="+mn-lt"/>
              <a:ea typeface="+mn-ea"/>
              <a:cs typeface="+mn-cs"/>
            </a:rPr>
            <a:t>360</a:t>
          </a:r>
          <a:r>
            <a:rPr kumimoji="1" lang="ja-JP" altLang="en-US" sz="1200">
              <a:solidFill>
                <a:schemeClr val="dk1"/>
              </a:solidFill>
              <a:latin typeface="+mn-lt"/>
              <a:ea typeface="+mn-ea"/>
              <a:cs typeface="+mn-cs"/>
            </a:rPr>
            <a:t>人削減するなどの取組を進めています。</a:t>
          </a:r>
        </a:p>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物件費についても、過去から事務事業の見直しによる節減などを実施してきており、人口１人当たりの人件費・物件費は都道府県平均より少なくなっています。</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118791</xdr:rowOff>
    </xdr:from>
    <xdr:to>
      <xdr:col>7</xdr:col>
      <xdr:colOff>152400</xdr:colOff>
      <xdr:row>90</xdr:row>
      <xdr:rowOff>71171</xdr:rowOff>
    </xdr:to>
    <xdr:cxnSp macro="">
      <xdr:nvCxnSpPr>
        <xdr:cNvPr id="183" name="直線コネクタ 182"/>
        <xdr:cNvCxnSpPr/>
      </xdr:nvCxnSpPr>
      <xdr:spPr>
        <a:xfrm flipV="1">
          <a:off x="4953000" y="13834791"/>
          <a:ext cx="0" cy="166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43248</xdr:rowOff>
    </xdr:from>
    <xdr:ext cx="762000" cy="259045"/>
    <xdr:sp macro="" textlink="">
      <xdr:nvSpPr>
        <xdr:cNvPr id="184" name="人件費・物件費等の状況最小値テキスト"/>
        <xdr:cNvSpPr txBox="1"/>
      </xdr:nvSpPr>
      <xdr:spPr>
        <a:xfrm>
          <a:off x="5041900" y="15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90</xdr:row>
      <xdr:rowOff>71171</xdr:rowOff>
    </xdr:from>
    <xdr:to>
      <xdr:col>7</xdr:col>
      <xdr:colOff>241300</xdr:colOff>
      <xdr:row>90</xdr:row>
      <xdr:rowOff>71171</xdr:rowOff>
    </xdr:to>
    <xdr:cxnSp macro="">
      <xdr:nvCxnSpPr>
        <xdr:cNvPr id="185" name="直線コネクタ 184"/>
        <xdr:cNvCxnSpPr/>
      </xdr:nvCxnSpPr>
      <xdr:spPr>
        <a:xfrm>
          <a:off x="4864100" y="1550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33718</xdr:rowOff>
    </xdr:from>
    <xdr:ext cx="762000" cy="259045"/>
    <xdr:sp macro="" textlink="">
      <xdr:nvSpPr>
        <xdr:cNvPr id="186" name="人件費・物件費等の状況最大値テキスト"/>
        <xdr:cNvSpPr txBox="1"/>
      </xdr:nvSpPr>
      <xdr:spPr>
        <a:xfrm>
          <a:off x="5041900" y="1357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80</xdr:row>
      <xdr:rowOff>118791</xdr:rowOff>
    </xdr:from>
    <xdr:to>
      <xdr:col>7</xdr:col>
      <xdr:colOff>241300</xdr:colOff>
      <xdr:row>80</xdr:row>
      <xdr:rowOff>118791</xdr:rowOff>
    </xdr:to>
    <xdr:cxnSp macro="">
      <xdr:nvCxnSpPr>
        <xdr:cNvPr id="187" name="直線コネクタ 186"/>
        <xdr:cNvCxnSpPr/>
      </xdr:nvCxnSpPr>
      <xdr:spPr>
        <a:xfrm>
          <a:off x="4864100" y="1383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100257</xdr:rowOff>
    </xdr:from>
    <xdr:to>
      <xdr:col>7</xdr:col>
      <xdr:colOff>152400</xdr:colOff>
      <xdr:row>82</xdr:row>
      <xdr:rowOff>107517</xdr:rowOff>
    </xdr:to>
    <xdr:cxnSp macro="">
      <xdr:nvCxnSpPr>
        <xdr:cNvPr id="188" name="直線コネクタ 187"/>
        <xdr:cNvCxnSpPr/>
      </xdr:nvCxnSpPr>
      <xdr:spPr>
        <a:xfrm flipV="1">
          <a:off x="4114800" y="14159157"/>
          <a:ext cx="8382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84112</xdr:rowOff>
    </xdr:from>
    <xdr:ext cx="762000" cy="259045"/>
    <xdr:sp macro="" textlink="">
      <xdr:nvSpPr>
        <xdr:cNvPr id="189" name="人件費・物件費等の状況平均値テキスト"/>
        <xdr:cNvSpPr txBox="1"/>
      </xdr:nvSpPr>
      <xdr:spPr>
        <a:xfrm>
          <a:off x="5041900" y="14143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112035</xdr:rowOff>
    </xdr:from>
    <xdr:to>
      <xdr:col>7</xdr:col>
      <xdr:colOff>203200</xdr:colOff>
      <xdr:row>83</xdr:row>
      <xdr:rowOff>42185</xdr:rowOff>
    </xdr:to>
    <xdr:sp macro="" textlink="">
      <xdr:nvSpPr>
        <xdr:cNvPr id="190" name="フローチャート : 判断 189"/>
        <xdr:cNvSpPr/>
      </xdr:nvSpPr>
      <xdr:spPr>
        <a:xfrm>
          <a:off x="4902200" y="141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33398</xdr:rowOff>
    </xdr:from>
    <xdr:to>
      <xdr:col>6</xdr:col>
      <xdr:colOff>0</xdr:colOff>
      <xdr:row>82</xdr:row>
      <xdr:rowOff>107517</xdr:rowOff>
    </xdr:to>
    <xdr:cxnSp macro="">
      <xdr:nvCxnSpPr>
        <xdr:cNvPr id="191" name="直線コネクタ 190"/>
        <xdr:cNvCxnSpPr/>
      </xdr:nvCxnSpPr>
      <xdr:spPr>
        <a:xfrm>
          <a:off x="3225800" y="14092298"/>
          <a:ext cx="889000" cy="7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59311</xdr:rowOff>
    </xdr:from>
    <xdr:to>
      <xdr:col>6</xdr:col>
      <xdr:colOff>50800</xdr:colOff>
      <xdr:row>82</xdr:row>
      <xdr:rowOff>160911</xdr:rowOff>
    </xdr:to>
    <xdr:sp macro="" textlink="">
      <xdr:nvSpPr>
        <xdr:cNvPr id="192" name="フローチャート : 判断 191"/>
        <xdr:cNvSpPr/>
      </xdr:nvSpPr>
      <xdr:spPr>
        <a:xfrm>
          <a:off x="4064000" y="1411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145688</xdr:rowOff>
    </xdr:from>
    <xdr:ext cx="736600" cy="259045"/>
    <xdr:sp macro="" textlink="">
      <xdr:nvSpPr>
        <xdr:cNvPr id="193" name="テキスト ボックス 192"/>
        <xdr:cNvSpPr txBox="1"/>
      </xdr:nvSpPr>
      <xdr:spPr>
        <a:xfrm>
          <a:off x="3733800" y="14204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33398</xdr:rowOff>
    </xdr:from>
    <xdr:to>
      <xdr:col>4</xdr:col>
      <xdr:colOff>482600</xdr:colOff>
      <xdr:row>82</xdr:row>
      <xdr:rowOff>119864</xdr:rowOff>
    </xdr:to>
    <xdr:cxnSp macro="">
      <xdr:nvCxnSpPr>
        <xdr:cNvPr id="194" name="直線コネクタ 193"/>
        <xdr:cNvCxnSpPr/>
      </xdr:nvCxnSpPr>
      <xdr:spPr>
        <a:xfrm flipV="1">
          <a:off x="2336800" y="14092298"/>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25750</xdr:rowOff>
    </xdr:from>
    <xdr:to>
      <xdr:col>4</xdr:col>
      <xdr:colOff>533400</xdr:colOff>
      <xdr:row>82</xdr:row>
      <xdr:rowOff>127350</xdr:rowOff>
    </xdr:to>
    <xdr:sp macro="" textlink="">
      <xdr:nvSpPr>
        <xdr:cNvPr id="195" name="フローチャート : 判断 194"/>
        <xdr:cNvSpPr/>
      </xdr:nvSpPr>
      <xdr:spPr>
        <a:xfrm>
          <a:off x="3175000" y="140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112127</xdr:rowOff>
    </xdr:from>
    <xdr:ext cx="762000" cy="259045"/>
    <xdr:sp macro="" textlink="">
      <xdr:nvSpPr>
        <xdr:cNvPr id="196" name="テキスト ボックス 195"/>
        <xdr:cNvSpPr txBox="1"/>
      </xdr:nvSpPr>
      <xdr:spPr>
        <a:xfrm>
          <a:off x="2844800" y="1417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119864</xdr:rowOff>
    </xdr:from>
    <xdr:to>
      <xdr:col>3</xdr:col>
      <xdr:colOff>279400</xdr:colOff>
      <xdr:row>83</xdr:row>
      <xdr:rowOff>5119</xdr:rowOff>
    </xdr:to>
    <xdr:cxnSp macro="">
      <xdr:nvCxnSpPr>
        <xdr:cNvPr id="197" name="直線コネクタ 196"/>
        <xdr:cNvCxnSpPr/>
      </xdr:nvCxnSpPr>
      <xdr:spPr>
        <a:xfrm flipV="1">
          <a:off x="1447800" y="14178764"/>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88528</xdr:rowOff>
    </xdr:from>
    <xdr:to>
      <xdr:col>3</xdr:col>
      <xdr:colOff>330200</xdr:colOff>
      <xdr:row>83</xdr:row>
      <xdr:rowOff>18678</xdr:rowOff>
    </xdr:to>
    <xdr:sp macro="" textlink="">
      <xdr:nvSpPr>
        <xdr:cNvPr id="198" name="フローチャート : 判断 197"/>
        <xdr:cNvSpPr/>
      </xdr:nvSpPr>
      <xdr:spPr>
        <a:xfrm>
          <a:off x="2286000" y="141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3455</xdr:rowOff>
    </xdr:from>
    <xdr:ext cx="762000" cy="259045"/>
    <xdr:sp macro="" textlink="">
      <xdr:nvSpPr>
        <xdr:cNvPr id="199" name="テキスト ボックス 198"/>
        <xdr:cNvSpPr txBox="1"/>
      </xdr:nvSpPr>
      <xdr:spPr>
        <a:xfrm>
          <a:off x="1955800" y="1423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147909</xdr:rowOff>
    </xdr:from>
    <xdr:to>
      <xdr:col>2</xdr:col>
      <xdr:colOff>127000</xdr:colOff>
      <xdr:row>83</xdr:row>
      <xdr:rowOff>78059</xdr:rowOff>
    </xdr:to>
    <xdr:sp macro="" textlink="">
      <xdr:nvSpPr>
        <xdr:cNvPr id="200" name="フローチャート : 判断 199"/>
        <xdr:cNvSpPr/>
      </xdr:nvSpPr>
      <xdr:spPr>
        <a:xfrm>
          <a:off x="1397000" y="14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62836</xdr:rowOff>
    </xdr:from>
    <xdr:ext cx="762000" cy="259045"/>
    <xdr:sp macro="" textlink="">
      <xdr:nvSpPr>
        <xdr:cNvPr id="201" name="テキスト ボックス 200"/>
        <xdr:cNvSpPr txBox="1"/>
      </xdr:nvSpPr>
      <xdr:spPr>
        <a:xfrm>
          <a:off x="1066800" y="1429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49457</xdr:rowOff>
    </xdr:from>
    <xdr:to>
      <xdr:col>7</xdr:col>
      <xdr:colOff>203200</xdr:colOff>
      <xdr:row>82</xdr:row>
      <xdr:rowOff>151057</xdr:rowOff>
    </xdr:to>
    <xdr:sp macro="" textlink="">
      <xdr:nvSpPr>
        <xdr:cNvPr id="207" name="円/楕円 206"/>
        <xdr:cNvSpPr/>
      </xdr:nvSpPr>
      <xdr:spPr>
        <a:xfrm>
          <a:off x="4902200" y="141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65984</xdr:rowOff>
    </xdr:from>
    <xdr:ext cx="762000" cy="259045"/>
    <xdr:sp macro="" textlink="">
      <xdr:nvSpPr>
        <xdr:cNvPr id="208" name="人件費・物件費等の状況該当値テキスト"/>
        <xdr:cNvSpPr txBox="1"/>
      </xdr:nvSpPr>
      <xdr:spPr>
        <a:xfrm>
          <a:off x="5041900" y="1395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97,828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56717</xdr:rowOff>
    </xdr:from>
    <xdr:to>
      <xdr:col>6</xdr:col>
      <xdr:colOff>50800</xdr:colOff>
      <xdr:row>82</xdr:row>
      <xdr:rowOff>158317</xdr:rowOff>
    </xdr:to>
    <xdr:sp macro="" textlink="">
      <xdr:nvSpPr>
        <xdr:cNvPr id="209" name="円/楕円 208"/>
        <xdr:cNvSpPr/>
      </xdr:nvSpPr>
      <xdr:spPr>
        <a:xfrm>
          <a:off x="4064000" y="1411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168494</xdr:rowOff>
    </xdr:from>
    <xdr:ext cx="736600" cy="259045"/>
    <xdr:sp macro="" textlink="">
      <xdr:nvSpPr>
        <xdr:cNvPr id="210" name="テキスト ボックス 209"/>
        <xdr:cNvSpPr txBox="1"/>
      </xdr:nvSpPr>
      <xdr:spPr>
        <a:xfrm>
          <a:off x="3733800" y="13884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154048</xdr:rowOff>
    </xdr:from>
    <xdr:to>
      <xdr:col>4</xdr:col>
      <xdr:colOff>533400</xdr:colOff>
      <xdr:row>82</xdr:row>
      <xdr:rowOff>84198</xdr:rowOff>
    </xdr:to>
    <xdr:sp macro="" textlink="">
      <xdr:nvSpPr>
        <xdr:cNvPr id="211" name="円/楕円 210"/>
        <xdr:cNvSpPr/>
      </xdr:nvSpPr>
      <xdr:spPr>
        <a:xfrm>
          <a:off x="3175000" y="1404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94375</xdr:rowOff>
    </xdr:from>
    <xdr:ext cx="762000" cy="259045"/>
    <xdr:sp macro="" textlink="">
      <xdr:nvSpPr>
        <xdr:cNvPr id="212" name="テキスト ボックス 211"/>
        <xdr:cNvSpPr txBox="1"/>
      </xdr:nvSpPr>
      <xdr:spPr>
        <a:xfrm>
          <a:off x="2844800" y="1381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69064</xdr:rowOff>
    </xdr:from>
    <xdr:to>
      <xdr:col>3</xdr:col>
      <xdr:colOff>330200</xdr:colOff>
      <xdr:row>82</xdr:row>
      <xdr:rowOff>170664</xdr:rowOff>
    </xdr:to>
    <xdr:sp macro="" textlink="">
      <xdr:nvSpPr>
        <xdr:cNvPr id="213" name="円/楕円 212"/>
        <xdr:cNvSpPr/>
      </xdr:nvSpPr>
      <xdr:spPr>
        <a:xfrm>
          <a:off x="2286000" y="141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9391</xdr:rowOff>
    </xdr:from>
    <xdr:ext cx="762000" cy="259045"/>
    <xdr:sp macro="" textlink="">
      <xdr:nvSpPr>
        <xdr:cNvPr id="214" name="テキスト ボックス 213"/>
        <xdr:cNvSpPr txBox="1"/>
      </xdr:nvSpPr>
      <xdr:spPr>
        <a:xfrm>
          <a:off x="1955800" y="1389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125769</xdr:rowOff>
    </xdr:from>
    <xdr:to>
      <xdr:col>2</xdr:col>
      <xdr:colOff>127000</xdr:colOff>
      <xdr:row>83</xdr:row>
      <xdr:rowOff>55919</xdr:rowOff>
    </xdr:to>
    <xdr:sp macro="" textlink="">
      <xdr:nvSpPr>
        <xdr:cNvPr id="215" name="円/楕円 214"/>
        <xdr:cNvSpPr/>
      </xdr:nvSpPr>
      <xdr:spPr>
        <a:xfrm>
          <a:off x="1397000" y="1418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66096</xdr:rowOff>
    </xdr:from>
    <xdr:ext cx="762000" cy="259045"/>
    <xdr:sp macro="" textlink="">
      <xdr:nvSpPr>
        <xdr:cNvPr id="216" name="テキスト ボックス 215"/>
        <xdr:cNvSpPr txBox="1"/>
      </xdr:nvSpPr>
      <xdr:spPr>
        <a:xfrm>
          <a:off x="1066800" y="1395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latin typeface="+mn-lt"/>
              <a:ea typeface="+mn-ea"/>
              <a:cs typeface="+mn-cs"/>
            </a:rPr>
            <a:t>　ラスパイレス指数は都道府県平均より高いものの、職員数削減や出先事務所の統廃合、アウトソーシングの推進を行うことにより、人件費の縮減に努めています（人件費のうち職員給は対前年度比約５億円（０．１４％）の減）。</a:t>
          </a:r>
          <a:endParaRPr kumimoji="1" lang="en-US" altLang="ja-JP" sz="1300">
            <a:solidFill>
              <a:sysClr val="windowText" lastClr="000000"/>
            </a:solidFill>
            <a:latin typeface="+mn-lt"/>
            <a:ea typeface="+mn-ea"/>
            <a:cs typeface="+mn-cs"/>
          </a:endParaRPr>
        </a:p>
        <a:p>
          <a:r>
            <a:rPr kumimoji="1" lang="ja-JP" altLang="ja-JP" sz="1300">
              <a:solidFill>
                <a:sysClr val="windowText" lastClr="000000"/>
              </a:solidFill>
              <a:latin typeface="+mn-lt"/>
              <a:ea typeface="+mn-ea"/>
              <a:cs typeface="+mn-cs"/>
            </a:rPr>
            <a:t>　その結果、</a:t>
          </a:r>
          <a:r>
            <a:rPr kumimoji="1" lang="ja-JP" altLang="en-US" sz="1300">
              <a:solidFill>
                <a:sysClr val="windowText" lastClr="000000"/>
              </a:solidFill>
              <a:latin typeface="+mn-lt"/>
              <a:ea typeface="+mn-ea"/>
              <a:cs typeface="+mn-cs"/>
            </a:rPr>
            <a:t>職員数（</a:t>
          </a:r>
          <a:r>
            <a:rPr kumimoji="1" lang="ja-JP" altLang="ja-JP" sz="1300">
              <a:solidFill>
                <a:sysClr val="windowText" lastClr="000000"/>
              </a:solidFill>
              <a:latin typeface="+mn-lt"/>
              <a:ea typeface="+mn-ea"/>
              <a:cs typeface="+mn-cs"/>
            </a:rPr>
            <a:t>人口</a:t>
          </a:r>
          <a:r>
            <a:rPr kumimoji="1" lang="en-US" altLang="ja-JP" sz="1300">
              <a:solidFill>
                <a:sysClr val="windowText" lastClr="000000"/>
              </a:solidFill>
              <a:latin typeface="+mn-lt"/>
              <a:ea typeface="+mn-ea"/>
              <a:cs typeface="+mn-cs"/>
            </a:rPr>
            <a:t>10</a:t>
          </a:r>
          <a:r>
            <a:rPr kumimoji="1" lang="ja-JP" altLang="en-US" sz="1300">
              <a:solidFill>
                <a:sysClr val="windowText" lastClr="000000"/>
              </a:solidFill>
              <a:latin typeface="+mn-lt"/>
              <a:ea typeface="+mn-ea"/>
              <a:cs typeface="+mn-cs"/>
            </a:rPr>
            <a:t>万人</a:t>
          </a:r>
          <a:r>
            <a:rPr kumimoji="1" lang="ja-JP" altLang="ja-JP" sz="1300">
              <a:solidFill>
                <a:sysClr val="windowText" lastClr="000000"/>
              </a:solidFill>
              <a:latin typeface="+mn-lt"/>
              <a:ea typeface="+mn-ea"/>
              <a:cs typeface="+mn-cs"/>
            </a:rPr>
            <a:t>当たり</a:t>
          </a:r>
          <a:r>
            <a:rPr kumimoji="1" lang="ja-JP" altLang="en-US" sz="1300">
              <a:solidFill>
                <a:sysClr val="windowText" lastClr="000000"/>
              </a:solidFill>
              <a:latin typeface="+mn-lt"/>
              <a:ea typeface="+mn-ea"/>
              <a:cs typeface="+mn-cs"/>
            </a:rPr>
            <a:t>）及び</a:t>
          </a:r>
          <a:r>
            <a:rPr kumimoji="1" lang="ja-JP" altLang="ja-JP" sz="1300">
              <a:solidFill>
                <a:sysClr val="windowText" lastClr="000000"/>
              </a:solidFill>
              <a:latin typeface="+mn-lt"/>
              <a:ea typeface="+mn-ea"/>
              <a:cs typeface="+mn-cs"/>
            </a:rPr>
            <a:t>人件費</a:t>
          </a:r>
          <a:r>
            <a:rPr kumimoji="1" lang="ja-JP" altLang="en-US" sz="1300">
              <a:solidFill>
                <a:sysClr val="windowText" lastClr="000000"/>
              </a:solidFill>
              <a:latin typeface="+mn-lt"/>
              <a:ea typeface="+mn-ea"/>
              <a:cs typeface="+mn-cs"/>
            </a:rPr>
            <a:t>（人口１人当たり）は、</a:t>
          </a:r>
          <a:r>
            <a:rPr kumimoji="1" lang="ja-JP" altLang="ja-JP" sz="1300">
              <a:solidFill>
                <a:sysClr val="windowText" lastClr="000000"/>
              </a:solidFill>
              <a:latin typeface="+mn-lt"/>
              <a:ea typeface="+mn-ea"/>
              <a:cs typeface="+mn-cs"/>
            </a:rPr>
            <a:t>都道府県平均より少なくなっています。</a:t>
          </a:r>
          <a:endParaRPr lang="ja-JP" altLang="ja-JP" sz="1300">
            <a:solidFill>
              <a:sysClr val="windowText" lastClr="000000"/>
            </a:solidFill>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0" name="直線コネクタ 22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1" name="テキスト ボックス 23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2" name="直線コネクタ 23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3" name="テキスト ボックス 23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6" name="直線コネクタ 23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7" name="テキスト ボックス 23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8" name="直線コネクタ 23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9" name="テキスト ボックス 23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111478</xdr:rowOff>
    </xdr:from>
    <xdr:to>
      <xdr:col>24</xdr:col>
      <xdr:colOff>558800</xdr:colOff>
      <xdr:row>84</xdr:row>
      <xdr:rowOff>15522</xdr:rowOff>
    </xdr:to>
    <xdr:cxnSp macro="">
      <xdr:nvCxnSpPr>
        <xdr:cNvPr id="243" name="直線コネクタ 242"/>
        <xdr:cNvCxnSpPr/>
      </xdr:nvCxnSpPr>
      <xdr:spPr>
        <a:xfrm flipV="1">
          <a:off x="17018000" y="13827478"/>
          <a:ext cx="0" cy="589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159049</xdr:rowOff>
    </xdr:from>
    <xdr:ext cx="762000" cy="259045"/>
    <xdr:sp macro="" textlink="">
      <xdr:nvSpPr>
        <xdr:cNvPr id="244" name="給与水準   （国との比較）最小値テキスト"/>
        <xdr:cNvSpPr txBox="1"/>
      </xdr:nvSpPr>
      <xdr:spPr>
        <a:xfrm>
          <a:off x="17106900" y="1438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15522</xdr:rowOff>
    </xdr:from>
    <xdr:to>
      <xdr:col>24</xdr:col>
      <xdr:colOff>647700</xdr:colOff>
      <xdr:row>84</xdr:row>
      <xdr:rowOff>15522</xdr:rowOff>
    </xdr:to>
    <xdr:cxnSp macro="">
      <xdr:nvCxnSpPr>
        <xdr:cNvPr id="245" name="直線コネクタ 244"/>
        <xdr:cNvCxnSpPr/>
      </xdr:nvCxnSpPr>
      <xdr:spPr>
        <a:xfrm>
          <a:off x="16929100" y="1441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26405</xdr:rowOff>
    </xdr:from>
    <xdr:ext cx="762000" cy="259045"/>
    <xdr:sp macro="" textlink="">
      <xdr:nvSpPr>
        <xdr:cNvPr id="246"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80</xdr:row>
      <xdr:rowOff>111478</xdr:rowOff>
    </xdr:from>
    <xdr:to>
      <xdr:col>24</xdr:col>
      <xdr:colOff>647700</xdr:colOff>
      <xdr:row>80</xdr:row>
      <xdr:rowOff>111478</xdr:rowOff>
    </xdr:to>
    <xdr:cxnSp macro="">
      <xdr:nvCxnSpPr>
        <xdr:cNvPr id="247" name="直線コネクタ 246"/>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76905</xdr:rowOff>
    </xdr:to>
    <xdr:cxnSp macro="">
      <xdr:nvCxnSpPr>
        <xdr:cNvPr id="248" name="直線コネクタ 247"/>
        <xdr:cNvCxnSpPr/>
      </xdr:nvCxnSpPr>
      <xdr:spPr>
        <a:xfrm>
          <a:off x="16179800" y="14041966"/>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147055</xdr:rowOff>
    </xdr:from>
    <xdr:ext cx="762000" cy="259045"/>
    <xdr:sp macro="" textlink="">
      <xdr:nvSpPr>
        <xdr:cNvPr id="249" name="給与水準   （国との比較）平均値テキスト"/>
        <xdr:cNvSpPr txBox="1"/>
      </xdr:nvSpPr>
      <xdr:spPr>
        <a:xfrm>
          <a:off x="17106900" y="1386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50" name="フローチャート : 判断 249"/>
        <xdr:cNvSpPr/>
      </xdr:nvSpPr>
      <xdr:spPr>
        <a:xfrm>
          <a:off x="169672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82</xdr:row>
      <xdr:rowOff>117122</xdr:rowOff>
    </xdr:to>
    <xdr:cxnSp macro="">
      <xdr:nvCxnSpPr>
        <xdr:cNvPr id="251" name="直線コネクタ 250"/>
        <xdr:cNvCxnSpPr/>
      </xdr:nvCxnSpPr>
      <xdr:spPr>
        <a:xfrm flipV="1">
          <a:off x="15290800" y="1404196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76905</xdr:rowOff>
    </xdr:from>
    <xdr:to>
      <xdr:col>23</xdr:col>
      <xdr:colOff>457200</xdr:colOff>
      <xdr:row>82</xdr:row>
      <xdr:rowOff>7055</xdr:rowOff>
    </xdr:to>
    <xdr:sp macro="" textlink="">
      <xdr:nvSpPr>
        <xdr:cNvPr id="252" name="フローチャート : 判断 251"/>
        <xdr:cNvSpPr/>
      </xdr:nvSpPr>
      <xdr:spPr>
        <a:xfrm>
          <a:off x="161290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17232</xdr:rowOff>
    </xdr:from>
    <xdr:ext cx="736600" cy="259045"/>
    <xdr:sp macro="" textlink="">
      <xdr:nvSpPr>
        <xdr:cNvPr id="253" name="テキスト ボックス 252"/>
        <xdr:cNvSpPr txBox="1"/>
      </xdr:nvSpPr>
      <xdr:spPr>
        <a:xfrm>
          <a:off x="15798800" y="1373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117122</xdr:rowOff>
    </xdr:from>
    <xdr:to>
      <xdr:col>22</xdr:col>
      <xdr:colOff>203200</xdr:colOff>
      <xdr:row>89</xdr:row>
      <xdr:rowOff>43039</xdr:rowOff>
    </xdr:to>
    <xdr:cxnSp macro="">
      <xdr:nvCxnSpPr>
        <xdr:cNvPr id="254" name="直線コネクタ 253"/>
        <xdr:cNvCxnSpPr/>
      </xdr:nvCxnSpPr>
      <xdr:spPr>
        <a:xfrm flipV="1">
          <a:off x="14401800" y="14176022"/>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103716</xdr:rowOff>
    </xdr:from>
    <xdr:to>
      <xdr:col>22</xdr:col>
      <xdr:colOff>254000</xdr:colOff>
      <xdr:row>82</xdr:row>
      <xdr:rowOff>33866</xdr:rowOff>
    </xdr:to>
    <xdr:sp macro="" textlink="">
      <xdr:nvSpPr>
        <xdr:cNvPr id="255" name="フローチャート : 判断 254"/>
        <xdr:cNvSpPr/>
      </xdr:nvSpPr>
      <xdr:spPr>
        <a:xfrm>
          <a:off x="15240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56" name="テキスト ボックス 255"/>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43039</xdr:rowOff>
    </xdr:from>
    <xdr:to>
      <xdr:col>21</xdr:col>
      <xdr:colOff>0</xdr:colOff>
      <xdr:row>89</xdr:row>
      <xdr:rowOff>56445</xdr:rowOff>
    </xdr:to>
    <xdr:cxnSp macro="">
      <xdr:nvCxnSpPr>
        <xdr:cNvPr id="257" name="直線コネクタ 256"/>
        <xdr:cNvCxnSpPr/>
      </xdr:nvCxnSpPr>
      <xdr:spPr>
        <a:xfrm flipV="1">
          <a:off x="13512800" y="1530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58" name="フローチャート : 判断 257"/>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59" name="テキスト ボックス 258"/>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60" name="フローチャート : 判断 259"/>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61" name="テキスト ボックス 260"/>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26105</xdr:rowOff>
    </xdr:from>
    <xdr:to>
      <xdr:col>24</xdr:col>
      <xdr:colOff>609600</xdr:colOff>
      <xdr:row>82</xdr:row>
      <xdr:rowOff>127705</xdr:rowOff>
    </xdr:to>
    <xdr:sp macro="" textlink="">
      <xdr:nvSpPr>
        <xdr:cNvPr id="267" name="円/楕円 266"/>
        <xdr:cNvSpPr/>
      </xdr:nvSpPr>
      <xdr:spPr>
        <a:xfrm>
          <a:off x="169672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169632</xdr:rowOff>
    </xdr:from>
    <xdr:ext cx="762000" cy="259045"/>
    <xdr:sp macro="" textlink="">
      <xdr:nvSpPr>
        <xdr:cNvPr id="268" name="給与水準   （国との比較）該当値テキスト"/>
        <xdr:cNvSpPr txBox="1"/>
      </xdr:nvSpPr>
      <xdr:spPr>
        <a:xfrm>
          <a:off x="17106900" y="1405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69" name="円/楕円 268"/>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18643</xdr:rowOff>
    </xdr:from>
    <xdr:ext cx="736600" cy="259045"/>
    <xdr:sp macro="" textlink="">
      <xdr:nvSpPr>
        <xdr:cNvPr id="270" name="テキスト ボックス 269"/>
        <xdr:cNvSpPr txBox="1"/>
      </xdr:nvSpPr>
      <xdr:spPr>
        <a:xfrm>
          <a:off x="15798800" y="1407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66322</xdr:rowOff>
    </xdr:from>
    <xdr:to>
      <xdr:col>22</xdr:col>
      <xdr:colOff>254000</xdr:colOff>
      <xdr:row>82</xdr:row>
      <xdr:rowOff>167922</xdr:rowOff>
    </xdr:to>
    <xdr:sp macro="" textlink="">
      <xdr:nvSpPr>
        <xdr:cNvPr id="271" name="円/楕円 270"/>
        <xdr:cNvSpPr/>
      </xdr:nvSpPr>
      <xdr:spPr>
        <a:xfrm>
          <a:off x="15240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152699</xdr:rowOff>
    </xdr:from>
    <xdr:ext cx="762000" cy="259045"/>
    <xdr:sp macro="" textlink="">
      <xdr:nvSpPr>
        <xdr:cNvPr id="272" name="テキスト ボックス 271"/>
        <xdr:cNvSpPr txBox="1"/>
      </xdr:nvSpPr>
      <xdr:spPr>
        <a:xfrm>
          <a:off x="149098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163689</xdr:rowOff>
    </xdr:from>
    <xdr:to>
      <xdr:col>21</xdr:col>
      <xdr:colOff>50800</xdr:colOff>
      <xdr:row>89</xdr:row>
      <xdr:rowOff>93839</xdr:rowOff>
    </xdr:to>
    <xdr:sp macro="" textlink="">
      <xdr:nvSpPr>
        <xdr:cNvPr id="273" name="円/楕円 272"/>
        <xdr:cNvSpPr/>
      </xdr:nvSpPr>
      <xdr:spPr>
        <a:xfrm>
          <a:off x="14351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78616</xdr:rowOff>
    </xdr:from>
    <xdr:ext cx="762000" cy="259045"/>
    <xdr:sp macro="" textlink="">
      <xdr:nvSpPr>
        <xdr:cNvPr id="274" name="テキスト ボックス 273"/>
        <xdr:cNvSpPr txBox="1"/>
      </xdr:nvSpPr>
      <xdr:spPr>
        <a:xfrm>
          <a:off x="14020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5645</xdr:rowOff>
    </xdr:from>
    <xdr:to>
      <xdr:col>19</xdr:col>
      <xdr:colOff>533400</xdr:colOff>
      <xdr:row>89</xdr:row>
      <xdr:rowOff>107245</xdr:rowOff>
    </xdr:to>
    <xdr:sp macro="" textlink="">
      <xdr:nvSpPr>
        <xdr:cNvPr id="275" name="円/楕円 274"/>
        <xdr:cNvSpPr/>
      </xdr:nvSpPr>
      <xdr:spPr>
        <a:xfrm>
          <a:off x="13462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92022</xdr:rowOff>
    </xdr:from>
    <xdr:ext cx="762000" cy="259045"/>
    <xdr:sp macro="" textlink="">
      <xdr:nvSpPr>
        <xdr:cNvPr id="276" name="テキスト ボックス 275"/>
        <xdr:cNvSpPr txBox="1"/>
      </xdr:nvSpPr>
      <xdr:spPr>
        <a:xfrm>
          <a:off x="13131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180">
              <a:solidFill>
                <a:schemeClr val="dk1"/>
              </a:solidFill>
              <a:latin typeface="+mn-lt"/>
              <a:ea typeface="+mn-ea"/>
              <a:cs typeface="+mn-cs"/>
            </a:rPr>
            <a:t>職員定数削減や出先事務所の統廃合、アウトソーシングの推進等の過去からの取り組み</a:t>
          </a:r>
          <a:r>
            <a:rPr kumimoji="1" lang="ja-JP" altLang="ja-JP" sz="1180">
              <a:solidFill>
                <a:sysClr val="windowText" lastClr="000000"/>
              </a:solidFill>
              <a:latin typeface="+mn-lt"/>
              <a:ea typeface="+mn-ea"/>
              <a:cs typeface="+mn-cs"/>
            </a:rPr>
            <a:t>により、人口</a:t>
          </a:r>
          <a:r>
            <a:rPr kumimoji="1" lang="en-US" altLang="ja-JP" sz="1180">
              <a:solidFill>
                <a:sysClr val="windowText" lastClr="000000"/>
              </a:solidFill>
              <a:latin typeface="+mn-lt"/>
              <a:ea typeface="+mn-ea"/>
              <a:cs typeface="+mn-cs"/>
            </a:rPr>
            <a:t>10</a:t>
          </a:r>
          <a:r>
            <a:rPr kumimoji="1" lang="ja-JP" altLang="en-US" sz="1180">
              <a:solidFill>
                <a:sysClr val="windowText" lastClr="000000"/>
              </a:solidFill>
              <a:latin typeface="+mn-lt"/>
              <a:ea typeface="+mn-ea"/>
              <a:cs typeface="+mn-cs"/>
            </a:rPr>
            <a:t>万人</a:t>
          </a:r>
          <a:r>
            <a:rPr kumimoji="1" lang="ja-JP" altLang="ja-JP" sz="1180">
              <a:solidFill>
                <a:sysClr val="windowText" lastClr="000000"/>
              </a:solidFill>
              <a:latin typeface="+mn-lt"/>
              <a:ea typeface="+mn-ea"/>
              <a:cs typeface="+mn-cs"/>
            </a:rPr>
            <a:t>当たりの職</a:t>
          </a:r>
          <a:r>
            <a:rPr kumimoji="1" lang="ja-JP" altLang="ja-JP" sz="1180">
              <a:solidFill>
                <a:schemeClr val="dk1"/>
              </a:solidFill>
              <a:latin typeface="+mn-lt"/>
              <a:ea typeface="+mn-ea"/>
              <a:cs typeface="+mn-cs"/>
            </a:rPr>
            <a:t>員数は都道府県平均より少なくなっています。</a:t>
          </a:r>
          <a:endParaRPr kumimoji="1" lang="en-US" altLang="ja-JP" sz="1180">
            <a:solidFill>
              <a:schemeClr val="dk1"/>
            </a:solidFill>
            <a:latin typeface="+mn-lt"/>
            <a:ea typeface="+mn-ea"/>
            <a:cs typeface="+mn-cs"/>
          </a:endParaRPr>
        </a:p>
        <a:p>
          <a:r>
            <a:rPr kumimoji="1" lang="ja-JP" altLang="ja-JP" sz="1180">
              <a:solidFill>
                <a:schemeClr val="dk1"/>
              </a:solidFill>
              <a:latin typeface="+mn-lt"/>
              <a:ea typeface="+mn-ea"/>
              <a:cs typeface="+mn-cs"/>
            </a:rPr>
            <a:t>　平成</a:t>
          </a:r>
          <a:r>
            <a:rPr kumimoji="1" lang="en-US" altLang="ja-JP" sz="1180">
              <a:solidFill>
                <a:schemeClr val="dk1"/>
              </a:solidFill>
              <a:latin typeface="+mn-lt"/>
              <a:ea typeface="+mn-ea"/>
              <a:cs typeface="+mn-cs"/>
            </a:rPr>
            <a:t>19</a:t>
          </a:r>
          <a:r>
            <a:rPr kumimoji="1" lang="ja-JP" altLang="ja-JP" sz="1180">
              <a:solidFill>
                <a:schemeClr val="dk1"/>
              </a:solidFill>
              <a:latin typeface="+mn-lt"/>
              <a:ea typeface="+mn-ea"/>
              <a:cs typeface="+mn-cs"/>
            </a:rPr>
            <a:t>年</a:t>
          </a:r>
          <a:r>
            <a:rPr kumimoji="1" lang="en-US" altLang="ja-JP" sz="1180">
              <a:solidFill>
                <a:schemeClr val="dk1"/>
              </a:solidFill>
              <a:latin typeface="+mn-lt"/>
              <a:ea typeface="+mn-ea"/>
              <a:cs typeface="+mn-cs"/>
            </a:rPr>
            <a:t>6</a:t>
          </a:r>
          <a:r>
            <a:rPr kumimoji="1" lang="ja-JP" altLang="ja-JP" sz="1180">
              <a:solidFill>
                <a:schemeClr val="dk1"/>
              </a:solidFill>
              <a:latin typeface="+mn-lt"/>
              <a:ea typeface="+mn-ea"/>
              <a:cs typeface="+mn-cs"/>
            </a:rPr>
            <a:t>月に策定した「新財政構造改革プラン」に基づき、平成</a:t>
          </a:r>
          <a:r>
            <a:rPr kumimoji="1" lang="en-US" altLang="ja-JP" sz="1180">
              <a:solidFill>
                <a:schemeClr val="dk1"/>
              </a:solidFill>
              <a:latin typeface="+mn-lt"/>
              <a:ea typeface="+mn-ea"/>
              <a:cs typeface="+mn-cs"/>
            </a:rPr>
            <a:t>19</a:t>
          </a:r>
          <a:r>
            <a:rPr kumimoji="1" lang="ja-JP" altLang="ja-JP" sz="1180">
              <a:solidFill>
                <a:schemeClr val="dk1"/>
              </a:solidFill>
              <a:latin typeface="+mn-lt"/>
              <a:ea typeface="+mn-ea"/>
              <a:cs typeface="+mn-cs"/>
            </a:rPr>
            <a:t>～</a:t>
          </a:r>
          <a:r>
            <a:rPr kumimoji="1" lang="en-US" altLang="ja-JP" sz="1180">
              <a:solidFill>
                <a:schemeClr val="dk1"/>
              </a:solidFill>
              <a:latin typeface="+mn-lt"/>
              <a:ea typeface="+mn-ea"/>
              <a:cs typeface="+mn-cs"/>
            </a:rPr>
            <a:t>23</a:t>
          </a:r>
          <a:r>
            <a:rPr kumimoji="1" lang="ja-JP" altLang="ja-JP" sz="1180">
              <a:solidFill>
                <a:schemeClr val="dk1"/>
              </a:solidFill>
              <a:latin typeface="+mn-lt"/>
              <a:ea typeface="+mn-ea"/>
              <a:cs typeface="+mn-cs"/>
            </a:rPr>
            <a:t>年度までの</a:t>
          </a:r>
          <a:r>
            <a:rPr kumimoji="1" lang="en-US" altLang="ja-JP" sz="1180">
              <a:solidFill>
                <a:schemeClr val="dk1"/>
              </a:solidFill>
              <a:latin typeface="+mn-lt"/>
              <a:ea typeface="+mn-ea"/>
              <a:cs typeface="+mn-cs"/>
            </a:rPr>
            <a:t>5</a:t>
          </a:r>
          <a:r>
            <a:rPr kumimoji="1" lang="ja-JP" altLang="ja-JP" sz="1180">
              <a:solidFill>
                <a:schemeClr val="dk1"/>
              </a:solidFill>
              <a:latin typeface="+mn-lt"/>
              <a:ea typeface="+mn-ea"/>
              <a:cs typeface="+mn-cs"/>
            </a:rPr>
            <a:t>年間に県全体で</a:t>
          </a:r>
          <a:r>
            <a:rPr kumimoji="1" lang="en-US" altLang="ja-JP" sz="1180">
              <a:solidFill>
                <a:schemeClr val="dk1"/>
              </a:solidFill>
              <a:latin typeface="+mn-lt"/>
              <a:ea typeface="+mn-ea"/>
              <a:cs typeface="+mn-cs"/>
            </a:rPr>
            <a:t>2,469</a:t>
          </a:r>
          <a:r>
            <a:rPr kumimoji="1" lang="ja-JP" altLang="ja-JP" sz="1180">
              <a:solidFill>
                <a:schemeClr val="dk1"/>
              </a:solidFill>
              <a:latin typeface="+mn-lt"/>
              <a:ea typeface="+mn-ea"/>
              <a:cs typeface="+mn-cs"/>
            </a:rPr>
            <a:t>人（△</a:t>
          </a:r>
          <a:r>
            <a:rPr kumimoji="1" lang="en-US" altLang="ja-JP" sz="1180">
              <a:solidFill>
                <a:schemeClr val="dk1"/>
              </a:solidFill>
              <a:latin typeface="+mn-lt"/>
              <a:ea typeface="+mn-ea"/>
              <a:cs typeface="+mn-cs"/>
            </a:rPr>
            <a:t>4.6%</a:t>
          </a:r>
          <a:r>
            <a:rPr kumimoji="1" lang="ja-JP" altLang="ja-JP" sz="1180">
              <a:solidFill>
                <a:schemeClr val="dk1"/>
              </a:solidFill>
              <a:latin typeface="+mn-lt"/>
              <a:ea typeface="+mn-ea"/>
              <a:cs typeface="+mn-cs"/>
            </a:rPr>
            <a:t>）の削減を行いました。</a:t>
          </a:r>
          <a:endParaRPr kumimoji="1" lang="en-US" altLang="ja-JP" sz="1180">
            <a:solidFill>
              <a:schemeClr val="dk1"/>
            </a:solidFill>
            <a:latin typeface="+mn-lt"/>
            <a:ea typeface="+mn-ea"/>
            <a:cs typeface="+mn-cs"/>
          </a:endParaRPr>
        </a:p>
        <a:p>
          <a:r>
            <a:rPr kumimoji="1" lang="ja-JP" altLang="ja-JP" sz="1180">
              <a:solidFill>
                <a:schemeClr val="dk1"/>
              </a:solidFill>
              <a:latin typeface="+mn-lt"/>
              <a:ea typeface="+mn-ea"/>
              <a:cs typeface="+mn-cs"/>
            </a:rPr>
            <a:t>　また、</a:t>
          </a:r>
          <a:r>
            <a:rPr kumimoji="1" lang="ja-JP" altLang="en-US" sz="1180">
              <a:solidFill>
                <a:schemeClr val="dk1"/>
              </a:solidFill>
              <a:latin typeface="+mn-lt"/>
              <a:ea typeface="+mn-ea"/>
              <a:cs typeface="+mn-cs"/>
            </a:rPr>
            <a:t>現在（平成</a:t>
          </a:r>
          <a:r>
            <a:rPr kumimoji="1" lang="en-US" altLang="ja-JP" sz="1180">
              <a:solidFill>
                <a:schemeClr val="dk1"/>
              </a:solidFill>
              <a:latin typeface="+mn-lt"/>
              <a:ea typeface="+mn-ea"/>
              <a:cs typeface="+mn-cs"/>
            </a:rPr>
            <a:t>28</a:t>
          </a:r>
          <a:r>
            <a:rPr kumimoji="1" lang="ja-JP" altLang="en-US" sz="1180">
              <a:solidFill>
                <a:schemeClr val="dk1"/>
              </a:solidFill>
              <a:latin typeface="+mn-lt"/>
              <a:ea typeface="+mn-ea"/>
              <a:cs typeface="+mn-cs"/>
            </a:rPr>
            <a:t>年度まで）、</a:t>
          </a:r>
          <a:r>
            <a:rPr kumimoji="1" lang="ja-JP" altLang="ja-JP" sz="1180">
              <a:solidFill>
                <a:schemeClr val="dk1"/>
              </a:solidFill>
              <a:latin typeface="+mn-lt"/>
              <a:ea typeface="+mn-ea"/>
              <a:cs typeface="+mn-cs"/>
            </a:rPr>
            <a:t>平成</a:t>
          </a:r>
          <a:r>
            <a:rPr kumimoji="1" lang="en-US" altLang="ja-JP" sz="1180">
              <a:solidFill>
                <a:schemeClr val="dk1"/>
              </a:solidFill>
              <a:latin typeface="+mn-lt"/>
              <a:ea typeface="+mn-ea"/>
              <a:cs typeface="+mn-cs"/>
            </a:rPr>
            <a:t>26</a:t>
          </a:r>
          <a:r>
            <a:rPr kumimoji="1" lang="ja-JP" altLang="ja-JP" sz="1180">
              <a:solidFill>
                <a:schemeClr val="dk1"/>
              </a:solidFill>
              <a:latin typeface="+mn-lt"/>
              <a:ea typeface="+mn-ea"/>
              <a:cs typeface="+mn-cs"/>
            </a:rPr>
            <a:t>年</a:t>
          </a:r>
          <a:r>
            <a:rPr kumimoji="1" lang="en-US" altLang="ja-JP" sz="1180">
              <a:solidFill>
                <a:schemeClr val="dk1"/>
              </a:solidFill>
              <a:latin typeface="+mn-lt"/>
              <a:ea typeface="+mn-ea"/>
              <a:cs typeface="+mn-cs"/>
            </a:rPr>
            <a:t>2</a:t>
          </a:r>
          <a:r>
            <a:rPr kumimoji="1" lang="ja-JP" altLang="ja-JP" sz="1180">
              <a:solidFill>
                <a:schemeClr val="dk1"/>
              </a:solidFill>
              <a:latin typeface="+mn-lt"/>
              <a:ea typeface="+mn-ea"/>
              <a:cs typeface="+mn-cs"/>
            </a:rPr>
            <a:t>月に策定した「福岡県財政改革推進プラン（平成</a:t>
          </a:r>
          <a:r>
            <a:rPr kumimoji="1" lang="en-US" altLang="ja-JP" sz="1180">
              <a:solidFill>
                <a:schemeClr val="dk1"/>
              </a:solidFill>
              <a:latin typeface="+mn-lt"/>
              <a:ea typeface="+mn-ea"/>
              <a:cs typeface="+mn-cs"/>
            </a:rPr>
            <a:t>26</a:t>
          </a:r>
          <a:r>
            <a:rPr kumimoji="1" lang="ja-JP" altLang="ja-JP" sz="1180">
              <a:solidFill>
                <a:schemeClr val="dk1"/>
              </a:solidFill>
              <a:latin typeface="+mn-lt"/>
              <a:ea typeface="+mn-ea"/>
              <a:cs typeface="+mn-cs"/>
            </a:rPr>
            <a:t>～</a:t>
          </a:r>
          <a:r>
            <a:rPr kumimoji="1" lang="en-US" altLang="ja-JP" sz="1180">
              <a:solidFill>
                <a:schemeClr val="dk1"/>
              </a:solidFill>
              <a:latin typeface="+mn-lt"/>
              <a:ea typeface="+mn-ea"/>
              <a:cs typeface="+mn-cs"/>
            </a:rPr>
            <a:t>28</a:t>
          </a:r>
          <a:r>
            <a:rPr kumimoji="1" lang="ja-JP" altLang="ja-JP" sz="1180">
              <a:solidFill>
                <a:schemeClr val="dk1"/>
              </a:solidFill>
              <a:latin typeface="+mn-lt"/>
              <a:ea typeface="+mn-ea"/>
              <a:cs typeface="+mn-cs"/>
            </a:rPr>
            <a:t>年度）」に基づき、より簡素で効率的な財政運営を行うため、平成</a:t>
          </a:r>
          <a:r>
            <a:rPr kumimoji="1" lang="en-US" altLang="ja-JP" sz="1180">
              <a:solidFill>
                <a:schemeClr val="dk1"/>
              </a:solidFill>
              <a:latin typeface="+mn-lt"/>
              <a:ea typeface="+mn-ea"/>
              <a:cs typeface="+mn-cs"/>
            </a:rPr>
            <a:t>24</a:t>
          </a:r>
          <a:r>
            <a:rPr kumimoji="1" lang="ja-JP" altLang="ja-JP" sz="1180">
              <a:solidFill>
                <a:schemeClr val="dk1"/>
              </a:solidFill>
              <a:latin typeface="+mn-lt"/>
              <a:ea typeface="+mn-ea"/>
              <a:cs typeface="+mn-cs"/>
            </a:rPr>
            <a:t>～</a:t>
          </a:r>
          <a:r>
            <a:rPr kumimoji="1" lang="en-US" altLang="ja-JP" sz="1180">
              <a:solidFill>
                <a:schemeClr val="dk1"/>
              </a:solidFill>
              <a:latin typeface="+mn-lt"/>
              <a:ea typeface="+mn-ea"/>
              <a:cs typeface="+mn-cs"/>
            </a:rPr>
            <a:t>28</a:t>
          </a:r>
          <a:r>
            <a:rPr kumimoji="1" lang="ja-JP" altLang="ja-JP" sz="1180">
              <a:solidFill>
                <a:schemeClr val="dk1"/>
              </a:solidFill>
              <a:latin typeface="+mn-lt"/>
              <a:ea typeface="+mn-ea"/>
              <a:cs typeface="+mn-cs"/>
            </a:rPr>
            <a:t>年度までの</a:t>
          </a:r>
          <a:r>
            <a:rPr kumimoji="1" lang="en-US" altLang="ja-JP" sz="1180">
              <a:solidFill>
                <a:schemeClr val="dk1"/>
              </a:solidFill>
              <a:latin typeface="+mn-lt"/>
              <a:ea typeface="+mn-ea"/>
              <a:cs typeface="+mn-cs"/>
            </a:rPr>
            <a:t>5</a:t>
          </a:r>
          <a:r>
            <a:rPr kumimoji="1" lang="ja-JP" altLang="ja-JP" sz="1180">
              <a:solidFill>
                <a:schemeClr val="dk1"/>
              </a:solidFill>
              <a:latin typeface="+mn-lt"/>
              <a:ea typeface="+mn-ea"/>
              <a:cs typeface="+mn-cs"/>
            </a:rPr>
            <a:t>年間で職員数を約</a:t>
          </a:r>
          <a:r>
            <a:rPr kumimoji="1" lang="en-US" altLang="ja-JP" sz="1180">
              <a:solidFill>
                <a:schemeClr val="dk1"/>
              </a:solidFill>
              <a:latin typeface="+mn-lt"/>
              <a:ea typeface="+mn-ea"/>
              <a:cs typeface="+mn-cs"/>
            </a:rPr>
            <a:t>360</a:t>
          </a:r>
          <a:r>
            <a:rPr kumimoji="1" lang="ja-JP" altLang="ja-JP" sz="1180">
              <a:solidFill>
                <a:schemeClr val="dk1"/>
              </a:solidFill>
              <a:latin typeface="+mn-lt"/>
              <a:ea typeface="+mn-ea"/>
              <a:cs typeface="+mn-cs"/>
            </a:rPr>
            <a:t>人削減するなどの取り組みを進めています。</a:t>
          </a:r>
          <a:endParaRPr kumimoji="1" lang="en-US" altLang="ja-JP" sz="118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2" name="直線コネクタ 301"/>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3"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4" name="直線コネクタ 303"/>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5"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06" name="直線コネクタ 305"/>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44553</xdr:rowOff>
    </xdr:from>
    <xdr:to>
      <xdr:col>24</xdr:col>
      <xdr:colOff>558800</xdr:colOff>
      <xdr:row>61</xdr:row>
      <xdr:rowOff>61082</xdr:rowOff>
    </xdr:to>
    <xdr:cxnSp macro="">
      <xdr:nvCxnSpPr>
        <xdr:cNvPr id="307" name="直線コネクタ 306"/>
        <xdr:cNvCxnSpPr/>
      </xdr:nvCxnSpPr>
      <xdr:spPr>
        <a:xfrm>
          <a:off x="16179800" y="10503003"/>
          <a:ext cx="838200" cy="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154171</xdr:rowOff>
    </xdr:from>
    <xdr:ext cx="762000" cy="259045"/>
    <xdr:sp macro="" textlink="">
      <xdr:nvSpPr>
        <xdr:cNvPr id="308" name="定員管理の状況平均値テキスト"/>
        <xdr:cNvSpPr txBox="1"/>
      </xdr:nvSpPr>
      <xdr:spPr>
        <a:xfrm>
          <a:off x="17106900" y="1044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09" name="フローチャート : 判断 308"/>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40668</xdr:rowOff>
    </xdr:from>
    <xdr:to>
      <xdr:col>23</xdr:col>
      <xdr:colOff>406400</xdr:colOff>
      <xdr:row>61</xdr:row>
      <xdr:rowOff>44553</xdr:rowOff>
    </xdr:to>
    <xdr:cxnSp macro="">
      <xdr:nvCxnSpPr>
        <xdr:cNvPr id="310" name="直線コネクタ 309"/>
        <xdr:cNvCxnSpPr/>
      </xdr:nvCxnSpPr>
      <xdr:spPr>
        <a:xfrm>
          <a:off x="15290800" y="10499118"/>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140952</xdr:rowOff>
    </xdr:from>
    <xdr:to>
      <xdr:col>23</xdr:col>
      <xdr:colOff>457200</xdr:colOff>
      <xdr:row>61</xdr:row>
      <xdr:rowOff>71102</xdr:rowOff>
    </xdr:to>
    <xdr:sp macro="" textlink="">
      <xdr:nvSpPr>
        <xdr:cNvPr id="311" name="フローチャート : 判断 310"/>
        <xdr:cNvSpPr/>
      </xdr:nvSpPr>
      <xdr:spPr>
        <a:xfrm>
          <a:off x="16129000" y="104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81279</xdr:rowOff>
    </xdr:from>
    <xdr:ext cx="736600" cy="259045"/>
    <xdr:sp macro="" textlink="">
      <xdr:nvSpPr>
        <xdr:cNvPr id="312" name="テキスト ボックス 311"/>
        <xdr:cNvSpPr txBox="1"/>
      </xdr:nvSpPr>
      <xdr:spPr>
        <a:xfrm>
          <a:off x="15798800" y="1019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40668</xdr:rowOff>
    </xdr:from>
    <xdr:to>
      <xdr:col>22</xdr:col>
      <xdr:colOff>203200</xdr:colOff>
      <xdr:row>61</xdr:row>
      <xdr:rowOff>49355</xdr:rowOff>
    </xdr:to>
    <xdr:cxnSp macro="">
      <xdr:nvCxnSpPr>
        <xdr:cNvPr id="313" name="直線コネクタ 312"/>
        <xdr:cNvCxnSpPr/>
      </xdr:nvCxnSpPr>
      <xdr:spPr>
        <a:xfrm flipV="1">
          <a:off x="14401800" y="1049911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124737</xdr:rowOff>
    </xdr:from>
    <xdr:to>
      <xdr:col>22</xdr:col>
      <xdr:colOff>254000</xdr:colOff>
      <xdr:row>61</xdr:row>
      <xdr:rowOff>54887</xdr:rowOff>
    </xdr:to>
    <xdr:sp macro="" textlink="">
      <xdr:nvSpPr>
        <xdr:cNvPr id="314" name="フローチャート : 判断 313"/>
        <xdr:cNvSpPr/>
      </xdr:nvSpPr>
      <xdr:spPr>
        <a:xfrm>
          <a:off x="15240000" y="1041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65064</xdr:rowOff>
    </xdr:from>
    <xdr:ext cx="762000" cy="259045"/>
    <xdr:sp macro="" textlink="">
      <xdr:nvSpPr>
        <xdr:cNvPr id="315" name="テキスト ボックス 314"/>
        <xdr:cNvSpPr txBox="1"/>
      </xdr:nvSpPr>
      <xdr:spPr>
        <a:xfrm>
          <a:off x="14909800" y="101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49355</xdr:rowOff>
    </xdr:from>
    <xdr:to>
      <xdr:col>21</xdr:col>
      <xdr:colOff>0</xdr:colOff>
      <xdr:row>61</xdr:row>
      <xdr:rowOff>76550</xdr:rowOff>
    </xdr:to>
    <xdr:cxnSp macro="">
      <xdr:nvCxnSpPr>
        <xdr:cNvPr id="316" name="直線コネクタ 315"/>
        <xdr:cNvCxnSpPr/>
      </xdr:nvCxnSpPr>
      <xdr:spPr>
        <a:xfrm flipV="1">
          <a:off x="13512800" y="10507805"/>
          <a:ext cx="889000" cy="2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124592</xdr:rowOff>
    </xdr:from>
    <xdr:to>
      <xdr:col>21</xdr:col>
      <xdr:colOff>50800</xdr:colOff>
      <xdr:row>61</xdr:row>
      <xdr:rowOff>54742</xdr:rowOff>
    </xdr:to>
    <xdr:sp macro="" textlink="">
      <xdr:nvSpPr>
        <xdr:cNvPr id="317" name="フローチャート : 判断 316"/>
        <xdr:cNvSpPr/>
      </xdr:nvSpPr>
      <xdr:spPr>
        <a:xfrm>
          <a:off x="14351000" y="1041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64919</xdr:rowOff>
    </xdr:from>
    <xdr:ext cx="762000" cy="259045"/>
    <xdr:sp macro="" textlink="">
      <xdr:nvSpPr>
        <xdr:cNvPr id="318" name="テキスト ボックス 317"/>
        <xdr:cNvSpPr txBox="1"/>
      </xdr:nvSpPr>
      <xdr:spPr>
        <a:xfrm>
          <a:off x="14020800" y="101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4876</xdr:rowOff>
    </xdr:from>
    <xdr:to>
      <xdr:col>19</xdr:col>
      <xdr:colOff>533400</xdr:colOff>
      <xdr:row>61</xdr:row>
      <xdr:rowOff>106476</xdr:rowOff>
    </xdr:to>
    <xdr:sp macro="" textlink="">
      <xdr:nvSpPr>
        <xdr:cNvPr id="319" name="フローチャート : 判断 318"/>
        <xdr:cNvSpPr/>
      </xdr:nvSpPr>
      <xdr:spPr>
        <a:xfrm>
          <a:off x="13462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116653</xdr:rowOff>
    </xdr:from>
    <xdr:ext cx="762000" cy="259045"/>
    <xdr:sp macro="" textlink="">
      <xdr:nvSpPr>
        <xdr:cNvPr id="320" name="テキスト ボックス 319"/>
        <xdr:cNvSpPr txBox="1"/>
      </xdr:nvSpPr>
      <xdr:spPr>
        <a:xfrm>
          <a:off x="13131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10282</xdr:rowOff>
    </xdr:from>
    <xdr:to>
      <xdr:col>24</xdr:col>
      <xdr:colOff>609600</xdr:colOff>
      <xdr:row>61</xdr:row>
      <xdr:rowOff>111882</xdr:rowOff>
    </xdr:to>
    <xdr:sp macro="" textlink="">
      <xdr:nvSpPr>
        <xdr:cNvPr id="326" name="円/楕円 325"/>
        <xdr:cNvSpPr/>
      </xdr:nvSpPr>
      <xdr:spPr>
        <a:xfrm>
          <a:off x="16967200" y="1046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26809</xdr:rowOff>
    </xdr:from>
    <xdr:ext cx="762000" cy="259045"/>
    <xdr:sp macro="" textlink="">
      <xdr:nvSpPr>
        <xdr:cNvPr id="327" name="定員管理の状況該当値テキスト"/>
        <xdr:cNvSpPr txBox="1"/>
      </xdr:nvSpPr>
      <xdr:spPr>
        <a:xfrm>
          <a:off x="17106900" y="1031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985.84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165203</xdr:rowOff>
    </xdr:from>
    <xdr:to>
      <xdr:col>23</xdr:col>
      <xdr:colOff>457200</xdr:colOff>
      <xdr:row>61</xdr:row>
      <xdr:rowOff>95353</xdr:rowOff>
    </xdr:to>
    <xdr:sp macro="" textlink="">
      <xdr:nvSpPr>
        <xdr:cNvPr id="328" name="円/楕円 327"/>
        <xdr:cNvSpPr/>
      </xdr:nvSpPr>
      <xdr:spPr>
        <a:xfrm>
          <a:off x="16129000" y="104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80130</xdr:rowOff>
    </xdr:from>
    <xdr:ext cx="736600" cy="259045"/>
    <xdr:sp macro="" textlink="">
      <xdr:nvSpPr>
        <xdr:cNvPr id="329" name="テキスト ボックス 328"/>
        <xdr:cNvSpPr txBox="1"/>
      </xdr:nvSpPr>
      <xdr:spPr>
        <a:xfrm>
          <a:off x="15798800" y="10538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978.99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161318</xdr:rowOff>
    </xdr:from>
    <xdr:to>
      <xdr:col>22</xdr:col>
      <xdr:colOff>254000</xdr:colOff>
      <xdr:row>61</xdr:row>
      <xdr:rowOff>91468</xdr:rowOff>
    </xdr:to>
    <xdr:sp macro="" textlink="">
      <xdr:nvSpPr>
        <xdr:cNvPr id="330" name="円/楕円 329"/>
        <xdr:cNvSpPr/>
      </xdr:nvSpPr>
      <xdr:spPr>
        <a:xfrm>
          <a:off x="15240000" y="1044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76245</xdr:rowOff>
    </xdr:from>
    <xdr:ext cx="762000" cy="259045"/>
    <xdr:sp macro="" textlink="">
      <xdr:nvSpPr>
        <xdr:cNvPr id="331" name="テキスト ボックス 330"/>
        <xdr:cNvSpPr txBox="1"/>
      </xdr:nvSpPr>
      <xdr:spPr>
        <a:xfrm>
          <a:off x="14909800" y="1053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170005</xdr:rowOff>
    </xdr:from>
    <xdr:to>
      <xdr:col>21</xdr:col>
      <xdr:colOff>50800</xdr:colOff>
      <xdr:row>61</xdr:row>
      <xdr:rowOff>100155</xdr:rowOff>
    </xdr:to>
    <xdr:sp macro="" textlink="">
      <xdr:nvSpPr>
        <xdr:cNvPr id="332" name="円/楕円 331"/>
        <xdr:cNvSpPr/>
      </xdr:nvSpPr>
      <xdr:spPr>
        <a:xfrm>
          <a:off x="14351000" y="1045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84932</xdr:rowOff>
    </xdr:from>
    <xdr:ext cx="762000" cy="259045"/>
    <xdr:sp macro="" textlink="">
      <xdr:nvSpPr>
        <xdr:cNvPr id="333" name="テキスト ボックス 332"/>
        <xdr:cNvSpPr txBox="1"/>
      </xdr:nvSpPr>
      <xdr:spPr>
        <a:xfrm>
          <a:off x="14020800" y="1054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980.98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25750</xdr:rowOff>
    </xdr:from>
    <xdr:to>
      <xdr:col>19</xdr:col>
      <xdr:colOff>533400</xdr:colOff>
      <xdr:row>61</xdr:row>
      <xdr:rowOff>127350</xdr:rowOff>
    </xdr:to>
    <xdr:sp macro="" textlink="">
      <xdr:nvSpPr>
        <xdr:cNvPr id="334" name="円/楕円 333"/>
        <xdr:cNvSpPr/>
      </xdr:nvSpPr>
      <xdr:spPr>
        <a:xfrm>
          <a:off x="13462000" y="104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112127</xdr:rowOff>
    </xdr:from>
    <xdr:ext cx="762000" cy="259045"/>
    <xdr:sp macro="" textlink="">
      <xdr:nvSpPr>
        <xdr:cNvPr id="335" name="テキスト ボックス 334"/>
        <xdr:cNvSpPr txBox="1"/>
      </xdr:nvSpPr>
      <xdr:spPr>
        <a:xfrm>
          <a:off x="13131800" y="105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標準税収入額等の増により標準財政規模が増加したことから、前年度に比べ</a:t>
          </a:r>
          <a:r>
            <a:rPr kumimoji="1" lang="en-US" altLang="ja-JP" sz="1200">
              <a:latin typeface="ＭＳ Ｐゴシック"/>
            </a:rPr>
            <a:t>1.1</a:t>
          </a:r>
          <a:r>
            <a:rPr kumimoji="1" lang="ja-JP" altLang="en-US" sz="1200">
              <a:latin typeface="ＭＳ Ｐゴシック"/>
            </a:rPr>
            <a:t>ポイント減の</a:t>
          </a:r>
          <a:r>
            <a:rPr kumimoji="1" lang="en-US" altLang="ja-JP" sz="1200">
              <a:latin typeface="ＭＳ Ｐゴシック"/>
            </a:rPr>
            <a:t>13.1</a:t>
          </a:r>
          <a:r>
            <a:rPr kumimoji="1" lang="ja-JP" altLang="en-US" sz="1200">
              <a:latin typeface="ＭＳ Ｐゴシック"/>
            </a:rPr>
            <a:t>％となりました。これは、「地方公共団体の財政の健全化に関する法律」に基づく早期健全化基準（</a:t>
          </a:r>
          <a:r>
            <a:rPr kumimoji="1" lang="en-US" altLang="ja-JP" sz="1200">
              <a:latin typeface="ＭＳ Ｐゴシック"/>
            </a:rPr>
            <a:t>25</a:t>
          </a:r>
          <a:r>
            <a:rPr kumimoji="1" lang="ja-JP" altLang="en-US" sz="1200">
              <a:latin typeface="ＭＳ Ｐゴシック"/>
            </a:rPr>
            <a:t>％）を大幅に下回っています。</a:t>
          </a:r>
        </a:p>
        <a:p>
          <a:r>
            <a:rPr kumimoji="1" lang="ja-JP" altLang="en-US" sz="1200">
              <a:latin typeface="ＭＳ Ｐゴシック"/>
            </a:rPr>
            <a:t>　なお、現在（平成</a:t>
          </a:r>
          <a:r>
            <a:rPr kumimoji="1" lang="en-US" altLang="ja-JP" sz="1200">
              <a:latin typeface="ＭＳ Ｐゴシック"/>
            </a:rPr>
            <a:t>28</a:t>
          </a:r>
          <a:r>
            <a:rPr kumimoji="1" lang="ja-JP" altLang="en-US" sz="1200">
              <a:latin typeface="ＭＳ Ｐゴシック"/>
            </a:rPr>
            <a:t>年度まで）、平成</a:t>
          </a:r>
          <a:r>
            <a:rPr kumimoji="1" lang="en-US" altLang="ja-JP" sz="1200">
              <a:latin typeface="ＭＳ Ｐゴシック"/>
            </a:rPr>
            <a:t>26</a:t>
          </a:r>
          <a:r>
            <a:rPr kumimoji="1" lang="ja-JP" altLang="en-US" sz="1200">
              <a:latin typeface="ＭＳ Ｐゴシック"/>
            </a:rPr>
            <a:t>年</a:t>
          </a:r>
          <a:r>
            <a:rPr kumimoji="1" lang="en-US" altLang="ja-JP" sz="1200">
              <a:latin typeface="ＭＳ Ｐゴシック"/>
            </a:rPr>
            <a:t>2</a:t>
          </a:r>
          <a:r>
            <a:rPr kumimoji="1" lang="ja-JP" altLang="en-US" sz="1200">
              <a:latin typeface="ＭＳ Ｐゴシック"/>
            </a:rPr>
            <a:t>月に策定した</a:t>
          </a:r>
          <a:r>
            <a:rPr kumimoji="1" lang="en-US" altLang="ja-JP" sz="1200">
              <a:latin typeface="ＭＳ Ｐゴシック"/>
            </a:rPr>
            <a:t>『</a:t>
          </a:r>
          <a:r>
            <a:rPr kumimoji="1" lang="ja-JP" altLang="en-US" sz="1200">
              <a:latin typeface="ＭＳ Ｐゴシック"/>
            </a:rPr>
            <a:t>福岡県財政改革推進プラン（平成</a:t>
          </a:r>
          <a:r>
            <a:rPr kumimoji="1" lang="en-US" altLang="ja-JP" sz="1200">
              <a:latin typeface="ＭＳ Ｐゴシック"/>
            </a:rPr>
            <a:t>26</a:t>
          </a:r>
          <a:r>
            <a:rPr kumimoji="1" lang="ja-JP" altLang="en-US" sz="1200">
              <a:latin typeface="ＭＳ Ｐゴシック"/>
            </a:rPr>
            <a:t>年度～平成</a:t>
          </a:r>
          <a:r>
            <a:rPr kumimoji="1" lang="en-US" altLang="ja-JP" sz="1200">
              <a:latin typeface="ＭＳ Ｐゴシック"/>
            </a:rPr>
            <a:t>28</a:t>
          </a:r>
          <a:r>
            <a:rPr kumimoji="1" lang="ja-JP" altLang="en-US" sz="1200">
              <a:latin typeface="ＭＳ Ｐゴシック"/>
            </a:rPr>
            <a:t>年度）</a:t>
          </a:r>
          <a:r>
            <a:rPr kumimoji="1" lang="en-US" altLang="ja-JP" sz="1200">
              <a:latin typeface="ＭＳ Ｐゴシック"/>
            </a:rPr>
            <a:t>』</a:t>
          </a:r>
          <a:r>
            <a:rPr kumimoji="1" lang="ja-JP" altLang="en-US" sz="1200">
              <a:latin typeface="ＭＳ Ｐゴシック"/>
            </a:rPr>
            <a:t>に基づき、平成</a:t>
          </a:r>
          <a:r>
            <a:rPr kumimoji="1" lang="en-US" altLang="ja-JP" sz="1200">
              <a:latin typeface="ＭＳ Ｐゴシック"/>
            </a:rPr>
            <a:t>27</a:t>
          </a:r>
          <a:r>
            <a:rPr kumimoji="1" lang="ja-JP" altLang="en-US" sz="1200">
              <a:latin typeface="ＭＳ Ｐゴシック"/>
            </a:rPr>
            <a:t>年度及び平成</a:t>
          </a:r>
          <a:r>
            <a:rPr kumimoji="1" lang="en-US" altLang="ja-JP" sz="1200">
              <a:latin typeface="ＭＳ Ｐゴシック"/>
            </a:rPr>
            <a:t>28</a:t>
          </a:r>
          <a:r>
            <a:rPr kumimoji="1" lang="ja-JP" altLang="en-US" sz="1200">
              <a:latin typeface="ＭＳ Ｐゴシック"/>
            </a:rPr>
            <a:t>年度に県単独公共事業費を５％程度抑制することなどにより、平成</a:t>
          </a:r>
          <a:r>
            <a:rPr kumimoji="1" lang="en-US" altLang="ja-JP" sz="1200">
              <a:latin typeface="ＭＳ Ｐゴシック"/>
            </a:rPr>
            <a:t>28</a:t>
          </a:r>
          <a:r>
            <a:rPr kumimoji="1" lang="ja-JP" altLang="en-US" sz="1200">
              <a:latin typeface="ＭＳ Ｐゴシック"/>
            </a:rPr>
            <a:t>年度末の通常債残高を平成</a:t>
          </a:r>
          <a:r>
            <a:rPr kumimoji="1" lang="en-US" altLang="ja-JP" sz="1200">
              <a:latin typeface="ＭＳ Ｐゴシック"/>
            </a:rPr>
            <a:t>24</a:t>
          </a:r>
          <a:r>
            <a:rPr kumimoji="1" lang="ja-JP" altLang="en-US" sz="1200">
              <a:latin typeface="ＭＳ Ｐゴシック"/>
            </a:rPr>
            <a:t>年度に比べ</a:t>
          </a:r>
          <a:r>
            <a:rPr kumimoji="1" lang="en-US" altLang="ja-JP" sz="1200">
              <a:latin typeface="ＭＳ Ｐゴシック"/>
            </a:rPr>
            <a:t>550</a:t>
          </a:r>
          <a:r>
            <a:rPr kumimoji="1" lang="ja-JP" altLang="en-US" sz="1200">
              <a:latin typeface="ＭＳ Ｐゴシック"/>
            </a:rPr>
            <a:t>億円程度圧縮するなど、公債費縮減の取組みを進めています。</a:t>
          </a: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0" name="直線コネクタ 34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1" name="テキスト ボックス 35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2" name="直線コネクタ 35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3" name="テキスト ボックス 35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4" name="直線コネクタ 35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5" name="テキスト ボックス 35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6" name="直線コネクタ 35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7" name="テキスト ボックス 35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8" name="直線コネクタ 35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9" name="テキスト ボックス 35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0" name="直線コネクタ 35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1" name="テキスト ボックス 36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5" name="直線コネクタ 364"/>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66"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67" name="直線コネクタ 366"/>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68"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69" name="直線コネクタ 368"/>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142422</xdr:rowOff>
    </xdr:from>
    <xdr:to>
      <xdr:col>24</xdr:col>
      <xdr:colOff>558800</xdr:colOff>
      <xdr:row>39</xdr:row>
      <xdr:rowOff>160565</xdr:rowOff>
    </xdr:to>
    <xdr:cxnSp macro="">
      <xdr:nvCxnSpPr>
        <xdr:cNvPr id="370" name="直線コネクタ 369"/>
        <xdr:cNvCxnSpPr/>
      </xdr:nvCxnSpPr>
      <xdr:spPr>
        <a:xfrm flipV="1">
          <a:off x="16179800" y="6657522"/>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47370</xdr:rowOff>
    </xdr:from>
    <xdr:ext cx="762000" cy="259045"/>
    <xdr:sp macro="" textlink="">
      <xdr:nvSpPr>
        <xdr:cNvPr id="371"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2" name="フローチャート : 判断 371"/>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160565</xdr:rowOff>
    </xdr:from>
    <xdr:to>
      <xdr:col>23</xdr:col>
      <xdr:colOff>406400</xdr:colOff>
      <xdr:row>40</xdr:row>
      <xdr:rowOff>92528</xdr:rowOff>
    </xdr:to>
    <xdr:cxnSp macro="">
      <xdr:nvCxnSpPr>
        <xdr:cNvPr id="373" name="直線コネクタ 372"/>
        <xdr:cNvCxnSpPr/>
      </xdr:nvCxnSpPr>
      <xdr:spPr>
        <a:xfrm flipV="1">
          <a:off x="15290800" y="68471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4" name="フローチャート : 判断 373"/>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75" name="テキスト ボックス 374"/>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92528</xdr:rowOff>
    </xdr:from>
    <xdr:to>
      <xdr:col>22</xdr:col>
      <xdr:colOff>203200</xdr:colOff>
      <xdr:row>40</xdr:row>
      <xdr:rowOff>127000</xdr:rowOff>
    </xdr:to>
    <xdr:cxnSp macro="">
      <xdr:nvCxnSpPr>
        <xdr:cNvPr id="376" name="直線コネクタ 375"/>
        <xdr:cNvCxnSpPr/>
      </xdr:nvCxnSpPr>
      <xdr:spPr>
        <a:xfrm flipV="1">
          <a:off x="14401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77" name="フローチャート : 判断 376"/>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378" name="テキスト ボックス 377"/>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41</xdr:row>
      <xdr:rowOff>7257</xdr:rowOff>
    </xdr:to>
    <xdr:cxnSp macro="">
      <xdr:nvCxnSpPr>
        <xdr:cNvPr id="379" name="直線コネクタ 378"/>
        <xdr:cNvCxnSpPr/>
      </xdr:nvCxnSpPr>
      <xdr:spPr>
        <a:xfrm flipV="1">
          <a:off x="13512800" y="698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80" name="フローチャート : 判断 379"/>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81" name="テキスト ボックス 380"/>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382" name="フローチャート : 判断 381"/>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119034</xdr:rowOff>
    </xdr:from>
    <xdr:ext cx="762000" cy="259045"/>
    <xdr:sp macro="" textlink="">
      <xdr:nvSpPr>
        <xdr:cNvPr id="383" name="テキスト ボックス 382"/>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91622</xdr:rowOff>
    </xdr:from>
    <xdr:to>
      <xdr:col>24</xdr:col>
      <xdr:colOff>609600</xdr:colOff>
      <xdr:row>39</xdr:row>
      <xdr:rowOff>21772</xdr:rowOff>
    </xdr:to>
    <xdr:sp macro="" textlink="">
      <xdr:nvSpPr>
        <xdr:cNvPr id="389" name="円/楕円 388"/>
        <xdr:cNvSpPr/>
      </xdr:nvSpPr>
      <xdr:spPr>
        <a:xfrm>
          <a:off x="169672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108149</xdr:rowOff>
    </xdr:from>
    <xdr:ext cx="762000" cy="259045"/>
    <xdr:sp macro="" textlink="">
      <xdr:nvSpPr>
        <xdr:cNvPr id="390" name="公債費負担の状況該当値テキスト"/>
        <xdr:cNvSpPr txBox="1"/>
      </xdr:nvSpPr>
      <xdr:spPr>
        <a:xfrm>
          <a:off x="17106900" y="645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109765</xdr:rowOff>
    </xdr:from>
    <xdr:to>
      <xdr:col>23</xdr:col>
      <xdr:colOff>457200</xdr:colOff>
      <xdr:row>40</xdr:row>
      <xdr:rowOff>39915</xdr:rowOff>
    </xdr:to>
    <xdr:sp macro="" textlink="">
      <xdr:nvSpPr>
        <xdr:cNvPr id="391" name="円/楕円 390"/>
        <xdr:cNvSpPr/>
      </xdr:nvSpPr>
      <xdr:spPr>
        <a:xfrm>
          <a:off x="16129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92" name="テキスト ボックス 391"/>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41728</xdr:rowOff>
    </xdr:from>
    <xdr:to>
      <xdr:col>22</xdr:col>
      <xdr:colOff>254000</xdr:colOff>
      <xdr:row>40</xdr:row>
      <xdr:rowOff>143328</xdr:rowOff>
    </xdr:to>
    <xdr:sp macro="" textlink="">
      <xdr:nvSpPr>
        <xdr:cNvPr id="393" name="円/楕円 392"/>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128105</xdr:rowOff>
    </xdr:from>
    <xdr:ext cx="762000" cy="259045"/>
    <xdr:sp macro="" textlink="">
      <xdr:nvSpPr>
        <xdr:cNvPr id="394" name="テキスト ボックス 393"/>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395" name="円/楕円 394"/>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127907</xdr:rowOff>
    </xdr:from>
    <xdr:to>
      <xdr:col>19</xdr:col>
      <xdr:colOff>533400</xdr:colOff>
      <xdr:row>41</xdr:row>
      <xdr:rowOff>58057</xdr:rowOff>
    </xdr:to>
    <xdr:sp macro="" textlink="">
      <xdr:nvSpPr>
        <xdr:cNvPr id="397" name="円/楕円 396"/>
        <xdr:cNvSpPr/>
      </xdr:nvSpPr>
      <xdr:spPr>
        <a:xfrm>
          <a:off x="13462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42834</xdr:rowOff>
    </xdr:from>
    <xdr:ext cx="762000" cy="259045"/>
    <xdr:sp macro="" textlink="">
      <xdr:nvSpPr>
        <xdr:cNvPr id="398" name="テキスト ボックス 397"/>
        <xdr:cNvSpPr txBox="1"/>
      </xdr:nvSpPr>
      <xdr:spPr>
        <a:xfrm>
          <a:off x="13131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150">
              <a:solidFill>
                <a:schemeClr val="dk1"/>
              </a:solidFill>
              <a:latin typeface="+mn-lt"/>
              <a:ea typeface="+mn-ea"/>
              <a:cs typeface="+mn-cs"/>
            </a:rPr>
            <a:t>臨時財政対策債の発行による県債残高の増加により、分子が増加する一方、県税収入の増加などによる標準財政規模の増加により分母も増加しています。</a:t>
          </a:r>
          <a:endParaRPr lang="ja-JP" altLang="ja-JP" sz="1150"/>
        </a:p>
        <a:p>
          <a:r>
            <a:rPr kumimoji="1" lang="ja-JP" altLang="ja-JP" sz="1150">
              <a:solidFill>
                <a:schemeClr val="dk1"/>
              </a:solidFill>
              <a:latin typeface="+mn-lt"/>
              <a:ea typeface="+mn-ea"/>
              <a:cs typeface="+mn-cs"/>
            </a:rPr>
            <a:t>　</a:t>
          </a:r>
          <a:r>
            <a:rPr kumimoji="1" lang="en-US" altLang="ja-JP" sz="1150">
              <a:solidFill>
                <a:schemeClr val="dk1"/>
              </a:solidFill>
              <a:latin typeface="+mn-lt"/>
              <a:ea typeface="+mn-ea"/>
              <a:cs typeface="+mn-cs"/>
            </a:rPr>
            <a:t>H27</a:t>
          </a:r>
          <a:r>
            <a:rPr kumimoji="1" lang="ja-JP" altLang="ja-JP" sz="1150">
              <a:solidFill>
                <a:schemeClr val="dk1"/>
              </a:solidFill>
              <a:latin typeface="+mn-lt"/>
              <a:ea typeface="+mn-ea"/>
              <a:cs typeface="+mn-cs"/>
            </a:rPr>
            <a:t>年度においては、分子の増加を分母の増加が上回ったため、</a:t>
          </a:r>
          <a:r>
            <a:rPr kumimoji="1" lang="en-US" altLang="ja-JP" sz="1150">
              <a:solidFill>
                <a:schemeClr val="dk1"/>
              </a:solidFill>
              <a:latin typeface="+mn-lt"/>
              <a:ea typeface="+mn-ea"/>
              <a:cs typeface="+mn-cs"/>
            </a:rPr>
            <a:t>240.0</a:t>
          </a:r>
          <a:r>
            <a:rPr kumimoji="1" lang="ja-JP" altLang="ja-JP" sz="1150">
              <a:solidFill>
                <a:schemeClr val="dk1"/>
              </a:solidFill>
              <a:latin typeface="+mn-lt"/>
              <a:ea typeface="+mn-ea"/>
              <a:cs typeface="+mn-cs"/>
            </a:rPr>
            <a:t>％と前年度に比べ、</a:t>
          </a:r>
          <a:r>
            <a:rPr kumimoji="1" lang="en-US" altLang="ja-JP" sz="1150">
              <a:solidFill>
                <a:schemeClr val="dk1"/>
              </a:solidFill>
              <a:latin typeface="+mn-lt"/>
              <a:ea typeface="+mn-ea"/>
              <a:cs typeface="+mn-cs"/>
            </a:rPr>
            <a:t>7.7</a:t>
          </a:r>
          <a:r>
            <a:rPr kumimoji="1" lang="ja-JP" altLang="ja-JP" sz="1150">
              <a:solidFill>
                <a:schemeClr val="dk1"/>
              </a:solidFill>
              <a:latin typeface="+mn-lt"/>
              <a:ea typeface="+mn-ea"/>
              <a:cs typeface="+mn-cs"/>
            </a:rPr>
            <a:t>ポイント低くなっており、早期健全化基準である</a:t>
          </a:r>
          <a:r>
            <a:rPr kumimoji="1" lang="en-US" altLang="ja-JP" sz="1150">
              <a:solidFill>
                <a:schemeClr val="dk1"/>
              </a:solidFill>
              <a:latin typeface="+mn-lt"/>
              <a:ea typeface="+mn-ea"/>
              <a:cs typeface="+mn-cs"/>
            </a:rPr>
            <a:t>400.0</a:t>
          </a:r>
          <a:r>
            <a:rPr kumimoji="1" lang="ja-JP" altLang="ja-JP" sz="1150">
              <a:solidFill>
                <a:schemeClr val="dk1"/>
              </a:solidFill>
              <a:latin typeface="+mn-lt"/>
              <a:ea typeface="+mn-ea"/>
              <a:cs typeface="+mn-cs"/>
            </a:rPr>
            <a:t>％を大幅に下回っております。</a:t>
          </a:r>
          <a:endParaRPr lang="ja-JP" altLang="ja-JP" sz="1150"/>
        </a:p>
        <a:p>
          <a:r>
            <a:rPr kumimoji="1" lang="ja-JP" altLang="ja-JP" sz="1150">
              <a:solidFill>
                <a:schemeClr val="dk1"/>
              </a:solidFill>
              <a:latin typeface="+mn-lt"/>
              <a:ea typeface="+mn-ea"/>
              <a:cs typeface="+mn-cs"/>
            </a:rPr>
            <a:t>　</a:t>
          </a:r>
          <a:r>
            <a:rPr kumimoji="1" lang="ja-JP" altLang="en-US" sz="1150">
              <a:solidFill>
                <a:schemeClr val="dk1"/>
              </a:solidFill>
              <a:latin typeface="+mn-lt"/>
              <a:ea typeface="+mn-ea"/>
              <a:cs typeface="+mn-cs"/>
            </a:rPr>
            <a:t>なお、</a:t>
          </a:r>
          <a:r>
            <a:rPr kumimoji="1" lang="ja-JP" altLang="ja-JP" sz="1150">
              <a:solidFill>
                <a:schemeClr val="dk1"/>
              </a:solidFill>
              <a:latin typeface="+mn-lt"/>
              <a:ea typeface="+mn-ea"/>
              <a:cs typeface="+mn-cs"/>
            </a:rPr>
            <a:t>現在（平成</a:t>
          </a:r>
          <a:r>
            <a:rPr kumimoji="1" lang="en-US" altLang="ja-JP" sz="1150">
              <a:solidFill>
                <a:schemeClr val="dk1"/>
              </a:solidFill>
              <a:latin typeface="+mn-lt"/>
              <a:ea typeface="+mn-ea"/>
              <a:cs typeface="+mn-cs"/>
            </a:rPr>
            <a:t>28</a:t>
          </a:r>
          <a:r>
            <a:rPr kumimoji="1" lang="ja-JP" altLang="ja-JP" sz="1150">
              <a:solidFill>
                <a:schemeClr val="dk1"/>
              </a:solidFill>
              <a:latin typeface="+mn-lt"/>
              <a:ea typeface="+mn-ea"/>
              <a:cs typeface="+mn-cs"/>
            </a:rPr>
            <a:t>年度まで）、将来に向けて持続可能で安定した財政運営を実現するため、歳入・歳出全般にわたる改革の方針や取組みを具体的に定めた「福岡県財政改革推進プラン（平成</a:t>
          </a:r>
          <a:r>
            <a:rPr kumimoji="1" lang="en-US" altLang="ja-JP" sz="1150">
              <a:solidFill>
                <a:schemeClr val="dk1"/>
              </a:solidFill>
              <a:latin typeface="+mn-lt"/>
              <a:ea typeface="+mn-ea"/>
              <a:cs typeface="+mn-cs"/>
            </a:rPr>
            <a:t>26</a:t>
          </a:r>
          <a:r>
            <a:rPr kumimoji="1" lang="ja-JP" altLang="ja-JP" sz="1150">
              <a:solidFill>
                <a:schemeClr val="dk1"/>
              </a:solidFill>
              <a:latin typeface="+mn-lt"/>
              <a:ea typeface="+mn-ea"/>
              <a:cs typeface="+mn-cs"/>
            </a:rPr>
            <a:t>～</a:t>
          </a:r>
          <a:r>
            <a:rPr kumimoji="1" lang="en-US" altLang="ja-JP" sz="1150">
              <a:solidFill>
                <a:schemeClr val="dk1"/>
              </a:solidFill>
              <a:latin typeface="+mn-lt"/>
              <a:ea typeface="+mn-ea"/>
              <a:cs typeface="+mn-cs"/>
            </a:rPr>
            <a:t>28</a:t>
          </a:r>
          <a:r>
            <a:rPr kumimoji="1" lang="ja-JP" altLang="ja-JP" sz="1150">
              <a:solidFill>
                <a:schemeClr val="dk1"/>
              </a:solidFill>
              <a:latin typeface="+mn-lt"/>
              <a:ea typeface="+mn-ea"/>
              <a:cs typeface="+mn-cs"/>
            </a:rPr>
            <a:t>年度）」に基づき、行政改革と一体となって、同プランに取り組んでいます。</a:t>
          </a:r>
          <a:endParaRPr lang="ja-JP" altLang="ja-JP" sz="1150"/>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3" name="直線コネクタ 41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4" name="テキスト ボックス 41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5" name="直線コネクタ 41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6" name="テキスト ボックス 41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7" name="直線コネクタ 41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18" name="テキスト ボックス 41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9" name="直線コネクタ 41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0" name="テキスト ボックス 419"/>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170243</xdr:rowOff>
    </xdr:from>
    <xdr:to>
      <xdr:col>24</xdr:col>
      <xdr:colOff>558800</xdr:colOff>
      <xdr:row>22</xdr:row>
      <xdr:rowOff>130620</xdr:rowOff>
    </xdr:to>
    <xdr:cxnSp macro="">
      <xdr:nvCxnSpPr>
        <xdr:cNvPr id="422" name="直線コネクタ 421"/>
        <xdr:cNvCxnSpPr/>
      </xdr:nvCxnSpPr>
      <xdr:spPr>
        <a:xfrm flipV="1">
          <a:off x="17018000" y="2570543"/>
          <a:ext cx="0" cy="133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3"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4" name="直線コネクタ 423"/>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85170</xdr:rowOff>
    </xdr:from>
    <xdr:ext cx="762000" cy="259045"/>
    <xdr:sp macro="" textlink="">
      <xdr:nvSpPr>
        <xdr:cNvPr id="425" name="将来負担の状況最大値テキスト"/>
        <xdr:cNvSpPr txBox="1"/>
      </xdr:nvSpPr>
      <xdr:spPr>
        <a:xfrm>
          <a:off x="17106900" y="23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170243</xdr:rowOff>
    </xdr:from>
    <xdr:to>
      <xdr:col>24</xdr:col>
      <xdr:colOff>647700</xdr:colOff>
      <xdr:row>14</xdr:row>
      <xdr:rowOff>170243</xdr:rowOff>
    </xdr:to>
    <xdr:cxnSp macro="">
      <xdr:nvCxnSpPr>
        <xdr:cNvPr id="426" name="直線コネクタ 425"/>
        <xdr:cNvCxnSpPr/>
      </xdr:nvCxnSpPr>
      <xdr:spPr>
        <a:xfrm>
          <a:off x="16929100" y="25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158750</xdr:rowOff>
    </xdr:from>
    <xdr:to>
      <xdr:col>24</xdr:col>
      <xdr:colOff>558800</xdr:colOff>
      <xdr:row>20</xdr:row>
      <xdr:rowOff>33750</xdr:rowOff>
    </xdr:to>
    <xdr:cxnSp macro="">
      <xdr:nvCxnSpPr>
        <xdr:cNvPr id="427" name="直線コネクタ 426"/>
        <xdr:cNvCxnSpPr/>
      </xdr:nvCxnSpPr>
      <xdr:spPr>
        <a:xfrm flipV="1">
          <a:off x="16179800" y="3416300"/>
          <a:ext cx="8382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32307</xdr:rowOff>
    </xdr:from>
    <xdr:ext cx="762000" cy="259045"/>
    <xdr:sp macro="" textlink="">
      <xdr:nvSpPr>
        <xdr:cNvPr id="428" name="将来負担の状況平均値テキスト"/>
        <xdr:cNvSpPr txBox="1"/>
      </xdr:nvSpPr>
      <xdr:spPr>
        <a:xfrm>
          <a:off x="17106900" y="2946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15780</xdr:rowOff>
    </xdr:from>
    <xdr:to>
      <xdr:col>24</xdr:col>
      <xdr:colOff>609600</xdr:colOff>
      <xdr:row>18</xdr:row>
      <xdr:rowOff>117380</xdr:rowOff>
    </xdr:to>
    <xdr:sp macro="" textlink="">
      <xdr:nvSpPr>
        <xdr:cNvPr id="429" name="フローチャート : 判断 428"/>
        <xdr:cNvSpPr/>
      </xdr:nvSpPr>
      <xdr:spPr>
        <a:xfrm>
          <a:off x="169672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33750</xdr:rowOff>
    </xdr:from>
    <xdr:to>
      <xdr:col>23</xdr:col>
      <xdr:colOff>406400</xdr:colOff>
      <xdr:row>20</xdr:row>
      <xdr:rowOff>72961</xdr:rowOff>
    </xdr:to>
    <xdr:cxnSp macro="">
      <xdr:nvCxnSpPr>
        <xdr:cNvPr id="430" name="直線コネクタ 429"/>
        <xdr:cNvCxnSpPr/>
      </xdr:nvCxnSpPr>
      <xdr:spPr>
        <a:xfrm flipV="1">
          <a:off x="15290800" y="3462750"/>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96012</xdr:rowOff>
    </xdr:from>
    <xdr:to>
      <xdr:col>23</xdr:col>
      <xdr:colOff>457200</xdr:colOff>
      <xdr:row>19</xdr:row>
      <xdr:rowOff>26162</xdr:rowOff>
    </xdr:to>
    <xdr:sp macro="" textlink="">
      <xdr:nvSpPr>
        <xdr:cNvPr id="431" name="フローチャート : 判断 430"/>
        <xdr:cNvSpPr/>
      </xdr:nvSpPr>
      <xdr:spPr>
        <a:xfrm>
          <a:off x="16129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36339</xdr:rowOff>
    </xdr:from>
    <xdr:ext cx="736600" cy="259045"/>
    <xdr:sp macro="" textlink="">
      <xdr:nvSpPr>
        <xdr:cNvPr id="432" name="テキスト ボックス 431"/>
        <xdr:cNvSpPr txBox="1"/>
      </xdr:nvSpPr>
      <xdr:spPr>
        <a:xfrm>
          <a:off x="15798800" y="295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72961</xdr:rowOff>
    </xdr:from>
    <xdr:to>
      <xdr:col>22</xdr:col>
      <xdr:colOff>203200</xdr:colOff>
      <xdr:row>20</xdr:row>
      <xdr:rowOff>91662</xdr:rowOff>
    </xdr:to>
    <xdr:cxnSp macro="">
      <xdr:nvCxnSpPr>
        <xdr:cNvPr id="433" name="直線コネクタ 432"/>
        <xdr:cNvCxnSpPr/>
      </xdr:nvCxnSpPr>
      <xdr:spPr>
        <a:xfrm flipV="1">
          <a:off x="14401800" y="3501961"/>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12636</xdr:rowOff>
    </xdr:from>
    <xdr:to>
      <xdr:col>22</xdr:col>
      <xdr:colOff>254000</xdr:colOff>
      <xdr:row>19</xdr:row>
      <xdr:rowOff>114236</xdr:rowOff>
    </xdr:to>
    <xdr:sp macro="" textlink="">
      <xdr:nvSpPr>
        <xdr:cNvPr id="434" name="フローチャート : 判断 433"/>
        <xdr:cNvSpPr/>
      </xdr:nvSpPr>
      <xdr:spPr>
        <a:xfrm>
          <a:off x="15240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124413</xdr:rowOff>
    </xdr:from>
    <xdr:ext cx="762000" cy="259045"/>
    <xdr:sp macro="" textlink="">
      <xdr:nvSpPr>
        <xdr:cNvPr id="435" name="テキスト ボックス 434"/>
        <xdr:cNvSpPr txBox="1"/>
      </xdr:nvSpPr>
      <xdr:spPr>
        <a:xfrm>
          <a:off x="14909800" y="303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91662</xdr:rowOff>
    </xdr:from>
    <xdr:to>
      <xdr:col>21</xdr:col>
      <xdr:colOff>0</xdr:colOff>
      <xdr:row>20</xdr:row>
      <xdr:rowOff>91662</xdr:rowOff>
    </xdr:to>
    <xdr:cxnSp macro="">
      <xdr:nvCxnSpPr>
        <xdr:cNvPr id="436" name="直線コネクタ 435"/>
        <xdr:cNvCxnSpPr/>
      </xdr:nvCxnSpPr>
      <xdr:spPr>
        <a:xfrm>
          <a:off x="13512800" y="3520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75978</xdr:rowOff>
    </xdr:from>
    <xdr:to>
      <xdr:col>21</xdr:col>
      <xdr:colOff>50800</xdr:colOff>
      <xdr:row>20</xdr:row>
      <xdr:rowOff>6128</xdr:rowOff>
    </xdr:to>
    <xdr:sp macro="" textlink="">
      <xdr:nvSpPr>
        <xdr:cNvPr id="437" name="フローチャート : 判断 436"/>
        <xdr:cNvSpPr/>
      </xdr:nvSpPr>
      <xdr:spPr>
        <a:xfrm>
          <a:off x="14351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16305</xdr:rowOff>
    </xdr:from>
    <xdr:ext cx="762000" cy="259045"/>
    <xdr:sp macro="" textlink="">
      <xdr:nvSpPr>
        <xdr:cNvPr id="438" name="テキスト ボックス 437"/>
        <xdr:cNvSpPr txBox="1"/>
      </xdr:nvSpPr>
      <xdr:spPr>
        <a:xfrm>
          <a:off x="14020800" y="31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116396</xdr:rowOff>
    </xdr:from>
    <xdr:to>
      <xdr:col>19</xdr:col>
      <xdr:colOff>533400</xdr:colOff>
      <xdr:row>20</xdr:row>
      <xdr:rowOff>46546</xdr:rowOff>
    </xdr:to>
    <xdr:sp macro="" textlink="">
      <xdr:nvSpPr>
        <xdr:cNvPr id="439" name="フローチャート : 判断 438"/>
        <xdr:cNvSpPr/>
      </xdr:nvSpPr>
      <xdr:spPr>
        <a:xfrm>
          <a:off x="13462000" y="337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56722</xdr:rowOff>
    </xdr:from>
    <xdr:ext cx="762000" cy="259045"/>
    <xdr:sp macro="" textlink="">
      <xdr:nvSpPr>
        <xdr:cNvPr id="440" name="テキスト ボックス 439"/>
        <xdr:cNvSpPr txBox="1"/>
      </xdr:nvSpPr>
      <xdr:spPr>
        <a:xfrm>
          <a:off x="13131800" y="314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107950</xdr:rowOff>
    </xdr:from>
    <xdr:to>
      <xdr:col>24</xdr:col>
      <xdr:colOff>609600</xdr:colOff>
      <xdr:row>20</xdr:row>
      <xdr:rowOff>38100</xdr:rowOff>
    </xdr:to>
    <xdr:sp macro="" textlink="">
      <xdr:nvSpPr>
        <xdr:cNvPr id="446" name="円/楕円 445"/>
        <xdr:cNvSpPr/>
      </xdr:nvSpPr>
      <xdr:spPr>
        <a:xfrm>
          <a:off x="16967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80027</xdr:rowOff>
    </xdr:from>
    <xdr:ext cx="762000" cy="259045"/>
    <xdr:sp macro="" textlink="">
      <xdr:nvSpPr>
        <xdr:cNvPr id="447" name="将来負担の状況該当値テキスト"/>
        <xdr:cNvSpPr txBox="1"/>
      </xdr:nvSpPr>
      <xdr:spPr>
        <a:xfrm>
          <a:off x="17106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154400</xdr:rowOff>
    </xdr:from>
    <xdr:to>
      <xdr:col>23</xdr:col>
      <xdr:colOff>457200</xdr:colOff>
      <xdr:row>20</xdr:row>
      <xdr:rowOff>84550</xdr:rowOff>
    </xdr:to>
    <xdr:sp macro="" textlink="">
      <xdr:nvSpPr>
        <xdr:cNvPr id="448" name="円/楕円 447"/>
        <xdr:cNvSpPr/>
      </xdr:nvSpPr>
      <xdr:spPr>
        <a:xfrm>
          <a:off x="16129000" y="34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69327</xdr:rowOff>
    </xdr:from>
    <xdr:ext cx="736600" cy="259045"/>
    <xdr:sp macro="" textlink="">
      <xdr:nvSpPr>
        <xdr:cNvPr id="449" name="テキスト ボックス 448"/>
        <xdr:cNvSpPr txBox="1"/>
      </xdr:nvSpPr>
      <xdr:spPr>
        <a:xfrm>
          <a:off x="15798800" y="3498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22161</xdr:rowOff>
    </xdr:from>
    <xdr:to>
      <xdr:col>22</xdr:col>
      <xdr:colOff>254000</xdr:colOff>
      <xdr:row>20</xdr:row>
      <xdr:rowOff>123761</xdr:rowOff>
    </xdr:to>
    <xdr:sp macro="" textlink="">
      <xdr:nvSpPr>
        <xdr:cNvPr id="450" name="円/楕円 449"/>
        <xdr:cNvSpPr/>
      </xdr:nvSpPr>
      <xdr:spPr>
        <a:xfrm>
          <a:off x="15240000" y="34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108538</xdr:rowOff>
    </xdr:from>
    <xdr:ext cx="762000" cy="259045"/>
    <xdr:sp macro="" textlink="">
      <xdr:nvSpPr>
        <xdr:cNvPr id="451" name="テキスト ボックス 450"/>
        <xdr:cNvSpPr txBox="1"/>
      </xdr:nvSpPr>
      <xdr:spPr>
        <a:xfrm>
          <a:off x="14909800" y="353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40862</xdr:rowOff>
    </xdr:from>
    <xdr:to>
      <xdr:col>21</xdr:col>
      <xdr:colOff>50800</xdr:colOff>
      <xdr:row>20</xdr:row>
      <xdr:rowOff>142462</xdr:rowOff>
    </xdr:to>
    <xdr:sp macro="" textlink="">
      <xdr:nvSpPr>
        <xdr:cNvPr id="452" name="円/楕円 451"/>
        <xdr:cNvSpPr/>
      </xdr:nvSpPr>
      <xdr:spPr>
        <a:xfrm>
          <a:off x="14351000" y="34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127239</xdr:rowOff>
    </xdr:from>
    <xdr:ext cx="762000" cy="259045"/>
    <xdr:sp macro="" textlink="">
      <xdr:nvSpPr>
        <xdr:cNvPr id="453" name="テキスト ボックス 452"/>
        <xdr:cNvSpPr txBox="1"/>
      </xdr:nvSpPr>
      <xdr:spPr>
        <a:xfrm>
          <a:off x="14020800" y="355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40862</xdr:rowOff>
    </xdr:from>
    <xdr:to>
      <xdr:col>19</xdr:col>
      <xdr:colOff>533400</xdr:colOff>
      <xdr:row>20</xdr:row>
      <xdr:rowOff>142462</xdr:rowOff>
    </xdr:to>
    <xdr:sp macro="" textlink="">
      <xdr:nvSpPr>
        <xdr:cNvPr id="454" name="円/楕円 453"/>
        <xdr:cNvSpPr/>
      </xdr:nvSpPr>
      <xdr:spPr>
        <a:xfrm>
          <a:off x="13462000" y="34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127239</xdr:rowOff>
    </xdr:from>
    <xdr:ext cx="762000" cy="259045"/>
    <xdr:sp macro="" textlink="">
      <xdr:nvSpPr>
        <xdr:cNvPr id="455" name="テキスト ボックス 454"/>
        <xdr:cNvSpPr txBox="1"/>
      </xdr:nvSpPr>
      <xdr:spPr>
        <a:xfrm>
          <a:off x="13131800" y="355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5,122,448
5,062,751
4,986.40
1,704,632,991
1,669,152,789
4,120,673
982,964,142
3,450,719,664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240.0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　本県では、平成</a:t>
          </a:r>
          <a:r>
            <a:rPr kumimoji="1" lang="en-US" altLang="ja-JP" sz="1300">
              <a:latin typeface="ＭＳ Ｐゴシック" pitchFamily="50" charset="-128"/>
              <a:ea typeface="ＭＳ Ｐゴシック" pitchFamily="50" charset="-128"/>
            </a:rPr>
            <a:t>19</a:t>
          </a:r>
          <a:r>
            <a:rPr kumimoji="1" lang="ja-JP" altLang="en-US" sz="1300">
              <a:latin typeface="ＭＳ Ｐゴシック" pitchFamily="50" charset="-128"/>
              <a:ea typeface="ＭＳ Ｐゴシック" pitchFamily="50" charset="-128"/>
            </a:rPr>
            <a:t>～</a:t>
          </a:r>
          <a:r>
            <a:rPr kumimoji="1" lang="en-US" altLang="ja-JP" sz="1300">
              <a:latin typeface="ＭＳ Ｐゴシック" pitchFamily="50" charset="-128"/>
              <a:ea typeface="ＭＳ Ｐゴシック" pitchFamily="50" charset="-128"/>
            </a:rPr>
            <a:t>23</a:t>
          </a:r>
          <a:r>
            <a:rPr kumimoji="1" lang="ja-JP" altLang="en-US" sz="1300">
              <a:latin typeface="ＭＳ Ｐゴシック" pitchFamily="50" charset="-128"/>
              <a:ea typeface="ＭＳ Ｐゴシック" pitchFamily="50" charset="-128"/>
            </a:rPr>
            <a:t>年度までは、「新財政構造改革プラン」に基づき、</a:t>
          </a:r>
          <a:r>
            <a:rPr kumimoji="1" lang="en-US" altLang="ja-JP" sz="1300">
              <a:latin typeface="ＭＳ Ｐゴシック" pitchFamily="50" charset="-128"/>
              <a:ea typeface="ＭＳ Ｐゴシック" pitchFamily="50" charset="-128"/>
            </a:rPr>
            <a:t>5</a:t>
          </a:r>
          <a:r>
            <a:rPr kumimoji="1" lang="ja-JP" altLang="en-US" sz="1300">
              <a:latin typeface="ＭＳ Ｐゴシック" pitchFamily="50" charset="-128"/>
              <a:ea typeface="ＭＳ Ｐゴシック" pitchFamily="50" charset="-128"/>
            </a:rPr>
            <a:t>年間で職員数を県全体で</a:t>
          </a:r>
          <a:r>
            <a:rPr kumimoji="1" lang="en-US" altLang="ja-JP" sz="1300">
              <a:latin typeface="ＭＳ Ｐゴシック" pitchFamily="50" charset="-128"/>
              <a:ea typeface="ＭＳ Ｐゴシック" pitchFamily="50" charset="-128"/>
            </a:rPr>
            <a:t>2,469</a:t>
          </a:r>
          <a:r>
            <a:rPr kumimoji="1" lang="ja-JP" altLang="en-US" sz="1300">
              <a:latin typeface="ＭＳ Ｐゴシック" pitchFamily="50" charset="-128"/>
              <a:ea typeface="ＭＳ Ｐゴシック" pitchFamily="50" charset="-128"/>
            </a:rPr>
            <a:t>人（△</a:t>
          </a:r>
          <a:r>
            <a:rPr kumimoji="1" lang="en-US" altLang="ja-JP" sz="1300">
              <a:latin typeface="ＭＳ Ｐゴシック" pitchFamily="50" charset="-128"/>
              <a:ea typeface="ＭＳ Ｐゴシック" pitchFamily="50" charset="-128"/>
            </a:rPr>
            <a:t>4.6%</a:t>
          </a:r>
          <a:r>
            <a:rPr kumimoji="1" lang="ja-JP" altLang="en-US" sz="1300">
              <a:latin typeface="ＭＳ Ｐゴシック" pitchFamily="50" charset="-128"/>
              <a:ea typeface="ＭＳ Ｐゴシック" pitchFamily="50" charset="-128"/>
            </a:rPr>
            <a:t>）の削減を行いました。</a:t>
          </a:r>
        </a:p>
        <a:p>
          <a:r>
            <a:rPr kumimoji="1" lang="ja-JP" altLang="en-US" sz="1300">
              <a:latin typeface="ＭＳ Ｐゴシック" pitchFamily="50" charset="-128"/>
              <a:ea typeface="ＭＳ Ｐゴシック" pitchFamily="50" charset="-128"/>
            </a:rPr>
            <a:t>　また、</a:t>
          </a:r>
          <a:r>
            <a:rPr kumimoji="1" lang="ja-JP" altLang="ja-JP" sz="1300">
              <a:solidFill>
                <a:schemeClr val="dk1"/>
              </a:solidFill>
              <a:latin typeface="ＭＳ Ｐゴシック" pitchFamily="50" charset="-128"/>
              <a:ea typeface="ＭＳ Ｐゴシック" pitchFamily="50" charset="-128"/>
              <a:cs typeface="+mn-cs"/>
            </a:rPr>
            <a:t>現在（平成</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ja-JP" sz="1300">
              <a:solidFill>
                <a:schemeClr val="dk1"/>
              </a:solidFill>
              <a:latin typeface="ＭＳ Ｐゴシック" pitchFamily="50" charset="-128"/>
              <a:ea typeface="ＭＳ Ｐゴシック" pitchFamily="50" charset="-128"/>
              <a:cs typeface="+mn-cs"/>
            </a:rPr>
            <a:t>年度まで）</a:t>
          </a:r>
          <a:r>
            <a:rPr kumimoji="1" lang="ja-JP" altLang="en-US" sz="1300">
              <a:solidFill>
                <a:schemeClr val="dk1"/>
              </a:solidFill>
              <a:latin typeface="ＭＳ Ｐゴシック" pitchFamily="50" charset="-128"/>
              <a:ea typeface="ＭＳ Ｐゴシック" pitchFamily="50" charset="-128"/>
              <a:cs typeface="+mn-cs"/>
            </a:rPr>
            <a:t>、</a:t>
          </a:r>
          <a:r>
            <a:rPr kumimoji="1" lang="ja-JP" altLang="en-US" sz="1300">
              <a:latin typeface="ＭＳ Ｐゴシック" pitchFamily="50" charset="-128"/>
              <a:ea typeface="ＭＳ Ｐゴシック" pitchFamily="50" charset="-128"/>
            </a:rPr>
            <a:t>平成</a:t>
          </a:r>
          <a:r>
            <a:rPr kumimoji="1" lang="en-US" altLang="ja-JP" sz="1300">
              <a:latin typeface="ＭＳ Ｐゴシック" pitchFamily="50" charset="-128"/>
              <a:ea typeface="ＭＳ Ｐゴシック" pitchFamily="50" charset="-128"/>
            </a:rPr>
            <a:t>26</a:t>
          </a:r>
          <a:r>
            <a:rPr kumimoji="1" lang="ja-JP" altLang="en-US" sz="1300">
              <a:latin typeface="ＭＳ Ｐゴシック" pitchFamily="50" charset="-128"/>
              <a:ea typeface="ＭＳ Ｐゴシック" pitchFamily="50" charset="-128"/>
            </a:rPr>
            <a:t>年</a:t>
          </a:r>
          <a:r>
            <a:rPr kumimoji="1" lang="en-US" altLang="ja-JP" sz="1300">
              <a:latin typeface="ＭＳ Ｐゴシック" pitchFamily="50" charset="-128"/>
              <a:ea typeface="ＭＳ Ｐゴシック" pitchFamily="50" charset="-128"/>
            </a:rPr>
            <a:t>2</a:t>
          </a:r>
          <a:r>
            <a:rPr kumimoji="1" lang="ja-JP" altLang="en-US" sz="1300">
              <a:latin typeface="ＭＳ Ｐゴシック" pitchFamily="50" charset="-128"/>
              <a:ea typeface="ＭＳ Ｐゴシック" pitchFamily="50" charset="-128"/>
            </a:rPr>
            <a:t>月に策定した「福岡県財政改革推進プラン（平成</a:t>
          </a:r>
          <a:r>
            <a:rPr kumimoji="1" lang="en-US" altLang="ja-JP" sz="1300">
              <a:latin typeface="ＭＳ Ｐゴシック" pitchFamily="50" charset="-128"/>
              <a:ea typeface="ＭＳ Ｐゴシック" pitchFamily="50" charset="-128"/>
            </a:rPr>
            <a:t>26</a:t>
          </a:r>
          <a:r>
            <a:rPr kumimoji="1" lang="ja-JP" altLang="en-US" sz="1300">
              <a:latin typeface="ＭＳ Ｐゴシック" pitchFamily="50" charset="-128"/>
              <a:ea typeface="ＭＳ Ｐゴシック" pitchFamily="50" charset="-128"/>
            </a:rPr>
            <a:t>～</a:t>
          </a:r>
          <a:r>
            <a:rPr kumimoji="1" lang="en-US" altLang="ja-JP" sz="1300">
              <a:latin typeface="ＭＳ Ｐゴシック" pitchFamily="50" charset="-128"/>
              <a:ea typeface="ＭＳ Ｐゴシック" pitchFamily="50" charset="-128"/>
            </a:rPr>
            <a:t>28</a:t>
          </a:r>
          <a:r>
            <a:rPr kumimoji="1" lang="ja-JP" altLang="en-US" sz="1300">
              <a:latin typeface="ＭＳ Ｐゴシック" pitchFamily="50" charset="-128"/>
              <a:ea typeface="ＭＳ Ｐゴシック" pitchFamily="50" charset="-128"/>
            </a:rPr>
            <a:t>年度）」に基づき、より簡素で効率的な財政運営を行うため、平成</a:t>
          </a:r>
          <a:r>
            <a:rPr kumimoji="1" lang="en-US" altLang="ja-JP" sz="1300">
              <a:latin typeface="ＭＳ Ｐゴシック" pitchFamily="50" charset="-128"/>
              <a:ea typeface="ＭＳ Ｐゴシック" pitchFamily="50" charset="-128"/>
            </a:rPr>
            <a:t>24</a:t>
          </a:r>
          <a:r>
            <a:rPr kumimoji="1" lang="ja-JP" altLang="en-US" sz="1300">
              <a:latin typeface="ＭＳ Ｐゴシック" pitchFamily="50" charset="-128"/>
              <a:ea typeface="ＭＳ Ｐゴシック" pitchFamily="50" charset="-128"/>
            </a:rPr>
            <a:t>年度から</a:t>
          </a:r>
          <a:r>
            <a:rPr kumimoji="1" lang="en-US" altLang="ja-JP" sz="1300">
              <a:latin typeface="ＭＳ Ｐゴシック" pitchFamily="50" charset="-128"/>
              <a:ea typeface="ＭＳ Ｐゴシック" pitchFamily="50" charset="-128"/>
            </a:rPr>
            <a:t>28</a:t>
          </a:r>
          <a:r>
            <a:rPr kumimoji="1" lang="ja-JP" altLang="en-US" sz="1300">
              <a:latin typeface="ＭＳ Ｐゴシック" pitchFamily="50" charset="-128"/>
              <a:ea typeface="ＭＳ Ｐゴシック" pitchFamily="50" charset="-128"/>
            </a:rPr>
            <a:t>年度までの</a:t>
          </a:r>
          <a:r>
            <a:rPr kumimoji="1" lang="en-US" altLang="ja-JP" sz="1300">
              <a:latin typeface="ＭＳ Ｐゴシック" pitchFamily="50" charset="-128"/>
              <a:ea typeface="ＭＳ Ｐゴシック" pitchFamily="50" charset="-128"/>
            </a:rPr>
            <a:t>5</a:t>
          </a:r>
          <a:r>
            <a:rPr kumimoji="1" lang="ja-JP" altLang="en-US" sz="1300">
              <a:latin typeface="ＭＳ Ｐゴシック" pitchFamily="50" charset="-128"/>
              <a:ea typeface="ＭＳ Ｐゴシック" pitchFamily="50" charset="-128"/>
            </a:rPr>
            <a:t>年間で職員数を約</a:t>
          </a:r>
          <a:r>
            <a:rPr kumimoji="1" lang="en-US" altLang="ja-JP" sz="1300">
              <a:latin typeface="ＭＳ Ｐゴシック" pitchFamily="50" charset="-128"/>
              <a:ea typeface="ＭＳ Ｐゴシック" pitchFamily="50" charset="-128"/>
            </a:rPr>
            <a:t>360</a:t>
          </a:r>
          <a:r>
            <a:rPr kumimoji="1" lang="ja-JP" altLang="en-US" sz="1300">
              <a:latin typeface="ＭＳ Ｐゴシック" pitchFamily="50" charset="-128"/>
              <a:ea typeface="ＭＳ Ｐゴシック" pitchFamily="50" charset="-128"/>
            </a:rPr>
            <a:t>人削減するなどの取組を進めています。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69850</xdr:rowOff>
    </xdr:to>
    <xdr:cxnSp macro="">
      <xdr:nvCxnSpPr>
        <xdr:cNvPr id="60" name="直線コネクタ 59"/>
        <xdr:cNvCxnSpPr/>
      </xdr:nvCxnSpPr>
      <xdr:spPr>
        <a:xfrm flipV="1">
          <a:off x="4826000" y="5613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41927</xdr:rowOff>
    </xdr:from>
    <xdr:ext cx="762000" cy="259045"/>
    <xdr:sp macro="" textlink="">
      <xdr:nvSpPr>
        <xdr:cNvPr id="61" name="人件費最小値テキスト"/>
        <xdr:cNvSpPr txBox="1"/>
      </xdr:nvSpPr>
      <xdr:spPr>
        <a:xfrm>
          <a:off x="4914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40</xdr:row>
      <xdr:rowOff>69850</xdr:rowOff>
    </xdr:from>
    <xdr:to>
      <xdr:col>7</xdr:col>
      <xdr:colOff>104775</xdr:colOff>
      <xdr:row>40</xdr:row>
      <xdr:rowOff>69850</xdr:rowOff>
    </xdr:to>
    <xdr:cxnSp macro="">
      <xdr:nvCxnSpPr>
        <xdr:cNvPr id="62" name="直線コネクタ 61"/>
        <xdr:cNvCxnSpPr/>
      </xdr:nvCxnSpPr>
      <xdr:spPr>
        <a:xfrm>
          <a:off x="4737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3"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4" name="直線コネクタ 63"/>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107950</xdr:rowOff>
    </xdr:from>
    <xdr:to>
      <xdr:col>7</xdr:col>
      <xdr:colOff>15875</xdr:colOff>
      <xdr:row>35</xdr:row>
      <xdr:rowOff>165100</xdr:rowOff>
    </xdr:to>
    <xdr:cxnSp macro="">
      <xdr:nvCxnSpPr>
        <xdr:cNvPr id="65" name="直線コネクタ 64"/>
        <xdr:cNvCxnSpPr/>
      </xdr:nvCxnSpPr>
      <xdr:spPr>
        <a:xfrm flipV="1">
          <a:off x="3987800" y="59372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29227</xdr:rowOff>
    </xdr:from>
    <xdr:ext cx="762000" cy="259045"/>
    <xdr:sp macro="" textlink="">
      <xdr:nvSpPr>
        <xdr:cNvPr id="66" name="人件費平均値テキスト"/>
        <xdr:cNvSpPr txBox="1"/>
      </xdr:nvSpPr>
      <xdr:spPr>
        <a:xfrm>
          <a:off x="4914900" y="6201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165100</xdr:rowOff>
    </xdr:from>
    <xdr:to>
      <xdr:col>5</xdr:col>
      <xdr:colOff>549275</xdr:colOff>
      <xdr:row>36</xdr:row>
      <xdr:rowOff>88900</xdr:rowOff>
    </xdr:to>
    <xdr:cxnSp macro="">
      <xdr:nvCxnSpPr>
        <xdr:cNvPr id="68" name="直線コネクタ 67"/>
        <xdr:cNvCxnSpPr/>
      </xdr:nvCxnSpPr>
      <xdr:spPr>
        <a:xfrm flipV="1">
          <a:off x="3098800" y="6165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9" name="フローチャート : 判断 68"/>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70" name="テキスト ボックス 69"/>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165100</xdr:rowOff>
    </xdr:to>
    <xdr:cxnSp macro="">
      <xdr:nvCxnSpPr>
        <xdr:cNvPr id="71" name="直線コネクタ 70"/>
        <xdr:cNvCxnSpPr/>
      </xdr:nvCxnSpPr>
      <xdr:spPr>
        <a:xfrm flipV="1">
          <a:off x="2209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2" name="フローチャート : 判断 71"/>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3" name="テキスト ボックス 72"/>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39</xdr:row>
      <xdr:rowOff>50800</xdr:rowOff>
    </xdr:to>
    <xdr:cxnSp macro="">
      <xdr:nvCxnSpPr>
        <xdr:cNvPr id="74" name="直線コネクタ 73"/>
        <xdr:cNvCxnSpPr/>
      </xdr:nvCxnSpPr>
      <xdr:spPr>
        <a:xfrm flipV="1">
          <a:off x="1320800" y="63373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114300</xdr:rowOff>
    </xdr:from>
    <xdr:to>
      <xdr:col>3</xdr:col>
      <xdr:colOff>193675</xdr:colOff>
      <xdr:row>39</xdr:row>
      <xdr:rowOff>44450</xdr:rowOff>
    </xdr:to>
    <xdr:sp macro="" textlink="">
      <xdr:nvSpPr>
        <xdr:cNvPr id="75" name="フローチャート : 判断 74"/>
        <xdr:cNvSpPr/>
      </xdr:nvSpPr>
      <xdr:spPr>
        <a:xfrm>
          <a:off x="2159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76" name="テキスト ボックス 75"/>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77" name="フローチャート : 判断 76"/>
        <xdr:cNvSpPr/>
      </xdr:nvSpPr>
      <xdr:spPr>
        <a:xfrm>
          <a:off x="127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78" name="テキスト ボックス 77"/>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57150</xdr:rowOff>
    </xdr:from>
    <xdr:to>
      <xdr:col>7</xdr:col>
      <xdr:colOff>66675</xdr:colOff>
      <xdr:row>34</xdr:row>
      <xdr:rowOff>158750</xdr:rowOff>
    </xdr:to>
    <xdr:sp macro="" textlink="">
      <xdr:nvSpPr>
        <xdr:cNvPr id="84" name="円/楕円 83"/>
        <xdr:cNvSpPr/>
      </xdr:nvSpPr>
      <xdr:spPr>
        <a:xfrm>
          <a:off x="47752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73677</xdr:rowOff>
    </xdr:from>
    <xdr:ext cx="762000" cy="259045"/>
    <xdr:sp macro="" textlink="">
      <xdr:nvSpPr>
        <xdr:cNvPr id="85" name="人件費該当値テキスト"/>
        <xdr:cNvSpPr txBox="1"/>
      </xdr:nvSpPr>
      <xdr:spPr>
        <a:xfrm>
          <a:off x="49149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114300</xdr:rowOff>
    </xdr:from>
    <xdr:to>
      <xdr:col>5</xdr:col>
      <xdr:colOff>600075</xdr:colOff>
      <xdr:row>36</xdr:row>
      <xdr:rowOff>44450</xdr:rowOff>
    </xdr:to>
    <xdr:sp macro="" textlink="">
      <xdr:nvSpPr>
        <xdr:cNvPr id="86" name="円/楕円 85"/>
        <xdr:cNvSpPr/>
      </xdr:nvSpPr>
      <xdr:spPr>
        <a:xfrm>
          <a:off x="3937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54627</xdr:rowOff>
    </xdr:from>
    <xdr:ext cx="736600" cy="259045"/>
    <xdr:sp macro="" textlink="">
      <xdr:nvSpPr>
        <xdr:cNvPr id="87" name="テキスト ボックス 86"/>
        <xdr:cNvSpPr txBox="1"/>
      </xdr:nvSpPr>
      <xdr:spPr>
        <a:xfrm>
          <a:off x="3606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8" name="円/楕円 87"/>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89" name="テキスト ボックス 88"/>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0" name="円/楕円 89"/>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1" name="テキスト ボックス 90"/>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0</xdr:rowOff>
    </xdr:from>
    <xdr:to>
      <xdr:col>1</xdr:col>
      <xdr:colOff>676275</xdr:colOff>
      <xdr:row>39</xdr:row>
      <xdr:rowOff>101600</xdr:rowOff>
    </xdr:to>
    <xdr:sp macro="" textlink="">
      <xdr:nvSpPr>
        <xdr:cNvPr id="92" name="円/楕円 91"/>
        <xdr:cNvSpPr/>
      </xdr:nvSpPr>
      <xdr:spPr>
        <a:xfrm>
          <a:off x="1270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111777</xdr:rowOff>
    </xdr:from>
    <xdr:ext cx="762000" cy="259045"/>
    <xdr:sp macro="" textlink="">
      <xdr:nvSpPr>
        <xdr:cNvPr id="93" name="テキスト ボックス 92"/>
        <xdr:cNvSpPr txBox="1"/>
      </xdr:nvSpPr>
      <xdr:spPr>
        <a:xfrm>
          <a:off x="939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　物件費に係る経常収支比率は、グループ内平均よりも低水準を維持しています。当県においては、毎年、予算編成の過程の中で、既存の事務事業の見直し作業を実施していますが、それらの</a:t>
          </a:r>
          <a:r>
            <a:rPr kumimoji="1" lang="ja-JP" altLang="en-US" sz="1200">
              <a:solidFill>
                <a:schemeClr val="dk1"/>
              </a:solidFill>
              <a:latin typeface="+mn-lt"/>
              <a:ea typeface="+mn-ea"/>
              <a:cs typeface="+mn-cs"/>
            </a:rPr>
            <a:t>取り組みの</a:t>
          </a:r>
          <a:r>
            <a:rPr kumimoji="1" lang="ja-JP" altLang="ja-JP" sz="1200">
              <a:solidFill>
                <a:schemeClr val="dk1"/>
              </a:solidFill>
              <a:latin typeface="+mn-lt"/>
              <a:ea typeface="+mn-ea"/>
              <a:cs typeface="+mn-cs"/>
            </a:rPr>
            <a:t>結果により、平成</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年度は</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と前年度と同水準となっています。なお、現在（平成</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年度まで）</a:t>
          </a:r>
          <a:r>
            <a:rPr kumimoji="1" lang="ja-JP" altLang="en-US" sz="1200">
              <a:solidFill>
                <a:schemeClr val="dk1"/>
              </a:solidFill>
              <a:latin typeface="+mn-lt"/>
              <a:ea typeface="+mn-ea"/>
              <a:cs typeface="+mn-cs"/>
            </a:rPr>
            <a:t>平成</a:t>
          </a:r>
          <a:r>
            <a:rPr kumimoji="1" lang="en-US" altLang="ja-JP" sz="1200">
              <a:solidFill>
                <a:schemeClr val="dk1"/>
              </a:solidFill>
              <a:latin typeface="+mn-lt"/>
              <a:ea typeface="+mn-ea"/>
              <a:cs typeface="+mn-cs"/>
            </a:rPr>
            <a:t>26</a:t>
          </a:r>
          <a:r>
            <a:rPr kumimoji="1" lang="ja-JP" altLang="en-US" sz="1200">
              <a:solidFill>
                <a:schemeClr val="dk1"/>
              </a:solidFill>
              <a:latin typeface="+mn-lt"/>
              <a:ea typeface="+mn-ea"/>
              <a:cs typeface="+mn-cs"/>
            </a:rPr>
            <a:t>年</a:t>
          </a:r>
          <a:r>
            <a:rPr kumimoji="1" lang="en-US" altLang="ja-JP" sz="1200">
              <a:solidFill>
                <a:schemeClr val="dk1"/>
              </a:solidFill>
              <a:latin typeface="+mn-lt"/>
              <a:ea typeface="+mn-ea"/>
              <a:cs typeface="+mn-cs"/>
            </a:rPr>
            <a:t>2</a:t>
          </a:r>
          <a:r>
            <a:rPr kumimoji="1" lang="ja-JP" altLang="en-US" sz="1200">
              <a:solidFill>
                <a:schemeClr val="dk1"/>
              </a:solidFill>
              <a:latin typeface="+mn-lt"/>
              <a:ea typeface="+mn-ea"/>
              <a:cs typeface="+mn-cs"/>
            </a:rPr>
            <a:t>月に策定した</a:t>
          </a:r>
          <a:r>
            <a:rPr kumimoji="1" lang="ja-JP" altLang="ja-JP" sz="1200">
              <a:solidFill>
                <a:schemeClr val="dk1"/>
              </a:solidFill>
              <a:latin typeface="+mn-lt"/>
              <a:ea typeface="+mn-ea"/>
              <a:cs typeface="+mn-cs"/>
            </a:rPr>
            <a:t>「福岡県財政改革推進プラン（平成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年度）」に基づき、</a:t>
          </a:r>
          <a:r>
            <a:rPr kumimoji="1" lang="ja-JP" altLang="en-US" sz="1200">
              <a:solidFill>
                <a:schemeClr val="dk1"/>
              </a:solidFill>
              <a:latin typeface="+mn-lt"/>
              <a:ea typeface="+mn-ea"/>
              <a:cs typeface="+mn-cs"/>
            </a:rPr>
            <a:t>事務事業の見直しを実施しています。</a:t>
          </a:r>
          <a:endParaRPr kumimoji="1" lang="ja-JP" altLang="ja-JP" sz="1200">
            <a:solidFill>
              <a:schemeClr val="dk1"/>
            </a:solidFill>
            <a:latin typeface="+mn-lt"/>
            <a:ea typeface="+mn-ea"/>
            <a:cs typeface="+mn-cs"/>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7" name="直線コネクタ 116"/>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8"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9" name="直線コネクタ 118"/>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0"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1" name="直線コネクタ 120"/>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115570</xdr:rowOff>
    </xdr:from>
    <xdr:to>
      <xdr:col>24</xdr:col>
      <xdr:colOff>22225</xdr:colOff>
      <xdr:row>17</xdr:row>
      <xdr:rowOff>161290</xdr:rowOff>
    </xdr:to>
    <xdr:cxnSp macro="">
      <xdr:nvCxnSpPr>
        <xdr:cNvPr id="122" name="直線コネクタ 121"/>
        <xdr:cNvCxnSpPr/>
      </xdr:nvCxnSpPr>
      <xdr:spPr>
        <a:xfrm flipV="1">
          <a:off x="15671800" y="3030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48277</xdr:rowOff>
    </xdr:from>
    <xdr:ext cx="762000" cy="259045"/>
    <xdr:sp macro="" textlink="">
      <xdr:nvSpPr>
        <xdr:cNvPr id="123" name="物件費平均値テキスト"/>
        <xdr:cNvSpPr txBox="1"/>
      </xdr:nvSpPr>
      <xdr:spPr>
        <a:xfrm>
          <a:off x="16598900" y="313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4" name="フローチャート :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115570</xdr:rowOff>
    </xdr:from>
    <xdr:to>
      <xdr:col>22</xdr:col>
      <xdr:colOff>555625</xdr:colOff>
      <xdr:row>17</xdr:row>
      <xdr:rowOff>161290</xdr:rowOff>
    </xdr:to>
    <xdr:cxnSp macro="">
      <xdr:nvCxnSpPr>
        <xdr:cNvPr id="125" name="直線コネクタ 124"/>
        <xdr:cNvCxnSpPr/>
      </xdr:nvCxnSpPr>
      <xdr:spPr>
        <a:xfrm>
          <a:off x="14782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6" name="フローチャート : 判断 125"/>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116857</xdr:rowOff>
    </xdr:from>
    <xdr:ext cx="736600" cy="259045"/>
    <xdr:sp macro="" textlink="">
      <xdr:nvSpPr>
        <xdr:cNvPr id="127" name="テキスト ボックス 126"/>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115570</xdr:rowOff>
    </xdr:from>
    <xdr:to>
      <xdr:col>21</xdr:col>
      <xdr:colOff>352425</xdr:colOff>
      <xdr:row>17</xdr:row>
      <xdr:rowOff>115570</xdr:rowOff>
    </xdr:to>
    <xdr:cxnSp macro="">
      <xdr:nvCxnSpPr>
        <xdr:cNvPr id="128" name="直線コネクタ 127"/>
        <xdr:cNvCxnSpPr/>
      </xdr:nvCxnSpPr>
      <xdr:spPr>
        <a:xfrm>
          <a:off x="13893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9" name="フローチャート : 判断 128"/>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30" name="テキスト ボックス 129"/>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115570</xdr:rowOff>
    </xdr:from>
    <xdr:to>
      <xdr:col>20</xdr:col>
      <xdr:colOff>149225</xdr:colOff>
      <xdr:row>17</xdr:row>
      <xdr:rowOff>115570</xdr:rowOff>
    </xdr:to>
    <xdr:cxnSp macro="">
      <xdr:nvCxnSpPr>
        <xdr:cNvPr id="131" name="直線コネクタ 130"/>
        <xdr:cNvCxnSpPr/>
      </xdr:nvCxnSpPr>
      <xdr:spPr>
        <a:xfrm>
          <a:off x="13004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2" name="フローチャート : 判断 131"/>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116857</xdr:rowOff>
    </xdr:from>
    <xdr:ext cx="762000" cy="259045"/>
    <xdr:sp macro="" textlink="">
      <xdr:nvSpPr>
        <xdr:cNvPr id="133" name="テキスト ボックス 132"/>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4" name="フローチャート : 判断 133"/>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35" name="テキスト ボックス 134"/>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17</xdr:row>
      <xdr:rowOff>64770</xdr:rowOff>
    </xdr:from>
    <xdr:to>
      <xdr:col>24</xdr:col>
      <xdr:colOff>73025</xdr:colOff>
      <xdr:row>17</xdr:row>
      <xdr:rowOff>166370</xdr:rowOff>
    </xdr:to>
    <xdr:sp macro="" textlink="">
      <xdr:nvSpPr>
        <xdr:cNvPr id="141" name="円/楕円 140"/>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81297</xdr:rowOff>
    </xdr:from>
    <xdr:ext cx="762000" cy="259045"/>
    <xdr:sp macro="" textlink="">
      <xdr:nvSpPr>
        <xdr:cNvPr id="142" name="物件費該当値テキスト"/>
        <xdr:cNvSpPr txBox="1"/>
      </xdr:nvSpPr>
      <xdr:spPr>
        <a:xfrm>
          <a:off x="165989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110490</xdr:rowOff>
    </xdr:from>
    <xdr:to>
      <xdr:col>22</xdr:col>
      <xdr:colOff>606425</xdr:colOff>
      <xdr:row>18</xdr:row>
      <xdr:rowOff>40640</xdr:rowOff>
    </xdr:to>
    <xdr:sp macro="" textlink="">
      <xdr:nvSpPr>
        <xdr:cNvPr id="143" name="円/楕円 142"/>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50817</xdr:rowOff>
    </xdr:from>
    <xdr:ext cx="736600" cy="259045"/>
    <xdr:sp macro="" textlink="">
      <xdr:nvSpPr>
        <xdr:cNvPr id="144" name="テキスト ボックス 143"/>
        <xdr:cNvSpPr txBox="1"/>
      </xdr:nvSpPr>
      <xdr:spPr>
        <a:xfrm>
          <a:off x="15290800" y="2794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64770</xdr:rowOff>
    </xdr:from>
    <xdr:to>
      <xdr:col>21</xdr:col>
      <xdr:colOff>403225</xdr:colOff>
      <xdr:row>17</xdr:row>
      <xdr:rowOff>166370</xdr:rowOff>
    </xdr:to>
    <xdr:sp macro="" textlink="">
      <xdr:nvSpPr>
        <xdr:cNvPr id="145" name="円/楕円 144"/>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5097</xdr:rowOff>
    </xdr:from>
    <xdr:ext cx="762000" cy="259045"/>
    <xdr:sp macro="" textlink="">
      <xdr:nvSpPr>
        <xdr:cNvPr id="146" name="テキスト ボックス 145"/>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64770</xdr:rowOff>
    </xdr:from>
    <xdr:to>
      <xdr:col>20</xdr:col>
      <xdr:colOff>200025</xdr:colOff>
      <xdr:row>17</xdr:row>
      <xdr:rowOff>166370</xdr:rowOff>
    </xdr:to>
    <xdr:sp macro="" textlink="">
      <xdr:nvSpPr>
        <xdr:cNvPr id="147" name="円/楕円 146"/>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5097</xdr:rowOff>
    </xdr:from>
    <xdr:ext cx="762000" cy="259045"/>
    <xdr:sp macro="" textlink="">
      <xdr:nvSpPr>
        <xdr:cNvPr id="148" name="テキスト ボックス 147"/>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64770</xdr:rowOff>
    </xdr:from>
    <xdr:to>
      <xdr:col>18</xdr:col>
      <xdr:colOff>682625</xdr:colOff>
      <xdr:row>17</xdr:row>
      <xdr:rowOff>166370</xdr:rowOff>
    </xdr:to>
    <xdr:sp macro="" textlink="">
      <xdr:nvSpPr>
        <xdr:cNvPr id="149" name="円/楕円 148"/>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5097</xdr:rowOff>
    </xdr:from>
    <xdr:ext cx="762000" cy="259045"/>
    <xdr:sp macro="" textlink="">
      <xdr:nvSpPr>
        <xdr:cNvPr id="150" name="テキスト ボックス 149"/>
        <xdr:cNvSpPr txBox="1"/>
      </xdr:nvSpPr>
      <xdr:spPr>
        <a:xfrm>
          <a:off x="12623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ＭＳ Ｐゴシック" pitchFamily="50" charset="-128"/>
              <a:ea typeface="ＭＳ Ｐゴシック" pitchFamily="50" charset="-128"/>
              <a:cs typeface="+mn-cs"/>
            </a:rPr>
            <a:t>　扶助費に係る経常収支比率がグループ内平均を上回っているのは、本県の扶助費のうち高い割合を占める生活保護費がグループ内平均と比較して高いことが要因（人口１人あたり：本県はグループ平均の約６倍）となっています。</a:t>
          </a:r>
          <a:endParaRPr lang="ja-JP" altLang="ja-JP" sz="1200">
            <a:solidFill>
              <a:schemeClr val="dk1"/>
            </a:solidFill>
            <a:latin typeface="ＭＳ Ｐゴシック" pitchFamily="50" charset="-128"/>
            <a:ea typeface="ＭＳ Ｐゴシック" pitchFamily="50" charset="-128"/>
            <a:cs typeface="+mn-cs"/>
          </a:endParaRPr>
        </a:p>
        <a:p>
          <a:r>
            <a:rPr kumimoji="1" lang="ja-JP" altLang="ja-JP" sz="1200">
              <a:solidFill>
                <a:schemeClr val="dk1"/>
              </a:solidFill>
              <a:latin typeface="ＭＳ Ｐゴシック" pitchFamily="50" charset="-128"/>
              <a:ea typeface="ＭＳ Ｐゴシック" pitchFamily="50" charset="-128"/>
              <a:cs typeface="+mn-cs"/>
            </a:rPr>
            <a:t>　なお、本県において、生活保護費は、扶助費全体の約５２％を占めており、平成２７年度決算額は約３３２億円（前年度比約０．２億円、０．１％増）となっています。</a:t>
          </a:r>
          <a:endParaRPr lang="ja-JP" altLang="ja-JP" sz="1200">
            <a:latin typeface="ＭＳ Ｐゴシック" pitchFamily="50" charset="-128"/>
            <a:ea typeface="ＭＳ Ｐゴシック" pitchFamily="50" charset="-128"/>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6" name="直線コネクタ 175"/>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50800</xdr:rowOff>
    </xdr:to>
    <xdr:cxnSp macro="">
      <xdr:nvCxnSpPr>
        <xdr:cNvPr id="181" name="直線コネクタ 180"/>
        <xdr:cNvCxnSpPr/>
      </xdr:nvCxnSpPr>
      <xdr:spPr>
        <a:xfrm>
          <a:off x="3987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2"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3" name="フローチャート : 判断 182"/>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88900</xdr:rowOff>
    </xdr:to>
    <xdr:cxnSp macro="">
      <xdr:nvCxnSpPr>
        <xdr:cNvPr id="184" name="直線コネクタ 183"/>
        <xdr:cNvCxnSpPr/>
      </xdr:nvCxnSpPr>
      <xdr:spPr>
        <a:xfrm flipV="1">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76200</xdr:rowOff>
    </xdr:from>
    <xdr:to>
      <xdr:col>5</xdr:col>
      <xdr:colOff>600075</xdr:colOff>
      <xdr:row>55</xdr:row>
      <xdr:rowOff>6350</xdr:rowOff>
    </xdr:to>
    <xdr:sp macro="" textlink="">
      <xdr:nvSpPr>
        <xdr:cNvPr id="185" name="フローチャート :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186" name="テキスト ボックス 18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88900</xdr:rowOff>
    </xdr:to>
    <xdr:cxnSp macro="">
      <xdr:nvCxnSpPr>
        <xdr:cNvPr id="187" name="直線コネクタ 186"/>
        <xdr:cNvCxnSpPr/>
      </xdr:nvCxnSpPr>
      <xdr:spPr>
        <a:xfrm>
          <a:off x="2209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88" name="フローチャート : 判断 187"/>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189" name="テキスト ボックス 18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165100</xdr:rowOff>
    </xdr:to>
    <xdr:cxnSp macro="">
      <xdr:nvCxnSpPr>
        <xdr:cNvPr id="190" name="直線コネクタ 189"/>
        <xdr:cNvCxnSpPr/>
      </xdr:nvCxnSpPr>
      <xdr:spPr>
        <a:xfrm flipV="1">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0" name="円/楕円 199"/>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1"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2" name="円/楕円 201"/>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03" name="テキスト ボックス 202"/>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4" name="円/楕円 203"/>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05" name="テキスト ボックス 204"/>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06" name="円/楕円 205"/>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7" name="テキスト ボックス 206"/>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8" name="円/楕円 207"/>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09" name="テキスト ボックス 208"/>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「その他」の主なものは、道路や学校等の維持修繕費ですが、本県はグループ平均よりも低水準で推移しています。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本県では、平成２９年３月に「公共施設等総合管理計画」を策定する予定であり、平成２９年度からは、当該計画に基づき公共施設等の更新・集約化・長寿命化など計画的に行うことにより、県の財政負担の軽減・平準化を図っていきます。</a:t>
          </a:r>
          <a:endParaRPr lang="ja-JP" altLang="ja-JP" sz="1300">
            <a:solidFill>
              <a:schemeClr val="dk1"/>
            </a:solidFill>
            <a:latin typeface="+mn-lt"/>
            <a:ea typeface="+mn-ea"/>
            <a:cs typeface="+mn-cs"/>
          </a:endParaRP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69850</xdr:rowOff>
    </xdr:from>
    <xdr:to>
      <xdr:col>24</xdr:col>
      <xdr:colOff>22225</xdr:colOff>
      <xdr:row>61</xdr:row>
      <xdr:rowOff>69850</xdr:rowOff>
    </xdr:to>
    <xdr:cxnSp macro="">
      <xdr:nvCxnSpPr>
        <xdr:cNvPr id="230" name="直線コネクタ 229"/>
        <xdr:cNvCxnSpPr/>
      </xdr:nvCxnSpPr>
      <xdr:spPr>
        <a:xfrm flipV="1">
          <a:off x="16510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1"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32" name="直線コネクタ 23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156227</xdr:rowOff>
    </xdr:from>
    <xdr:ext cx="762000" cy="259045"/>
    <xdr:sp macro="" textlink="">
      <xdr:nvSpPr>
        <xdr:cNvPr id="23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54</xdr:row>
      <xdr:rowOff>69850</xdr:rowOff>
    </xdr:from>
    <xdr:to>
      <xdr:col>24</xdr:col>
      <xdr:colOff>111125</xdr:colOff>
      <xdr:row>54</xdr:row>
      <xdr:rowOff>69850</xdr:rowOff>
    </xdr:to>
    <xdr:cxnSp macro="">
      <xdr:nvCxnSpPr>
        <xdr:cNvPr id="234" name="直線コネクタ 23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69850</xdr:rowOff>
    </xdr:from>
    <xdr:to>
      <xdr:col>24</xdr:col>
      <xdr:colOff>22225</xdr:colOff>
      <xdr:row>54</xdr:row>
      <xdr:rowOff>69850</xdr:rowOff>
    </xdr:to>
    <xdr:cxnSp macro="">
      <xdr:nvCxnSpPr>
        <xdr:cNvPr id="235" name="直線コネクタ 234"/>
        <xdr:cNvCxnSpPr/>
      </xdr:nvCxnSpPr>
      <xdr:spPr>
        <a:xfrm>
          <a:off x="15671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105427</xdr:rowOff>
    </xdr:from>
    <xdr:ext cx="762000" cy="259045"/>
    <xdr:sp macro="" textlink="">
      <xdr:nvSpPr>
        <xdr:cNvPr id="236" name="その他平均値テキスト"/>
        <xdr:cNvSpPr txBox="1"/>
      </xdr:nvSpPr>
      <xdr:spPr>
        <a:xfrm>
          <a:off x="16598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37" name="フローチャート : 判断 236"/>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54</xdr:row>
      <xdr:rowOff>69850</xdr:rowOff>
    </xdr:from>
    <xdr:to>
      <xdr:col>22</xdr:col>
      <xdr:colOff>555625</xdr:colOff>
      <xdr:row>54</xdr:row>
      <xdr:rowOff>127000</xdr:rowOff>
    </xdr:to>
    <xdr:cxnSp macro="">
      <xdr:nvCxnSpPr>
        <xdr:cNvPr id="238" name="直線コネクタ 237"/>
        <xdr:cNvCxnSpPr/>
      </xdr:nvCxnSpPr>
      <xdr:spPr>
        <a:xfrm flipV="1">
          <a:off x="14782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39" name="フローチャート : 判断 238"/>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48277</xdr:rowOff>
    </xdr:from>
    <xdr:ext cx="736600" cy="259045"/>
    <xdr:sp macro="" textlink="">
      <xdr:nvSpPr>
        <xdr:cNvPr id="240" name="テキスト ボックス 239"/>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127000</xdr:rowOff>
    </xdr:from>
    <xdr:to>
      <xdr:col>21</xdr:col>
      <xdr:colOff>352425</xdr:colOff>
      <xdr:row>55</xdr:row>
      <xdr:rowOff>69850</xdr:rowOff>
    </xdr:to>
    <xdr:cxnSp macro="">
      <xdr:nvCxnSpPr>
        <xdr:cNvPr id="241" name="直線コネクタ 240"/>
        <xdr:cNvCxnSpPr/>
      </xdr:nvCxnSpPr>
      <xdr:spPr>
        <a:xfrm flipV="1">
          <a:off x="13893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19050</xdr:rowOff>
    </xdr:from>
    <xdr:to>
      <xdr:col>21</xdr:col>
      <xdr:colOff>403225</xdr:colOff>
      <xdr:row>56</xdr:row>
      <xdr:rowOff>120650</xdr:rowOff>
    </xdr:to>
    <xdr:sp macro="" textlink="">
      <xdr:nvSpPr>
        <xdr:cNvPr id="242" name="フローチャート : 判断 241"/>
        <xdr:cNvSpPr/>
      </xdr:nvSpPr>
      <xdr:spPr>
        <a:xfrm>
          <a:off x="14732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105427</xdr:rowOff>
    </xdr:from>
    <xdr:ext cx="762000" cy="259045"/>
    <xdr:sp macro="" textlink="">
      <xdr:nvSpPr>
        <xdr:cNvPr id="243" name="テキスト ボックス 242"/>
        <xdr:cNvSpPr txBox="1"/>
      </xdr:nvSpPr>
      <xdr:spPr>
        <a:xfrm>
          <a:off x="14401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69850</xdr:rowOff>
    </xdr:from>
    <xdr:to>
      <xdr:col>20</xdr:col>
      <xdr:colOff>149225</xdr:colOff>
      <xdr:row>55</xdr:row>
      <xdr:rowOff>69850</xdr:rowOff>
    </xdr:to>
    <xdr:cxnSp macro="">
      <xdr:nvCxnSpPr>
        <xdr:cNvPr id="244" name="直線コネクタ 243"/>
        <xdr:cNvCxnSpPr/>
      </xdr:nvCxnSpPr>
      <xdr:spPr>
        <a:xfrm>
          <a:off x="13004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19050</xdr:rowOff>
    </xdr:from>
    <xdr:to>
      <xdr:col>20</xdr:col>
      <xdr:colOff>200025</xdr:colOff>
      <xdr:row>56</xdr:row>
      <xdr:rowOff>120650</xdr:rowOff>
    </xdr:to>
    <xdr:sp macro="" textlink="">
      <xdr:nvSpPr>
        <xdr:cNvPr id="245" name="フローチャート : 判断 244"/>
        <xdr:cNvSpPr/>
      </xdr:nvSpPr>
      <xdr:spPr>
        <a:xfrm>
          <a:off x="13843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105427</xdr:rowOff>
    </xdr:from>
    <xdr:ext cx="762000" cy="259045"/>
    <xdr:sp macro="" textlink="">
      <xdr:nvSpPr>
        <xdr:cNvPr id="246" name="テキスト ボックス 245"/>
        <xdr:cNvSpPr txBox="1"/>
      </xdr:nvSpPr>
      <xdr:spPr>
        <a:xfrm>
          <a:off x="13512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47" name="フローチャート : 判断 246"/>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48277</xdr:rowOff>
    </xdr:from>
    <xdr:ext cx="762000" cy="259045"/>
    <xdr:sp macro="" textlink="">
      <xdr:nvSpPr>
        <xdr:cNvPr id="248" name="テキスト ボックス 247"/>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54</xdr:row>
      <xdr:rowOff>19050</xdr:rowOff>
    </xdr:from>
    <xdr:to>
      <xdr:col>24</xdr:col>
      <xdr:colOff>73025</xdr:colOff>
      <xdr:row>54</xdr:row>
      <xdr:rowOff>120650</xdr:rowOff>
    </xdr:to>
    <xdr:sp macro="" textlink="">
      <xdr:nvSpPr>
        <xdr:cNvPr id="254" name="円/楕円 253"/>
        <xdr:cNvSpPr/>
      </xdr:nvSpPr>
      <xdr:spPr>
        <a:xfrm>
          <a:off x="16459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99077</xdr:rowOff>
    </xdr:from>
    <xdr:ext cx="762000" cy="259045"/>
    <xdr:sp macro="" textlink="">
      <xdr:nvSpPr>
        <xdr:cNvPr id="255" name="その他該当値テキスト"/>
        <xdr:cNvSpPr txBox="1"/>
      </xdr:nvSpPr>
      <xdr:spPr>
        <a:xfrm>
          <a:off x="16598900" y="9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19050</xdr:rowOff>
    </xdr:from>
    <xdr:to>
      <xdr:col>22</xdr:col>
      <xdr:colOff>606425</xdr:colOff>
      <xdr:row>54</xdr:row>
      <xdr:rowOff>120650</xdr:rowOff>
    </xdr:to>
    <xdr:sp macro="" textlink="">
      <xdr:nvSpPr>
        <xdr:cNvPr id="256" name="円/楕円 255"/>
        <xdr:cNvSpPr/>
      </xdr:nvSpPr>
      <xdr:spPr>
        <a:xfrm>
          <a:off x="15621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130827</xdr:rowOff>
    </xdr:from>
    <xdr:ext cx="736600" cy="259045"/>
    <xdr:sp macro="" textlink="">
      <xdr:nvSpPr>
        <xdr:cNvPr id="257" name="テキスト ボックス 256"/>
        <xdr:cNvSpPr txBox="1"/>
      </xdr:nvSpPr>
      <xdr:spPr>
        <a:xfrm>
          <a:off x="15290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76200</xdr:rowOff>
    </xdr:from>
    <xdr:to>
      <xdr:col>21</xdr:col>
      <xdr:colOff>403225</xdr:colOff>
      <xdr:row>55</xdr:row>
      <xdr:rowOff>6350</xdr:rowOff>
    </xdr:to>
    <xdr:sp macro="" textlink="">
      <xdr:nvSpPr>
        <xdr:cNvPr id="258" name="円/楕円 257"/>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16527</xdr:rowOff>
    </xdr:from>
    <xdr:ext cx="762000" cy="259045"/>
    <xdr:sp macro="" textlink="">
      <xdr:nvSpPr>
        <xdr:cNvPr id="259" name="テキスト ボックス 258"/>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19050</xdr:rowOff>
    </xdr:from>
    <xdr:to>
      <xdr:col>20</xdr:col>
      <xdr:colOff>200025</xdr:colOff>
      <xdr:row>55</xdr:row>
      <xdr:rowOff>120650</xdr:rowOff>
    </xdr:to>
    <xdr:sp macro="" textlink="">
      <xdr:nvSpPr>
        <xdr:cNvPr id="260" name="円/楕円 259"/>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130827</xdr:rowOff>
    </xdr:from>
    <xdr:ext cx="762000" cy="259045"/>
    <xdr:sp macro="" textlink="">
      <xdr:nvSpPr>
        <xdr:cNvPr id="261" name="テキスト ボックス 260"/>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19050</xdr:rowOff>
    </xdr:from>
    <xdr:to>
      <xdr:col>18</xdr:col>
      <xdr:colOff>682625</xdr:colOff>
      <xdr:row>55</xdr:row>
      <xdr:rowOff>120650</xdr:rowOff>
    </xdr:to>
    <xdr:sp macro="" textlink="">
      <xdr:nvSpPr>
        <xdr:cNvPr id="262" name="円/楕円 261"/>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130827</xdr:rowOff>
    </xdr:from>
    <xdr:ext cx="762000" cy="259045"/>
    <xdr:sp macro="" textlink="">
      <xdr:nvSpPr>
        <xdr:cNvPr id="263" name="テキスト ボックス 262"/>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本県では過去から事務事業の見直しに取り組む中で、補助金等の見直しを実施してきたところですが、補助費等に係る経常収支比率が高水準なのは、</a:t>
          </a:r>
          <a:r>
            <a:rPr kumimoji="1" lang="ja-JP" altLang="en-US" sz="1200">
              <a:solidFill>
                <a:schemeClr val="dk1"/>
              </a:solidFill>
              <a:latin typeface="+mn-lt"/>
              <a:ea typeface="+mn-ea"/>
              <a:cs typeface="+mn-cs"/>
            </a:rPr>
            <a:t>子ども・子育て支援新制度関連事業費</a:t>
          </a:r>
          <a:r>
            <a:rPr kumimoji="1" lang="ja-JP" altLang="ja-JP" sz="1200">
              <a:solidFill>
                <a:schemeClr val="dk1"/>
              </a:solidFill>
              <a:latin typeface="+mn-lt"/>
              <a:ea typeface="+mn-ea"/>
              <a:cs typeface="+mn-cs"/>
            </a:rPr>
            <a:t>（約</a:t>
          </a:r>
          <a:r>
            <a:rPr kumimoji="1" lang="ja-JP" altLang="en-US" sz="1200">
              <a:solidFill>
                <a:schemeClr val="dk1"/>
              </a:solidFill>
              <a:latin typeface="+mn-lt"/>
              <a:ea typeface="+mn-ea"/>
              <a:cs typeface="+mn-cs"/>
            </a:rPr>
            <a:t>２０８</a:t>
          </a:r>
          <a:r>
            <a:rPr kumimoji="1" lang="ja-JP" altLang="ja-JP" sz="1200">
              <a:solidFill>
                <a:schemeClr val="dk1"/>
              </a:solidFill>
              <a:latin typeface="+mn-lt"/>
              <a:ea typeface="+mn-ea"/>
              <a:cs typeface="+mn-cs"/>
            </a:rPr>
            <a:t>億円、対前年比約</a:t>
          </a:r>
          <a:r>
            <a:rPr kumimoji="1" lang="ja-JP" altLang="en-US" sz="1200">
              <a:solidFill>
                <a:schemeClr val="dk1"/>
              </a:solidFill>
              <a:latin typeface="+mn-lt"/>
              <a:ea typeface="+mn-ea"/>
              <a:cs typeface="+mn-cs"/>
            </a:rPr>
            <a:t>１４７</a:t>
          </a:r>
          <a:r>
            <a:rPr kumimoji="1" lang="ja-JP" altLang="ja-JP" sz="1200">
              <a:solidFill>
                <a:schemeClr val="dk1"/>
              </a:solidFill>
              <a:latin typeface="+mn-lt"/>
              <a:ea typeface="+mn-ea"/>
              <a:cs typeface="+mn-cs"/>
            </a:rPr>
            <a:t>億円、約</a:t>
          </a:r>
          <a:r>
            <a:rPr kumimoji="1" lang="ja-JP" altLang="en-US" sz="1200">
              <a:solidFill>
                <a:schemeClr val="dk1"/>
              </a:solidFill>
              <a:latin typeface="+mn-lt"/>
              <a:ea typeface="+mn-ea"/>
              <a:cs typeface="+mn-cs"/>
            </a:rPr>
            <a:t>２４１．９</a:t>
          </a:r>
          <a:r>
            <a:rPr kumimoji="1" lang="ja-JP" altLang="ja-JP" sz="1200">
              <a:solidFill>
                <a:schemeClr val="dk1"/>
              </a:solidFill>
              <a:latin typeface="+mn-lt"/>
              <a:ea typeface="+mn-ea"/>
              <a:cs typeface="+mn-cs"/>
            </a:rPr>
            <a:t>％増）、</a:t>
          </a:r>
          <a:r>
            <a:rPr kumimoji="1" lang="ja-JP" altLang="en-US" sz="1200">
              <a:solidFill>
                <a:schemeClr val="dk1"/>
              </a:solidFill>
              <a:latin typeface="+mn-lt"/>
              <a:ea typeface="+mn-ea"/>
              <a:cs typeface="+mn-cs"/>
            </a:rPr>
            <a:t>後期高齢者医療負担金</a:t>
          </a:r>
          <a:r>
            <a:rPr kumimoji="1" lang="ja-JP" altLang="ja-JP" sz="1200">
              <a:solidFill>
                <a:schemeClr val="dk1"/>
              </a:solidFill>
              <a:latin typeface="+mn-lt"/>
              <a:ea typeface="+mn-ea"/>
              <a:cs typeface="+mn-cs"/>
            </a:rPr>
            <a:t>（約</a:t>
          </a:r>
          <a:r>
            <a:rPr kumimoji="1" lang="ja-JP" altLang="en-US" sz="1200">
              <a:solidFill>
                <a:schemeClr val="dk1"/>
              </a:solidFill>
              <a:latin typeface="+mn-lt"/>
              <a:ea typeface="+mn-ea"/>
              <a:cs typeface="+mn-cs"/>
            </a:rPr>
            <a:t>６</a:t>
          </a:r>
          <a:r>
            <a:rPr kumimoji="1" lang="ja-JP" altLang="ja-JP" sz="1200">
              <a:solidFill>
                <a:schemeClr val="dk1"/>
              </a:solidFill>
              <a:latin typeface="+mn-lt"/>
              <a:ea typeface="+mn-ea"/>
              <a:cs typeface="+mn-cs"/>
            </a:rPr>
            <a:t>８１億円、対前年比約</a:t>
          </a:r>
          <a:r>
            <a:rPr kumimoji="1" lang="ja-JP" altLang="en-US" sz="1200">
              <a:solidFill>
                <a:schemeClr val="dk1"/>
              </a:solidFill>
              <a:latin typeface="+mn-lt"/>
              <a:ea typeface="+mn-ea"/>
              <a:cs typeface="+mn-cs"/>
            </a:rPr>
            <a:t>２５</a:t>
          </a:r>
          <a:r>
            <a:rPr kumimoji="1" lang="ja-JP" altLang="ja-JP" sz="1200">
              <a:solidFill>
                <a:schemeClr val="dk1"/>
              </a:solidFill>
              <a:latin typeface="+mn-lt"/>
              <a:ea typeface="+mn-ea"/>
              <a:cs typeface="+mn-cs"/>
            </a:rPr>
            <a:t>億円、約</a:t>
          </a:r>
          <a:r>
            <a:rPr kumimoji="1" lang="ja-JP" altLang="en-US" sz="1200">
              <a:solidFill>
                <a:schemeClr val="dk1"/>
              </a:solidFill>
              <a:latin typeface="+mn-lt"/>
              <a:ea typeface="+mn-ea"/>
              <a:cs typeface="+mn-cs"/>
            </a:rPr>
            <a:t>３．９</a:t>
          </a:r>
          <a:r>
            <a:rPr kumimoji="1" lang="ja-JP" altLang="ja-JP" sz="1200">
              <a:solidFill>
                <a:schemeClr val="dk1"/>
              </a:solidFill>
              <a:latin typeface="+mn-lt"/>
              <a:ea typeface="+mn-ea"/>
              <a:cs typeface="+mn-cs"/>
            </a:rPr>
            <a:t>％増）などの社会保障関係費の増（約</a:t>
          </a:r>
          <a:r>
            <a:rPr kumimoji="1" lang="ja-JP" altLang="en-US" sz="1200">
              <a:solidFill>
                <a:schemeClr val="dk1"/>
              </a:solidFill>
              <a:latin typeface="+mn-lt"/>
              <a:ea typeface="+mn-ea"/>
              <a:cs typeface="+mn-cs"/>
            </a:rPr>
            <a:t>３，１２０</a:t>
          </a:r>
          <a:r>
            <a:rPr kumimoji="1" lang="ja-JP" altLang="ja-JP" sz="1200">
              <a:solidFill>
                <a:schemeClr val="dk1"/>
              </a:solidFill>
              <a:latin typeface="+mn-lt"/>
              <a:ea typeface="+mn-ea"/>
              <a:cs typeface="+mn-cs"/>
            </a:rPr>
            <a:t>億円、対前年比約</a:t>
          </a:r>
          <a:r>
            <a:rPr kumimoji="1" lang="ja-JP" altLang="en-US" sz="1200">
              <a:solidFill>
                <a:schemeClr val="dk1"/>
              </a:solidFill>
              <a:latin typeface="+mn-lt"/>
              <a:ea typeface="+mn-ea"/>
              <a:cs typeface="+mn-cs"/>
            </a:rPr>
            <a:t>２４５</a:t>
          </a:r>
          <a:r>
            <a:rPr kumimoji="1" lang="ja-JP" altLang="ja-JP" sz="1200">
              <a:solidFill>
                <a:schemeClr val="dk1"/>
              </a:solidFill>
              <a:latin typeface="+mn-lt"/>
              <a:ea typeface="+mn-ea"/>
              <a:cs typeface="+mn-cs"/>
            </a:rPr>
            <a:t>億円、約</a:t>
          </a:r>
          <a:r>
            <a:rPr kumimoji="1" lang="ja-JP" altLang="en-US" sz="1200">
              <a:solidFill>
                <a:schemeClr val="dk1"/>
              </a:solidFill>
              <a:latin typeface="+mn-lt"/>
              <a:ea typeface="+mn-ea"/>
              <a:cs typeface="+mn-cs"/>
            </a:rPr>
            <a:t>８．５</a:t>
          </a:r>
          <a:r>
            <a:rPr kumimoji="1" lang="ja-JP" altLang="ja-JP" sz="1200">
              <a:solidFill>
                <a:schemeClr val="dk1"/>
              </a:solidFill>
              <a:latin typeface="+mn-lt"/>
              <a:ea typeface="+mn-ea"/>
              <a:cs typeface="+mn-cs"/>
            </a:rPr>
            <a:t>％増）などが要因となっています。</a:t>
          </a:r>
          <a:endParaRPr kumimoji="1" lang="ja-JP" altLang="en-US" sz="12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6" name="直線コネクタ 27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7" name="テキスト ボックス 27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8" name="直線コネクタ 27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9" name="テキスト ボックス 27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0" name="直線コネクタ 27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1" name="テキスト ボックス 28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2" name="直線コネクタ 28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3" name="テキスト ボックス 28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4" name="直線コネクタ 28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5" name="テキスト ボックス 28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158750</xdr:rowOff>
    </xdr:from>
    <xdr:to>
      <xdr:col>24</xdr:col>
      <xdr:colOff>22225</xdr:colOff>
      <xdr:row>41</xdr:row>
      <xdr:rowOff>158750</xdr:rowOff>
    </xdr:to>
    <xdr:cxnSp macro="">
      <xdr:nvCxnSpPr>
        <xdr:cNvPr id="289" name="直線コネクタ 288"/>
        <xdr:cNvCxnSpPr/>
      </xdr:nvCxnSpPr>
      <xdr:spPr>
        <a:xfrm flipV="1">
          <a:off x="16510000" y="5816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130827</xdr:rowOff>
    </xdr:from>
    <xdr:ext cx="762000" cy="259045"/>
    <xdr:sp macro="" textlink="">
      <xdr:nvSpPr>
        <xdr:cNvPr id="290" name="補助費等最小値テキスト"/>
        <xdr:cNvSpPr txBox="1"/>
      </xdr:nvSpPr>
      <xdr:spPr>
        <a:xfrm>
          <a:off x="165989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41</xdr:row>
      <xdr:rowOff>158750</xdr:rowOff>
    </xdr:from>
    <xdr:to>
      <xdr:col>24</xdr:col>
      <xdr:colOff>111125</xdr:colOff>
      <xdr:row>41</xdr:row>
      <xdr:rowOff>158750</xdr:rowOff>
    </xdr:to>
    <xdr:cxnSp macro="">
      <xdr:nvCxnSpPr>
        <xdr:cNvPr id="291" name="直線コネクタ 290"/>
        <xdr:cNvCxnSpPr/>
      </xdr:nvCxnSpPr>
      <xdr:spPr>
        <a:xfrm>
          <a:off x="164211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73677</xdr:rowOff>
    </xdr:from>
    <xdr:ext cx="762000" cy="259045"/>
    <xdr:sp macro="" textlink="">
      <xdr:nvSpPr>
        <xdr:cNvPr id="292" name="補助費等最大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33</xdr:row>
      <xdr:rowOff>158750</xdr:rowOff>
    </xdr:from>
    <xdr:to>
      <xdr:col>24</xdr:col>
      <xdr:colOff>111125</xdr:colOff>
      <xdr:row>33</xdr:row>
      <xdr:rowOff>158750</xdr:rowOff>
    </xdr:to>
    <xdr:cxnSp macro="">
      <xdr:nvCxnSpPr>
        <xdr:cNvPr id="293" name="直線コネクタ 292"/>
        <xdr:cNvCxnSpPr/>
      </xdr:nvCxnSpPr>
      <xdr:spPr>
        <a:xfrm>
          <a:off x="16421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38</xdr:row>
      <xdr:rowOff>101600</xdr:rowOff>
    </xdr:from>
    <xdr:to>
      <xdr:col>24</xdr:col>
      <xdr:colOff>22225</xdr:colOff>
      <xdr:row>40</xdr:row>
      <xdr:rowOff>25400</xdr:rowOff>
    </xdr:to>
    <xdr:cxnSp macro="">
      <xdr:nvCxnSpPr>
        <xdr:cNvPr id="294" name="直線コネクタ 293"/>
        <xdr:cNvCxnSpPr/>
      </xdr:nvCxnSpPr>
      <xdr:spPr>
        <a:xfrm>
          <a:off x="15671800" y="66167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48277</xdr:rowOff>
    </xdr:from>
    <xdr:ext cx="762000" cy="259045"/>
    <xdr:sp macro="" textlink="">
      <xdr:nvSpPr>
        <xdr:cNvPr id="29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31750</xdr:rowOff>
    </xdr:from>
    <xdr:to>
      <xdr:col>24</xdr:col>
      <xdr:colOff>73025</xdr:colOff>
      <xdr:row>37</xdr:row>
      <xdr:rowOff>133350</xdr:rowOff>
    </xdr:to>
    <xdr:sp macro="" textlink="">
      <xdr:nvSpPr>
        <xdr:cNvPr id="296" name="フローチャート : 判断 295"/>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63500</xdr:rowOff>
    </xdr:from>
    <xdr:to>
      <xdr:col>22</xdr:col>
      <xdr:colOff>555625</xdr:colOff>
      <xdr:row>38</xdr:row>
      <xdr:rowOff>101600</xdr:rowOff>
    </xdr:to>
    <xdr:cxnSp macro="">
      <xdr:nvCxnSpPr>
        <xdr:cNvPr id="297" name="直線コネクタ 296"/>
        <xdr:cNvCxnSpPr/>
      </xdr:nvCxnSpPr>
      <xdr:spPr>
        <a:xfrm>
          <a:off x="14782800" y="657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25400</xdr:rowOff>
    </xdr:from>
    <xdr:to>
      <xdr:col>22</xdr:col>
      <xdr:colOff>606425</xdr:colOff>
      <xdr:row>36</xdr:row>
      <xdr:rowOff>127000</xdr:rowOff>
    </xdr:to>
    <xdr:sp macro="" textlink="">
      <xdr:nvSpPr>
        <xdr:cNvPr id="298" name="フローチャート : 判断 297"/>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137177</xdr:rowOff>
    </xdr:from>
    <xdr:ext cx="736600" cy="259045"/>
    <xdr:sp macro="" textlink="">
      <xdr:nvSpPr>
        <xdr:cNvPr id="299" name="テキスト ボックス 298"/>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158750</xdr:rowOff>
    </xdr:from>
    <xdr:to>
      <xdr:col>21</xdr:col>
      <xdr:colOff>352425</xdr:colOff>
      <xdr:row>38</xdr:row>
      <xdr:rowOff>63500</xdr:rowOff>
    </xdr:to>
    <xdr:cxnSp macro="">
      <xdr:nvCxnSpPr>
        <xdr:cNvPr id="300" name="直線コネクタ 299"/>
        <xdr:cNvCxnSpPr/>
      </xdr:nvCxnSpPr>
      <xdr:spPr>
        <a:xfrm>
          <a:off x="13893800" y="650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25400</xdr:rowOff>
    </xdr:from>
    <xdr:to>
      <xdr:col>21</xdr:col>
      <xdr:colOff>403225</xdr:colOff>
      <xdr:row>36</xdr:row>
      <xdr:rowOff>127000</xdr:rowOff>
    </xdr:to>
    <xdr:sp macro="" textlink="">
      <xdr:nvSpPr>
        <xdr:cNvPr id="301" name="フローチャート : 判断 300"/>
        <xdr:cNvSpPr/>
      </xdr:nvSpPr>
      <xdr:spPr>
        <a:xfrm>
          <a:off x="14732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137177</xdr:rowOff>
    </xdr:from>
    <xdr:ext cx="762000" cy="259045"/>
    <xdr:sp macro="" textlink="">
      <xdr:nvSpPr>
        <xdr:cNvPr id="302" name="テキスト ボックス 301"/>
        <xdr:cNvSpPr txBox="1"/>
      </xdr:nvSpPr>
      <xdr:spPr>
        <a:xfrm>
          <a:off x="14401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114300</xdr:rowOff>
    </xdr:from>
    <xdr:to>
      <xdr:col>20</xdr:col>
      <xdr:colOff>149225</xdr:colOff>
      <xdr:row>37</xdr:row>
      <xdr:rowOff>158750</xdr:rowOff>
    </xdr:to>
    <xdr:cxnSp macro="">
      <xdr:nvCxnSpPr>
        <xdr:cNvPr id="303" name="直線コネクタ 302"/>
        <xdr:cNvCxnSpPr/>
      </xdr:nvCxnSpPr>
      <xdr:spPr>
        <a:xfrm>
          <a:off x="13004800" y="6286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0</xdr:rowOff>
    </xdr:from>
    <xdr:to>
      <xdr:col>20</xdr:col>
      <xdr:colOff>200025</xdr:colOff>
      <xdr:row>36</xdr:row>
      <xdr:rowOff>101600</xdr:rowOff>
    </xdr:to>
    <xdr:sp macro="" textlink="">
      <xdr:nvSpPr>
        <xdr:cNvPr id="304" name="フローチャート : 判断 303"/>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111777</xdr:rowOff>
    </xdr:from>
    <xdr:ext cx="762000" cy="259045"/>
    <xdr:sp macro="" textlink="">
      <xdr:nvSpPr>
        <xdr:cNvPr id="305" name="テキスト ボックス 304"/>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152400</xdr:rowOff>
    </xdr:from>
    <xdr:to>
      <xdr:col>18</xdr:col>
      <xdr:colOff>682625</xdr:colOff>
      <xdr:row>35</xdr:row>
      <xdr:rowOff>82550</xdr:rowOff>
    </xdr:to>
    <xdr:sp macro="" textlink="">
      <xdr:nvSpPr>
        <xdr:cNvPr id="306" name="フローチャート : 判断 305"/>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92727</xdr:rowOff>
    </xdr:from>
    <xdr:ext cx="762000" cy="259045"/>
    <xdr:sp macro="" textlink="">
      <xdr:nvSpPr>
        <xdr:cNvPr id="307" name="テキスト ボックス 306"/>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39</xdr:row>
      <xdr:rowOff>146050</xdr:rowOff>
    </xdr:from>
    <xdr:to>
      <xdr:col>24</xdr:col>
      <xdr:colOff>73025</xdr:colOff>
      <xdr:row>40</xdr:row>
      <xdr:rowOff>76200</xdr:rowOff>
    </xdr:to>
    <xdr:sp macro="" textlink="">
      <xdr:nvSpPr>
        <xdr:cNvPr id="313" name="円/楕円 312"/>
        <xdr:cNvSpPr/>
      </xdr:nvSpPr>
      <xdr:spPr>
        <a:xfrm>
          <a:off x="164592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39</xdr:row>
      <xdr:rowOff>118127</xdr:rowOff>
    </xdr:from>
    <xdr:ext cx="762000" cy="259045"/>
    <xdr:sp macro="" textlink="">
      <xdr:nvSpPr>
        <xdr:cNvPr id="314" name="補助費等該当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22</xdr:col>
      <xdr:colOff>504825</xdr:colOff>
      <xdr:row>38</xdr:row>
      <xdr:rowOff>50800</xdr:rowOff>
    </xdr:from>
    <xdr:to>
      <xdr:col>22</xdr:col>
      <xdr:colOff>606425</xdr:colOff>
      <xdr:row>38</xdr:row>
      <xdr:rowOff>152400</xdr:rowOff>
    </xdr:to>
    <xdr:sp macro="" textlink="">
      <xdr:nvSpPr>
        <xdr:cNvPr id="315" name="円/楕円 314"/>
        <xdr:cNvSpPr/>
      </xdr:nvSpPr>
      <xdr:spPr>
        <a:xfrm>
          <a:off x="15621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137177</xdr:rowOff>
    </xdr:from>
    <xdr:ext cx="736600" cy="259045"/>
    <xdr:sp macro="" textlink="">
      <xdr:nvSpPr>
        <xdr:cNvPr id="316" name="テキスト ボックス 315"/>
        <xdr:cNvSpPr txBox="1"/>
      </xdr:nvSpPr>
      <xdr:spPr>
        <a:xfrm>
          <a:off x="15290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12700</xdr:rowOff>
    </xdr:from>
    <xdr:to>
      <xdr:col>21</xdr:col>
      <xdr:colOff>403225</xdr:colOff>
      <xdr:row>38</xdr:row>
      <xdr:rowOff>114300</xdr:rowOff>
    </xdr:to>
    <xdr:sp macro="" textlink="">
      <xdr:nvSpPr>
        <xdr:cNvPr id="317" name="円/楕円 316"/>
        <xdr:cNvSpPr/>
      </xdr:nvSpPr>
      <xdr:spPr>
        <a:xfrm>
          <a:off x="14732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99077</xdr:rowOff>
    </xdr:from>
    <xdr:ext cx="762000" cy="259045"/>
    <xdr:sp macro="" textlink="">
      <xdr:nvSpPr>
        <xdr:cNvPr id="318" name="テキスト ボックス 317"/>
        <xdr:cNvSpPr txBox="1"/>
      </xdr:nvSpPr>
      <xdr:spPr>
        <a:xfrm>
          <a:off x="14401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107950</xdr:rowOff>
    </xdr:from>
    <xdr:to>
      <xdr:col>20</xdr:col>
      <xdr:colOff>200025</xdr:colOff>
      <xdr:row>38</xdr:row>
      <xdr:rowOff>38100</xdr:rowOff>
    </xdr:to>
    <xdr:sp macro="" textlink="">
      <xdr:nvSpPr>
        <xdr:cNvPr id="319" name="円/楕円 318"/>
        <xdr:cNvSpPr/>
      </xdr:nvSpPr>
      <xdr:spPr>
        <a:xfrm>
          <a:off x="13843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38</xdr:row>
      <xdr:rowOff>22877</xdr:rowOff>
    </xdr:from>
    <xdr:ext cx="762000" cy="259045"/>
    <xdr:sp macro="" textlink="">
      <xdr:nvSpPr>
        <xdr:cNvPr id="320" name="テキスト ボックス 319"/>
        <xdr:cNvSpPr txBox="1"/>
      </xdr:nvSpPr>
      <xdr:spPr>
        <a:xfrm>
          <a:off x="13512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63500</xdr:rowOff>
    </xdr:from>
    <xdr:to>
      <xdr:col>18</xdr:col>
      <xdr:colOff>682625</xdr:colOff>
      <xdr:row>36</xdr:row>
      <xdr:rowOff>165100</xdr:rowOff>
    </xdr:to>
    <xdr:sp macro="" textlink="">
      <xdr:nvSpPr>
        <xdr:cNvPr id="321" name="円/楕円 320"/>
        <xdr:cNvSpPr/>
      </xdr:nvSpPr>
      <xdr:spPr>
        <a:xfrm>
          <a:off x="12954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149877</xdr:rowOff>
    </xdr:from>
    <xdr:ext cx="762000" cy="259045"/>
    <xdr:sp macro="" textlink="">
      <xdr:nvSpPr>
        <xdr:cNvPr id="322" name="テキスト ボックス 321"/>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50">
              <a:latin typeface="ＭＳ Ｐゴシック"/>
            </a:rPr>
            <a:t>公債費に係る経常収支比率は、グループ内平均よりも低水準で推移しています。平成</a:t>
          </a:r>
          <a:r>
            <a:rPr kumimoji="1" lang="en-US" altLang="ja-JP" sz="1150">
              <a:latin typeface="ＭＳ Ｐゴシック"/>
            </a:rPr>
            <a:t>27</a:t>
          </a:r>
          <a:r>
            <a:rPr kumimoji="1" lang="ja-JP" altLang="en-US" sz="1150">
              <a:latin typeface="ＭＳ Ｐゴシック"/>
            </a:rPr>
            <a:t>年度は、借入利率の低下により利子償還額が減少した一方、臨時財政対策債の元金償還金などが増加したため公債費は引き続き増加しています。</a:t>
          </a:r>
        </a:p>
        <a:p>
          <a:r>
            <a:rPr kumimoji="1" lang="ja-JP" altLang="en-US" sz="1150">
              <a:latin typeface="ＭＳ Ｐゴシック"/>
            </a:rPr>
            <a:t>　なお、現在（平成</a:t>
          </a:r>
          <a:r>
            <a:rPr kumimoji="1" lang="en-US" altLang="ja-JP" sz="1150">
              <a:latin typeface="ＭＳ Ｐゴシック"/>
            </a:rPr>
            <a:t>28</a:t>
          </a:r>
          <a:r>
            <a:rPr kumimoji="1" lang="ja-JP" altLang="en-US" sz="1150">
              <a:latin typeface="ＭＳ Ｐゴシック"/>
            </a:rPr>
            <a:t>年度まで）、平成</a:t>
          </a:r>
          <a:r>
            <a:rPr kumimoji="1" lang="en-US" altLang="ja-JP" sz="1150">
              <a:latin typeface="ＭＳ Ｐゴシック"/>
            </a:rPr>
            <a:t>26</a:t>
          </a:r>
          <a:r>
            <a:rPr kumimoji="1" lang="ja-JP" altLang="en-US" sz="1150">
              <a:latin typeface="ＭＳ Ｐゴシック"/>
            </a:rPr>
            <a:t>年</a:t>
          </a:r>
          <a:r>
            <a:rPr kumimoji="1" lang="en-US" altLang="ja-JP" sz="1150">
              <a:latin typeface="ＭＳ Ｐゴシック"/>
            </a:rPr>
            <a:t>2</a:t>
          </a:r>
          <a:r>
            <a:rPr kumimoji="1" lang="ja-JP" altLang="en-US" sz="1150">
              <a:latin typeface="ＭＳ Ｐゴシック"/>
            </a:rPr>
            <a:t>月に策定した</a:t>
          </a:r>
          <a:r>
            <a:rPr kumimoji="1" lang="en-US" altLang="ja-JP" sz="1150">
              <a:latin typeface="ＭＳ Ｐゴシック"/>
            </a:rPr>
            <a:t>『</a:t>
          </a:r>
          <a:r>
            <a:rPr kumimoji="1" lang="ja-JP" altLang="en-US" sz="1150">
              <a:latin typeface="ＭＳ Ｐゴシック"/>
            </a:rPr>
            <a:t>福岡県財政改革推進プラン（平成</a:t>
          </a:r>
          <a:r>
            <a:rPr kumimoji="1" lang="en-US" altLang="ja-JP" sz="1150">
              <a:latin typeface="ＭＳ Ｐゴシック"/>
            </a:rPr>
            <a:t>26</a:t>
          </a:r>
          <a:r>
            <a:rPr kumimoji="1" lang="ja-JP" altLang="en-US" sz="1150">
              <a:latin typeface="ＭＳ Ｐゴシック"/>
            </a:rPr>
            <a:t>年度～平成</a:t>
          </a:r>
          <a:r>
            <a:rPr kumimoji="1" lang="en-US" altLang="ja-JP" sz="1150">
              <a:latin typeface="ＭＳ Ｐゴシック"/>
            </a:rPr>
            <a:t>28</a:t>
          </a:r>
          <a:r>
            <a:rPr kumimoji="1" lang="ja-JP" altLang="en-US" sz="1150">
              <a:latin typeface="ＭＳ Ｐゴシック"/>
            </a:rPr>
            <a:t>年度）</a:t>
          </a:r>
          <a:r>
            <a:rPr kumimoji="1" lang="en-US" altLang="ja-JP" sz="1150">
              <a:latin typeface="ＭＳ Ｐゴシック"/>
            </a:rPr>
            <a:t>』</a:t>
          </a:r>
          <a:r>
            <a:rPr kumimoji="1" lang="ja-JP" altLang="en-US" sz="1150">
              <a:latin typeface="ＭＳ Ｐゴシック"/>
            </a:rPr>
            <a:t>に基づき、平成</a:t>
          </a:r>
          <a:r>
            <a:rPr kumimoji="1" lang="en-US" altLang="ja-JP" sz="1150">
              <a:latin typeface="ＭＳ Ｐゴシック"/>
            </a:rPr>
            <a:t>27</a:t>
          </a:r>
          <a:r>
            <a:rPr kumimoji="1" lang="ja-JP" altLang="en-US" sz="1150">
              <a:latin typeface="ＭＳ Ｐゴシック"/>
            </a:rPr>
            <a:t>年度及び平成</a:t>
          </a:r>
          <a:r>
            <a:rPr kumimoji="1" lang="en-US" altLang="ja-JP" sz="1150">
              <a:latin typeface="ＭＳ Ｐゴシック"/>
            </a:rPr>
            <a:t>28</a:t>
          </a:r>
          <a:r>
            <a:rPr kumimoji="1" lang="ja-JP" altLang="en-US" sz="1150">
              <a:latin typeface="ＭＳ Ｐゴシック"/>
            </a:rPr>
            <a:t>年度に県単独公共事業費を５％程度抑制することなどにより、平成</a:t>
          </a:r>
          <a:r>
            <a:rPr kumimoji="1" lang="en-US" altLang="ja-JP" sz="1150">
              <a:latin typeface="ＭＳ Ｐゴシック"/>
            </a:rPr>
            <a:t>28</a:t>
          </a:r>
          <a:r>
            <a:rPr kumimoji="1" lang="ja-JP" altLang="en-US" sz="1150">
              <a:latin typeface="ＭＳ Ｐゴシック"/>
            </a:rPr>
            <a:t>年度末の通常債残高を平成</a:t>
          </a:r>
          <a:r>
            <a:rPr kumimoji="1" lang="en-US" altLang="ja-JP" sz="1150">
              <a:latin typeface="ＭＳ Ｐゴシック"/>
            </a:rPr>
            <a:t>24</a:t>
          </a:r>
          <a:r>
            <a:rPr kumimoji="1" lang="ja-JP" altLang="en-US" sz="1150">
              <a:latin typeface="ＭＳ Ｐゴシック"/>
            </a:rPr>
            <a:t>年度に比べ</a:t>
          </a:r>
          <a:r>
            <a:rPr kumimoji="1" lang="en-US" altLang="ja-JP" sz="1150">
              <a:latin typeface="ＭＳ Ｐゴシック"/>
            </a:rPr>
            <a:t>550</a:t>
          </a:r>
          <a:r>
            <a:rPr kumimoji="1" lang="ja-JP" altLang="en-US" sz="1150">
              <a:latin typeface="ＭＳ Ｐゴシック"/>
            </a:rPr>
            <a:t>億円程度圧縮するなど、公債費縮減の取組みを進めています。</a:t>
          </a:r>
        </a:p>
      </xdr:txBody>
    </xdr:sp>
    <xdr:clientData/>
  </xdr:twoCellAnchor>
  <xdr:oneCellAnchor>
    <xdr:from>
      <xdr:col>1</xdr:col>
      <xdr:colOff>28575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5" name="直線コネクタ 33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7" name="直線コネクタ 33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9" name="直線コネクタ 33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1" name="直線コネクタ 34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3" name="直線コネクタ 34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5" name="直線コネクタ 34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0" name="直線コネクタ 349"/>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1"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2" name="直線コネクタ 351"/>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3"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4" name="直線コネクタ 353"/>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75</xdr:row>
      <xdr:rowOff>118835</xdr:rowOff>
    </xdr:to>
    <xdr:cxnSp macro="">
      <xdr:nvCxnSpPr>
        <xdr:cNvPr id="355" name="直線コネクタ 354"/>
        <xdr:cNvCxnSpPr/>
      </xdr:nvCxnSpPr>
      <xdr:spPr>
        <a:xfrm>
          <a:off x="3987800" y="129286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48277</xdr:rowOff>
    </xdr:from>
    <xdr:ext cx="762000" cy="259045"/>
    <xdr:sp macro="" textlink="">
      <xdr:nvSpPr>
        <xdr:cNvPr id="356"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57" name="フローチャート : 判断 356"/>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4535</xdr:rowOff>
    </xdr:from>
    <xdr:to>
      <xdr:col>5</xdr:col>
      <xdr:colOff>549275</xdr:colOff>
      <xdr:row>75</xdr:row>
      <xdr:rowOff>69850</xdr:rowOff>
    </xdr:to>
    <xdr:cxnSp macro="">
      <xdr:nvCxnSpPr>
        <xdr:cNvPr id="358" name="直線コネクタ 357"/>
        <xdr:cNvCxnSpPr/>
      </xdr:nvCxnSpPr>
      <xdr:spPr>
        <a:xfrm>
          <a:off x="3098800" y="12863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92529</xdr:rowOff>
    </xdr:from>
    <xdr:to>
      <xdr:col>5</xdr:col>
      <xdr:colOff>600075</xdr:colOff>
      <xdr:row>77</xdr:row>
      <xdr:rowOff>22679</xdr:rowOff>
    </xdr:to>
    <xdr:sp macro="" textlink="">
      <xdr:nvSpPr>
        <xdr:cNvPr id="359" name="フローチャート : 判断 358"/>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7456</xdr:rowOff>
    </xdr:from>
    <xdr:ext cx="736600" cy="259045"/>
    <xdr:sp macro="" textlink="">
      <xdr:nvSpPr>
        <xdr:cNvPr id="360" name="テキスト ボックス 359"/>
        <xdr:cNvSpPr txBox="1"/>
      </xdr:nvSpPr>
      <xdr:spPr>
        <a:xfrm>
          <a:off x="3606800" y="1320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110672</xdr:rowOff>
    </xdr:from>
    <xdr:to>
      <xdr:col>4</xdr:col>
      <xdr:colOff>346075</xdr:colOff>
      <xdr:row>75</xdr:row>
      <xdr:rowOff>4535</xdr:rowOff>
    </xdr:to>
    <xdr:cxnSp macro="">
      <xdr:nvCxnSpPr>
        <xdr:cNvPr id="361" name="直線コネクタ 360"/>
        <xdr:cNvCxnSpPr/>
      </xdr:nvCxnSpPr>
      <xdr:spPr>
        <a:xfrm>
          <a:off x="2209800" y="12797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125186</xdr:rowOff>
    </xdr:from>
    <xdr:to>
      <xdr:col>4</xdr:col>
      <xdr:colOff>396875</xdr:colOff>
      <xdr:row>77</xdr:row>
      <xdr:rowOff>55336</xdr:rowOff>
    </xdr:to>
    <xdr:sp macro="" textlink="">
      <xdr:nvSpPr>
        <xdr:cNvPr id="362" name="フローチャート : 判断 361"/>
        <xdr:cNvSpPr/>
      </xdr:nvSpPr>
      <xdr:spPr>
        <a:xfrm>
          <a:off x="3048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40113</xdr:rowOff>
    </xdr:from>
    <xdr:ext cx="762000" cy="259045"/>
    <xdr:sp macro="" textlink="">
      <xdr:nvSpPr>
        <xdr:cNvPr id="363" name="テキスト ボックス 362"/>
        <xdr:cNvSpPr txBox="1"/>
      </xdr:nvSpPr>
      <xdr:spPr>
        <a:xfrm>
          <a:off x="2717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167822</xdr:rowOff>
    </xdr:from>
    <xdr:to>
      <xdr:col>3</xdr:col>
      <xdr:colOff>142875</xdr:colOff>
      <xdr:row>74</xdr:row>
      <xdr:rowOff>110672</xdr:rowOff>
    </xdr:to>
    <xdr:cxnSp macro="">
      <xdr:nvCxnSpPr>
        <xdr:cNvPr id="364" name="直線コネクタ 363"/>
        <xdr:cNvCxnSpPr/>
      </xdr:nvCxnSpPr>
      <xdr:spPr>
        <a:xfrm>
          <a:off x="1320800" y="126836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100693</xdr:rowOff>
    </xdr:from>
    <xdr:to>
      <xdr:col>3</xdr:col>
      <xdr:colOff>193675</xdr:colOff>
      <xdr:row>76</xdr:row>
      <xdr:rowOff>30843</xdr:rowOff>
    </xdr:to>
    <xdr:sp macro="" textlink="">
      <xdr:nvSpPr>
        <xdr:cNvPr id="365" name="フローチャート : 判断 364"/>
        <xdr:cNvSpPr/>
      </xdr:nvSpPr>
      <xdr:spPr>
        <a:xfrm>
          <a:off x="2159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15620</xdr:rowOff>
    </xdr:from>
    <xdr:ext cx="762000" cy="259045"/>
    <xdr:sp macro="" textlink="">
      <xdr:nvSpPr>
        <xdr:cNvPr id="366" name="テキスト ボックス 365"/>
        <xdr:cNvSpPr txBox="1"/>
      </xdr:nvSpPr>
      <xdr:spPr>
        <a:xfrm>
          <a:off x="1828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100693</xdr:rowOff>
    </xdr:from>
    <xdr:to>
      <xdr:col>1</xdr:col>
      <xdr:colOff>676275</xdr:colOff>
      <xdr:row>76</xdr:row>
      <xdr:rowOff>30843</xdr:rowOff>
    </xdr:to>
    <xdr:sp macro="" textlink="">
      <xdr:nvSpPr>
        <xdr:cNvPr id="367" name="フローチャート : 判断 366"/>
        <xdr:cNvSpPr/>
      </xdr:nvSpPr>
      <xdr:spPr>
        <a:xfrm>
          <a:off x="1270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15620</xdr:rowOff>
    </xdr:from>
    <xdr:ext cx="762000" cy="259045"/>
    <xdr:sp macro="" textlink="">
      <xdr:nvSpPr>
        <xdr:cNvPr id="368" name="テキスト ボックス 367"/>
        <xdr:cNvSpPr txBox="1"/>
      </xdr:nvSpPr>
      <xdr:spPr>
        <a:xfrm>
          <a:off x="939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68035</xdr:rowOff>
    </xdr:from>
    <xdr:to>
      <xdr:col>7</xdr:col>
      <xdr:colOff>66675</xdr:colOff>
      <xdr:row>75</xdr:row>
      <xdr:rowOff>169636</xdr:rowOff>
    </xdr:to>
    <xdr:sp macro="" textlink="">
      <xdr:nvSpPr>
        <xdr:cNvPr id="374" name="円/楕円 373"/>
        <xdr:cNvSpPr/>
      </xdr:nvSpPr>
      <xdr:spPr>
        <a:xfrm>
          <a:off x="4775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84562</xdr:rowOff>
    </xdr:from>
    <xdr:ext cx="762000" cy="259045"/>
    <xdr:sp macro="" textlink="">
      <xdr:nvSpPr>
        <xdr:cNvPr id="375" name="公債費該当値テキスト"/>
        <xdr:cNvSpPr txBox="1"/>
      </xdr:nvSpPr>
      <xdr:spPr>
        <a:xfrm>
          <a:off x="4914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76" name="円/楕円 375"/>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130827</xdr:rowOff>
    </xdr:from>
    <xdr:ext cx="736600" cy="259045"/>
    <xdr:sp macro="" textlink="">
      <xdr:nvSpPr>
        <xdr:cNvPr id="377" name="テキスト ボックス 376"/>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125185</xdr:rowOff>
    </xdr:from>
    <xdr:to>
      <xdr:col>4</xdr:col>
      <xdr:colOff>396875</xdr:colOff>
      <xdr:row>75</xdr:row>
      <xdr:rowOff>55335</xdr:rowOff>
    </xdr:to>
    <xdr:sp macro="" textlink="">
      <xdr:nvSpPr>
        <xdr:cNvPr id="378" name="円/楕円 377"/>
        <xdr:cNvSpPr/>
      </xdr:nvSpPr>
      <xdr:spPr>
        <a:xfrm>
          <a:off x="3048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65512</xdr:rowOff>
    </xdr:from>
    <xdr:ext cx="762000" cy="259045"/>
    <xdr:sp macro="" textlink="">
      <xdr:nvSpPr>
        <xdr:cNvPr id="379" name="テキスト ボックス 378"/>
        <xdr:cNvSpPr txBox="1"/>
      </xdr:nvSpPr>
      <xdr:spPr>
        <a:xfrm>
          <a:off x="2717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59872</xdr:rowOff>
    </xdr:from>
    <xdr:to>
      <xdr:col>3</xdr:col>
      <xdr:colOff>193675</xdr:colOff>
      <xdr:row>74</xdr:row>
      <xdr:rowOff>161472</xdr:rowOff>
    </xdr:to>
    <xdr:sp macro="" textlink="">
      <xdr:nvSpPr>
        <xdr:cNvPr id="380" name="円/楕円 379"/>
        <xdr:cNvSpPr/>
      </xdr:nvSpPr>
      <xdr:spPr>
        <a:xfrm>
          <a:off x="2159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199</xdr:rowOff>
    </xdr:from>
    <xdr:ext cx="762000" cy="259045"/>
    <xdr:sp macro="" textlink="">
      <xdr:nvSpPr>
        <xdr:cNvPr id="381" name="テキスト ボックス 380"/>
        <xdr:cNvSpPr txBox="1"/>
      </xdr:nvSpPr>
      <xdr:spPr>
        <a:xfrm>
          <a:off x="1828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117022</xdr:rowOff>
    </xdr:from>
    <xdr:to>
      <xdr:col>1</xdr:col>
      <xdr:colOff>676275</xdr:colOff>
      <xdr:row>74</xdr:row>
      <xdr:rowOff>47172</xdr:rowOff>
    </xdr:to>
    <xdr:sp macro="" textlink="">
      <xdr:nvSpPr>
        <xdr:cNvPr id="382" name="円/楕円 381"/>
        <xdr:cNvSpPr/>
      </xdr:nvSpPr>
      <xdr:spPr>
        <a:xfrm>
          <a:off x="1270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57349</xdr:rowOff>
    </xdr:from>
    <xdr:ext cx="762000" cy="259045"/>
    <xdr:sp macro="" textlink="">
      <xdr:nvSpPr>
        <xdr:cNvPr id="383" name="テキスト ボックス 382"/>
        <xdr:cNvSpPr txBox="1"/>
      </xdr:nvSpPr>
      <xdr:spPr>
        <a:xfrm>
          <a:off x="939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公債費に係る経常収支比率がグループ内平均よりも低い一方、扶助費や補助費等に係る経常収支比率が高い</a:t>
          </a:r>
          <a:r>
            <a:rPr kumimoji="1" lang="ja-JP" altLang="en-US" sz="1200">
              <a:solidFill>
                <a:schemeClr val="dk1"/>
              </a:solidFill>
              <a:latin typeface="+mn-lt"/>
              <a:ea typeface="+mn-ea"/>
              <a:cs typeface="+mn-cs"/>
            </a:rPr>
            <a:t>ため、</a:t>
          </a:r>
          <a:r>
            <a:rPr kumimoji="1" lang="ja-JP" altLang="ja-JP" sz="1200">
              <a:solidFill>
                <a:schemeClr val="dk1"/>
              </a:solidFill>
              <a:latin typeface="+mn-lt"/>
              <a:ea typeface="+mn-ea"/>
              <a:cs typeface="+mn-cs"/>
            </a:rPr>
            <a:t>公債費以外の経常収支比率はグループ内平均と比較して高くなっています。</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現在（平成</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年度まで）、将来に向けて持続可能で安定した財政運営を実現するため、歳入・歳出全般にわたる改革の方針や取組みを具体的に定めた「福岡県財政改革推進プラン（平成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年度）」に基づき、行政改革と一体となって、同プランに取り組んでいます。</a:t>
          </a:r>
          <a:endParaRPr kumimoji="1" lang="ja-JP" altLang="en-US" sz="12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6" name="直線コネクタ 39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7" name="テキスト ボックス 396"/>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8" name="直線コネクタ 39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9" name="テキスト ボックス 398"/>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0" name="直線コネクタ 39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1" name="テキスト ボックス 400"/>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2" name="直線コネクタ 40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3" name="テキスト ボックス 402"/>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4" name="直線コネクタ 40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5" name="テキスト ボックス 404"/>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6" name="直線コネクタ 40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7" name="テキスト ボックス 406"/>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1" name="直線コネクタ 410"/>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2"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3" name="直線コネクタ 412"/>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4"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5" name="直線コネクタ 414"/>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78</xdr:row>
      <xdr:rowOff>18143</xdr:rowOff>
    </xdr:from>
    <xdr:to>
      <xdr:col>24</xdr:col>
      <xdr:colOff>22225</xdr:colOff>
      <xdr:row>78</xdr:row>
      <xdr:rowOff>105229</xdr:rowOff>
    </xdr:to>
    <xdr:cxnSp macro="">
      <xdr:nvCxnSpPr>
        <xdr:cNvPr id="416" name="直線コネクタ 415"/>
        <xdr:cNvCxnSpPr/>
      </xdr:nvCxnSpPr>
      <xdr:spPr>
        <a:xfrm>
          <a:off x="15671800" y="133912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90006</xdr:rowOff>
    </xdr:from>
    <xdr:ext cx="762000" cy="259045"/>
    <xdr:sp macro="" textlink="">
      <xdr:nvSpPr>
        <xdr:cNvPr id="417"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18" name="フローチャート : 判断 417"/>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78</xdr:row>
      <xdr:rowOff>18143</xdr:rowOff>
    </xdr:from>
    <xdr:to>
      <xdr:col>22</xdr:col>
      <xdr:colOff>555625</xdr:colOff>
      <xdr:row>78</xdr:row>
      <xdr:rowOff>50800</xdr:rowOff>
    </xdr:to>
    <xdr:cxnSp macro="">
      <xdr:nvCxnSpPr>
        <xdr:cNvPr id="419" name="直線コネクタ 418"/>
        <xdr:cNvCxnSpPr/>
      </xdr:nvCxnSpPr>
      <xdr:spPr>
        <a:xfrm flipV="1">
          <a:off x="14782800" y="1339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27214</xdr:rowOff>
    </xdr:from>
    <xdr:to>
      <xdr:col>22</xdr:col>
      <xdr:colOff>606425</xdr:colOff>
      <xdr:row>76</xdr:row>
      <xdr:rowOff>128814</xdr:rowOff>
    </xdr:to>
    <xdr:sp macro="" textlink="">
      <xdr:nvSpPr>
        <xdr:cNvPr id="420" name="フローチャート : 判断 419"/>
        <xdr:cNvSpPr/>
      </xdr:nvSpPr>
      <xdr:spPr>
        <a:xfrm>
          <a:off x="15621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138992</xdr:rowOff>
    </xdr:from>
    <xdr:ext cx="736600" cy="259045"/>
    <xdr:sp macro="" textlink="">
      <xdr:nvSpPr>
        <xdr:cNvPr id="421" name="テキスト ボックス 420"/>
        <xdr:cNvSpPr txBox="1"/>
      </xdr:nvSpPr>
      <xdr:spPr>
        <a:xfrm>
          <a:off x="15290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149225</xdr:colOff>
      <xdr:row>78</xdr:row>
      <xdr:rowOff>50800</xdr:rowOff>
    </xdr:from>
    <xdr:to>
      <xdr:col>21</xdr:col>
      <xdr:colOff>352425</xdr:colOff>
      <xdr:row>78</xdr:row>
      <xdr:rowOff>50800</xdr:rowOff>
    </xdr:to>
    <xdr:cxnSp macro="">
      <xdr:nvCxnSpPr>
        <xdr:cNvPr id="422" name="直線コネクタ 421"/>
        <xdr:cNvCxnSpPr/>
      </xdr:nvCxnSpPr>
      <xdr:spPr>
        <a:xfrm>
          <a:off x="13893800" y="1342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59871</xdr:rowOff>
    </xdr:from>
    <xdr:to>
      <xdr:col>21</xdr:col>
      <xdr:colOff>403225</xdr:colOff>
      <xdr:row>76</xdr:row>
      <xdr:rowOff>161471</xdr:rowOff>
    </xdr:to>
    <xdr:sp macro="" textlink="">
      <xdr:nvSpPr>
        <xdr:cNvPr id="423" name="フローチャート : 判断 422"/>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199</xdr:rowOff>
    </xdr:from>
    <xdr:ext cx="762000" cy="259045"/>
    <xdr:sp macro="" textlink="">
      <xdr:nvSpPr>
        <xdr:cNvPr id="424" name="テキスト ボックス 423"/>
        <xdr:cNvSpPr txBox="1"/>
      </xdr:nvSpPr>
      <xdr:spPr>
        <a:xfrm>
          <a:off x="14401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631825</xdr:colOff>
      <xdr:row>78</xdr:row>
      <xdr:rowOff>50800</xdr:rowOff>
    </xdr:from>
    <xdr:to>
      <xdr:col>20</xdr:col>
      <xdr:colOff>149225</xdr:colOff>
      <xdr:row>78</xdr:row>
      <xdr:rowOff>116114</xdr:rowOff>
    </xdr:to>
    <xdr:cxnSp macro="">
      <xdr:nvCxnSpPr>
        <xdr:cNvPr id="425" name="直線コネクタ 424"/>
        <xdr:cNvCxnSpPr/>
      </xdr:nvCxnSpPr>
      <xdr:spPr>
        <a:xfrm flipV="1">
          <a:off x="13004800" y="13423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117021</xdr:rowOff>
    </xdr:from>
    <xdr:to>
      <xdr:col>20</xdr:col>
      <xdr:colOff>200025</xdr:colOff>
      <xdr:row>78</xdr:row>
      <xdr:rowOff>47171</xdr:rowOff>
    </xdr:to>
    <xdr:sp macro="" textlink="">
      <xdr:nvSpPr>
        <xdr:cNvPr id="426" name="フローチャート : 判断 425"/>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57348</xdr:rowOff>
    </xdr:from>
    <xdr:ext cx="762000" cy="259045"/>
    <xdr:sp macro="" textlink="">
      <xdr:nvSpPr>
        <xdr:cNvPr id="427" name="テキスト ボックス 426"/>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138793</xdr:rowOff>
    </xdr:from>
    <xdr:to>
      <xdr:col>18</xdr:col>
      <xdr:colOff>682625</xdr:colOff>
      <xdr:row>78</xdr:row>
      <xdr:rowOff>68943</xdr:rowOff>
    </xdr:to>
    <xdr:sp macro="" textlink="">
      <xdr:nvSpPr>
        <xdr:cNvPr id="428" name="フローチャート : 判断 427"/>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79120</xdr:rowOff>
    </xdr:from>
    <xdr:ext cx="762000" cy="259045"/>
    <xdr:sp macro="" textlink="">
      <xdr:nvSpPr>
        <xdr:cNvPr id="429" name="テキスト ボックス 428"/>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78</xdr:row>
      <xdr:rowOff>54429</xdr:rowOff>
    </xdr:from>
    <xdr:to>
      <xdr:col>24</xdr:col>
      <xdr:colOff>73025</xdr:colOff>
      <xdr:row>78</xdr:row>
      <xdr:rowOff>156029</xdr:rowOff>
    </xdr:to>
    <xdr:sp macro="" textlink="">
      <xdr:nvSpPr>
        <xdr:cNvPr id="435" name="円/楕円 434"/>
        <xdr:cNvSpPr/>
      </xdr:nvSpPr>
      <xdr:spPr>
        <a:xfrm>
          <a:off x="164592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78</xdr:row>
      <xdr:rowOff>26506</xdr:rowOff>
    </xdr:from>
    <xdr:ext cx="762000" cy="259045"/>
    <xdr:sp macro="" textlink="">
      <xdr:nvSpPr>
        <xdr:cNvPr id="436" name="公債費以外該当値テキスト"/>
        <xdr:cNvSpPr txBox="1"/>
      </xdr:nvSpPr>
      <xdr:spPr>
        <a:xfrm>
          <a:off x="16598900" y="1339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138793</xdr:rowOff>
    </xdr:from>
    <xdr:to>
      <xdr:col>22</xdr:col>
      <xdr:colOff>606425</xdr:colOff>
      <xdr:row>78</xdr:row>
      <xdr:rowOff>68943</xdr:rowOff>
    </xdr:to>
    <xdr:sp macro="" textlink="">
      <xdr:nvSpPr>
        <xdr:cNvPr id="437" name="円/楕円 436"/>
        <xdr:cNvSpPr/>
      </xdr:nvSpPr>
      <xdr:spPr>
        <a:xfrm>
          <a:off x="15621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53720</xdr:rowOff>
    </xdr:from>
    <xdr:ext cx="736600" cy="259045"/>
    <xdr:sp macro="" textlink="">
      <xdr:nvSpPr>
        <xdr:cNvPr id="438" name="テキスト ボックス 437"/>
        <xdr:cNvSpPr txBox="1"/>
      </xdr:nvSpPr>
      <xdr:spPr>
        <a:xfrm>
          <a:off x="15290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301625</xdr:colOff>
      <xdr:row>78</xdr:row>
      <xdr:rowOff>0</xdr:rowOff>
    </xdr:from>
    <xdr:to>
      <xdr:col>21</xdr:col>
      <xdr:colOff>403225</xdr:colOff>
      <xdr:row>78</xdr:row>
      <xdr:rowOff>101600</xdr:rowOff>
    </xdr:to>
    <xdr:sp macro="" textlink="">
      <xdr:nvSpPr>
        <xdr:cNvPr id="439" name="円/楕円 438"/>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86377</xdr:rowOff>
    </xdr:from>
    <xdr:ext cx="762000" cy="259045"/>
    <xdr:sp macro="" textlink="">
      <xdr:nvSpPr>
        <xdr:cNvPr id="440" name="テキスト ボックス 439"/>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98425</xdr:colOff>
      <xdr:row>78</xdr:row>
      <xdr:rowOff>0</xdr:rowOff>
    </xdr:from>
    <xdr:to>
      <xdr:col>20</xdr:col>
      <xdr:colOff>200025</xdr:colOff>
      <xdr:row>78</xdr:row>
      <xdr:rowOff>101600</xdr:rowOff>
    </xdr:to>
    <xdr:sp macro="" textlink="">
      <xdr:nvSpPr>
        <xdr:cNvPr id="441" name="円/楕円 440"/>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86377</xdr:rowOff>
    </xdr:from>
    <xdr:ext cx="762000" cy="259045"/>
    <xdr:sp macro="" textlink="">
      <xdr:nvSpPr>
        <xdr:cNvPr id="442" name="テキスト ボックス 441"/>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581025</xdr:colOff>
      <xdr:row>78</xdr:row>
      <xdr:rowOff>65314</xdr:rowOff>
    </xdr:from>
    <xdr:to>
      <xdr:col>18</xdr:col>
      <xdr:colOff>682625</xdr:colOff>
      <xdr:row>78</xdr:row>
      <xdr:rowOff>166914</xdr:rowOff>
    </xdr:to>
    <xdr:sp macro="" textlink="">
      <xdr:nvSpPr>
        <xdr:cNvPr id="443" name="円/楕円 442"/>
        <xdr:cNvSpPr/>
      </xdr:nvSpPr>
      <xdr:spPr>
        <a:xfrm>
          <a:off x="12954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151691</xdr:rowOff>
    </xdr:from>
    <xdr:ext cx="762000" cy="259045"/>
    <xdr:sp macro="" textlink="">
      <xdr:nvSpPr>
        <xdr:cNvPr id="444" name="テキスト ボックス 443"/>
        <xdr:cNvSpPr txBox="1"/>
      </xdr:nvSpPr>
      <xdr:spPr>
        <a:xfrm>
          <a:off x="12623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79756</xdr:rowOff>
    </xdr:from>
    <xdr:to>
      <xdr:col>4</xdr:col>
      <xdr:colOff>1117600</xdr:colOff>
      <xdr:row>18</xdr:row>
      <xdr:rowOff>42266</xdr:rowOff>
    </xdr:to>
    <xdr:cxnSp macro="">
      <xdr:nvCxnSpPr>
        <xdr:cNvPr id="43" name="直線コネクタ 42"/>
        <xdr:cNvCxnSpPr/>
      </xdr:nvCxnSpPr>
      <xdr:spPr bwMode="auto">
        <a:xfrm flipV="1">
          <a:off x="5651500" y="2013331"/>
          <a:ext cx="0" cy="11626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14343</xdr:rowOff>
    </xdr:from>
    <xdr:ext cx="762000" cy="259045"/>
    <xdr:sp macro="" textlink="">
      <xdr:nvSpPr>
        <xdr:cNvPr id="44" name="人口1人当たり決算額の推移最小値テキスト130"/>
        <xdr:cNvSpPr txBox="1"/>
      </xdr:nvSpPr>
      <xdr:spPr>
        <a:xfrm>
          <a:off x="5740400" y="314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42266</xdr:rowOff>
    </xdr:from>
    <xdr:to>
      <xdr:col>5</xdr:col>
      <xdr:colOff>73025</xdr:colOff>
      <xdr:row>18</xdr:row>
      <xdr:rowOff>42266</xdr:rowOff>
    </xdr:to>
    <xdr:cxnSp macro="">
      <xdr:nvCxnSpPr>
        <xdr:cNvPr id="45" name="直線コネクタ 44"/>
        <xdr:cNvCxnSpPr/>
      </xdr:nvCxnSpPr>
      <xdr:spPr bwMode="auto">
        <a:xfrm>
          <a:off x="5562600" y="317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166133</xdr:rowOff>
    </xdr:from>
    <xdr:ext cx="762000" cy="259045"/>
    <xdr:sp macro="" textlink="">
      <xdr:nvSpPr>
        <xdr:cNvPr id="46" name="人口1人当たり決算額の推移最大値テキスト130"/>
        <xdr:cNvSpPr txBox="1"/>
      </xdr:nvSpPr>
      <xdr:spPr>
        <a:xfrm>
          <a:off x="5740400" y="17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11</xdr:row>
      <xdr:rowOff>79756</xdr:rowOff>
    </xdr:from>
    <xdr:to>
      <xdr:col>5</xdr:col>
      <xdr:colOff>73025</xdr:colOff>
      <xdr:row>11</xdr:row>
      <xdr:rowOff>79756</xdr:rowOff>
    </xdr:to>
    <xdr:cxnSp macro="">
      <xdr:nvCxnSpPr>
        <xdr:cNvPr id="47" name="直線コネクタ 46"/>
        <xdr:cNvCxnSpPr/>
      </xdr:nvCxnSpPr>
      <xdr:spPr bwMode="auto">
        <a:xfrm>
          <a:off x="5562600" y="2013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25806</xdr:rowOff>
    </xdr:from>
    <xdr:to>
      <xdr:col>4</xdr:col>
      <xdr:colOff>1117600</xdr:colOff>
      <xdr:row>16</xdr:row>
      <xdr:rowOff>33167</xdr:rowOff>
    </xdr:to>
    <xdr:cxnSp macro="">
      <xdr:nvCxnSpPr>
        <xdr:cNvPr id="48" name="直線コネクタ 47"/>
        <xdr:cNvCxnSpPr/>
      </xdr:nvCxnSpPr>
      <xdr:spPr bwMode="auto">
        <a:xfrm>
          <a:off x="5003800" y="2816631"/>
          <a:ext cx="647700" cy="7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158411</xdr:rowOff>
    </xdr:from>
    <xdr:ext cx="762000" cy="259045"/>
    <xdr:sp macro="" textlink="">
      <xdr:nvSpPr>
        <xdr:cNvPr id="49" name="人口1人当たり決算額の推移平均値テキスト130"/>
        <xdr:cNvSpPr txBox="1"/>
      </xdr:nvSpPr>
      <xdr:spPr>
        <a:xfrm>
          <a:off x="5740400" y="260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141884</xdr:rowOff>
    </xdr:from>
    <xdr:to>
      <xdr:col>5</xdr:col>
      <xdr:colOff>34925</xdr:colOff>
      <xdr:row>16</xdr:row>
      <xdr:rowOff>72034</xdr:rowOff>
    </xdr:to>
    <xdr:sp macro="" textlink="">
      <xdr:nvSpPr>
        <xdr:cNvPr id="50" name="フローチャート : 判断 49"/>
        <xdr:cNvSpPr/>
      </xdr:nvSpPr>
      <xdr:spPr bwMode="auto">
        <a:xfrm>
          <a:off x="56007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25806</xdr:rowOff>
    </xdr:from>
    <xdr:to>
      <xdr:col>4</xdr:col>
      <xdr:colOff>469900</xdr:colOff>
      <xdr:row>16</xdr:row>
      <xdr:rowOff>98318</xdr:rowOff>
    </xdr:to>
    <xdr:cxnSp macro="">
      <xdr:nvCxnSpPr>
        <xdr:cNvPr id="51" name="直線コネクタ 50"/>
        <xdr:cNvCxnSpPr/>
      </xdr:nvCxnSpPr>
      <xdr:spPr bwMode="auto">
        <a:xfrm flipV="1">
          <a:off x="4305300" y="2816631"/>
          <a:ext cx="698500" cy="72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9822</xdr:rowOff>
    </xdr:from>
    <xdr:to>
      <xdr:col>4</xdr:col>
      <xdr:colOff>520700</xdr:colOff>
      <xdr:row>16</xdr:row>
      <xdr:rowOff>111422</xdr:rowOff>
    </xdr:to>
    <xdr:sp macro="" textlink="">
      <xdr:nvSpPr>
        <xdr:cNvPr id="52" name="フローチャート : 判断 51"/>
        <xdr:cNvSpPr/>
      </xdr:nvSpPr>
      <xdr:spPr bwMode="auto">
        <a:xfrm>
          <a:off x="49530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96199</xdr:rowOff>
    </xdr:from>
    <xdr:ext cx="736600" cy="259045"/>
    <xdr:sp macro="" textlink="">
      <xdr:nvSpPr>
        <xdr:cNvPr id="53" name="テキスト ボックス 52"/>
        <xdr:cNvSpPr txBox="1"/>
      </xdr:nvSpPr>
      <xdr:spPr>
        <a:xfrm>
          <a:off x="4622800" y="288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3152</xdr:rowOff>
    </xdr:from>
    <xdr:to>
      <xdr:col>3</xdr:col>
      <xdr:colOff>904875</xdr:colOff>
      <xdr:row>16</xdr:row>
      <xdr:rowOff>98318</xdr:rowOff>
    </xdr:to>
    <xdr:cxnSp macro="">
      <xdr:nvCxnSpPr>
        <xdr:cNvPr id="54" name="直線コネクタ 53"/>
        <xdr:cNvCxnSpPr/>
      </xdr:nvCxnSpPr>
      <xdr:spPr bwMode="auto">
        <a:xfrm>
          <a:off x="3606800" y="2793977"/>
          <a:ext cx="698500" cy="9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88643</xdr:rowOff>
    </xdr:from>
    <xdr:to>
      <xdr:col>3</xdr:col>
      <xdr:colOff>955675</xdr:colOff>
      <xdr:row>17</xdr:row>
      <xdr:rowOff>18793</xdr:rowOff>
    </xdr:to>
    <xdr:sp macro="" textlink="">
      <xdr:nvSpPr>
        <xdr:cNvPr id="55" name="フローチャート : 判断 54"/>
        <xdr:cNvSpPr/>
      </xdr:nvSpPr>
      <xdr:spPr bwMode="auto">
        <a:xfrm>
          <a:off x="42545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3570</xdr:rowOff>
    </xdr:from>
    <xdr:ext cx="762000" cy="259045"/>
    <xdr:sp macro="" textlink="">
      <xdr:nvSpPr>
        <xdr:cNvPr id="56" name="テキスト ボックス 55"/>
        <xdr:cNvSpPr txBox="1"/>
      </xdr:nvSpPr>
      <xdr:spPr>
        <a:xfrm>
          <a:off x="3924300" y="29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120447</xdr:rowOff>
    </xdr:from>
    <xdr:to>
      <xdr:col>3</xdr:col>
      <xdr:colOff>206375</xdr:colOff>
      <xdr:row>16</xdr:row>
      <xdr:rowOff>3152</xdr:rowOff>
    </xdr:to>
    <xdr:cxnSp macro="">
      <xdr:nvCxnSpPr>
        <xdr:cNvPr id="57" name="直線コネクタ 56"/>
        <xdr:cNvCxnSpPr/>
      </xdr:nvCxnSpPr>
      <xdr:spPr bwMode="auto">
        <a:xfrm>
          <a:off x="2908300" y="2739822"/>
          <a:ext cx="698500" cy="54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12817</xdr:rowOff>
    </xdr:from>
    <xdr:to>
      <xdr:col>3</xdr:col>
      <xdr:colOff>257175</xdr:colOff>
      <xdr:row>16</xdr:row>
      <xdr:rowOff>114417</xdr:rowOff>
    </xdr:to>
    <xdr:sp macro="" textlink="">
      <xdr:nvSpPr>
        <xdr:cNvPr id="58" name="フローチャート : 判断 57"/>
        <xdr:cNvSpPr/>
      </xdr:nvSpPr>
      <xdr:spPr bwMode="auto">
        <a:xfrm>
          <a:off x="35560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99194</xdr:rowOff>
    </xdr:from>
    <xdr:ext cx="762000" cy="259045"/>
    <xdr:sp macro="" textlink="">
      <xdr:nvSpPr>
        <xdr:cNvPr id="59" name="テキスト ボックス 58"/>
        <xdr:cNvSpPr txBox="1"/>
      </xdr:nvSpPr>
      <xdr:spPr>
        <a:xfrm>
          <a:off x="3225800" y="28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108280</xdr:rowOff>
    </xdr:from>
    <xdr:to>
      <xdr:col>2</xdr:col>
      <xdr:colOff>692150</xdr:colOff>
      <xdr:row>16</xdr:row>
      <xdr:rowOff>38430</xdr:rowOff>
    </xdr:to>
    <xdr:sp macro="" textlink="">
      <xdr:nvSpPr>
        <xdr:cNvPr id="60" name="フローチャート : 判断 59"/>
        <xdr:cNvSpPr/>
      </xdr:nvSpPr>
      <xdr:spPr bwMode="auto">
        <a:xfrm>
          <a:off x="2857500" y="2727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23207</xdr:rowOff>
    </xdr:from>
    <xdr:ext cx="762000" cy="259045"/>
    <xdr:sp macro="" textlink="">
      <xdr:nvSpPr>
        <xdr:cNvPr id="61" name="テキスト ボックス 60"/>
        <xdr:cNvSpPr txBox="1"/>
      </xdr:nvSpPr>
      <xdr:spPr>
        <a:xfrm>
          <a:off x="2527300" y="281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153817</xdr:rowOff>
    </xdr:from>
    <xdr:to>
      <xdr:col>5</xdr:col>
      <xdr:colOff>34925</xdr:colOff>
      <xdr:row>16</xdr:row>
      <xdr:rowOff>83967</xdr:rowOff>
    </xdr:to>
    <xdr:sp macro="" textlink="">
      <xdr:nvSpPr>
        <xdr:cNvPr id="67" name="円/楕円 66"/>
        <xdr:cNvSpPr/>
      </xdr:nvSpPr>
      <xdr:spPr bwMode="auto">
        <a:xfrm>
          <a:off x="5600700" y="2773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125894</xdr:rowOff>
    </xdr:from>
    <xdr:ext cx="762000" cy="259045"/>
    <xdr:sp macro="" textlink="">
      <xdr:nvSpPr>
        <xdr:cNvPr id="68" name="人口1人当たり決算額の推移該当値テキスト130"/>
        <xdr:cNvSpPr txBox="1"/>
      </xdr:nvSpPr>
      <xdr:spPr>
        <a:xfrm>
          <a:off x="5740400" y="274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88,688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146456</xdr:rowOff>
    </xdr:from>
    <xdr:to>
      <xdr:col>4</xdr:col>
      <xdr:colOff>520700</xdr:colOff>
      <xdr:row>16</xdr:row>
      <xdr:rowOff>76606</xdr:rowOff>
    </xdr:to>
    <xdr:sp macro="" textlink="">
      <xdr:nvSpPr>
        <xdr:cNvPr id="69" name="円/楕円 68"/>
        <xdr:cNvSpPr/>
      </xdr:nvSpPr>
      <xdr:spPr bwMode="auto">
        <a:xfrm>
          <a:off x="4953000" y="276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86783</xdr:rowOff>
    </xdr:from>
    <xdr:ext cx="736600" cy="259045"/>
    <xdr:sp macro="" textlink="">
      <xdr:nvSpPr>
        <xdr:cNvPr id="70" name="テキスト ボックス 69"/>
        <xdr:cNvSpPr txBox="1"/>
      </xdr:nvSpPr>
      <xdr:spPr>
        <a:xfrm>
          <a:off x="4622800" y="253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89,010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47518</xdr:rowOff>
    </xdr:from>
    <xdr:to>
      <xdr:col>3</xdr:col>
      <xdr:colOff>955675</xdr:colOff>
      <xdr:row>16</xdr:row>
      <xdr:rowOff>149118</xdr:rowOff>
    </xdr:to>
    <xdr:sp macro="" textlink="">
      <xdr:nvSpPr>
        <xdr:cNvPr id="71" name="円/楕円 70"/>
        <xdr:cNvSpPr/>
      </xdr:nvSpPr>
      <xdr:spPr bwMode="auto">
        <a:xfrm>
          <a:off x="4254500" y="2838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159295</xdr:rowOff>
    </xdr:from>
    <xdr:ext cx="762000" cy="259045"/>
    <xdr:sp macro="" textlink="">
      <xdr:nvSpPr>
        <xdr:cNvPr id="72" name="テキスト ボックス 71"/>
        <xdr:cNvSpPr txBox="1"/>
      </xdr:nvSpPr>
      <xdr:spPr>
        <a:xfrm>
          <a:off x="3924300" y="260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85,838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123802</xdr:rowOff>
    </xdr:from>
    <xdr:to>
      <xdr:col>3</xdr:col>
      <xdr:colOff>257175</xdr:colOff>
      <xdr:row>16</xdr:row>
      <xdr:rowOff>53952</xdr:rowOff>
    </xdr:to>
    <xdr:sp macro="" textlink="">
      <xdr:nvSpPr>
        <xdr:cNvPr id="73" name="円/楕円 72"/>
        <xdr:cNvSpPr/>
      </xdr:nvSpPr>
      <xdr:spPr bwMode="auto">
        <a:xfrm>
          <a:off x="3556000" y="2743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64129</xdr:rowOff>
    </xdr:from>
    <xdr:ext cx="762000" cy="259045"/>
    <xdr:sp macro="" textlink="">
      <xdr:nvSpPr>
        <xdr:cNvPr id="74" name="テキスト ボックス 73"/>
        <xdr:cNvSpPr txBox="1"/>
      </xdr:nvSpPr>
      <xdr:spPr>
        <a:xfrm>
          <a:off x="3225800" y="251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90,001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69647</xdr:rowOff>
    </xdr:from>
    <xdr:to>
      <xdr:col>2</xdr:col>
      <xdr:colOff>692150</xdr:colOff>
      <xdr:row>15</xdr:row>
      <xdr:rowOff>171247</xdr:rowOff>
    </xdr:to>
    <xdr:sp macro="" textlink="">
      <xdr:nvSpPr>
        <xdr:cNvPr id="75" name="円/楕円 74"/>
        <xdr:cNvSpPr/>
      </xdr:nvSpPr>
      <xdr:spPr bwMode="auto">
        <a:xfrm>
          <a:off x="2857500" y="2689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9974</xdr:rowOff>
    </xdr:from>
    <xdr:ext cx="762000" cy="259045"/>
    <xdr:sp macro="" textlink="">
      <xdr:nvSpPr>
        <xdr:cNvPr id="76" name="テキスト ボックス 75"/>
        <xdr:cNvSpPr txBox="1"/>
      </xdr:nvSpPr>
      <xdr:spPr>
        <a:xfrm>
          <a:off x="2527300" y="245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110724</xdr:rowOff>
    </xdr:from>
    <xdr:to>
      <xdr:col>4</xdr:col>
      <xdr:colOff>1117600</xdr:colOff>
      <xdr:row>37</xdr:row>
      <xdr:rowOff>336032</xdr:rowOff>
    </xdr:to>
    <xdr:cxnSp macro="">
      <xdr:nvCxnSpPr>
        <xdr:cNvPr id="104" name="直線コネクタ 103"/>
        <xdr:cNvCxnSpPr/>
      </xdr:nvCxnSpPr>
      <xdr:spPr bwMode="auto">
        <a:xfrm flipV="1">
          <a:off x="5651500" y="6035274"/>
          <a:ext cx="0" cy="14254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308109</xdr:rowOff>
    </xdr:from>
    <xdr:ext cx="762000" cy="259045"/>
    <xdr:sp macro="" textlink="">
      <xdr:nvSpPr>
        <xdr:cNvPr id="105" name="人口1人当たり決算額の推移最小値テキスト445"/>
        <xdr:cNvSpPr txBox="1"/>
      </xdr:nvSpPr>
      <xdr:spPr>
        <a:xfrm>
          <a:off x="5740400" y="74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37</xdr:row>
      <xdr:rowOff>336032</xdr:rowOff>
    </xdr:from>
    <xdr:to>
      <xdr:col>5</xdr:col>
      <xdr:colOff>73025</xdr:colOff>
      <xdr:row>37</xdr:row>
      <xdr:rowOff>336032</xdr:rowOff>
    </xdr:to>
    <xdr:cxnSp macro="">
      <xdr:nvCxnSpPr>
        <xdr:cNvPr id="106" name="直線コネクタ 105"/>
        <xdr:cNvCxnSpPr/>
      </xdr:nvCxnSpPr>
      <xdr:spPr bwMode="auto">
        <a:xfrm>
          <a:off x="5562600" y="7460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25651</xdr:rowOff>
    </xdr:from>
    <xdr:ext cx="762000" cy="259045"/>
    <xdr:sp macro="" textlink="">
      <xdr:nvSpPr>
        <xdr:cNvPr id="107" name="人口1人当たり決算額の推移最大値テキスト445"/>
        <xdr:cNvSpPr txBox="1"/>
      </xdr:nvSpPr>
      <xdr:spPr>
        <a:xfrm>
          <a:off x="5740400" y="57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33</xdr:row>
      <xdr:rowOff>110724</xdr:rowOff>
    </xdr:from>
    <xdr:to>
      <xdr:col>5</xdr:col>
      <xdr:colOff>73025</xdr:colOff>
      <xdr:row>33</xdr:row>
      <xdr:rowOff>110724</xdr:rowOff>
    </xdr:to>
    <xdr:cxnSp macro="">
      <xdr:nvCxnSpPr>
        <xdr:cNvPr id="108" name="直線コネクタ 107"/>
        <xdr:cNvCxnSpPr/>
      </xdr:nvCxnSpPr>
      <xdr:spPr bwMode="auto">
        <a:xfrm>
          <a:off x="5562600" y="60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315275</xdr:rowOff>
    </xdr:from>
    <xdr:to>
      <xdr:col>4</xdr:col>
      <xdr:colOff>1117600</xdr:colOff>
      <xdr:row>36</xdr:row>
      <xdr:rowOff>81737</xdr:rowOff>
    </xdr:to>
    <xdr:cxnSp macro="">
      <xdr:nvCxnSpPr>
        <xdr:cNvPr id="109" name="直線コネクタ 108"/>
        <xdr:cNvCxnSpPr/>
      </xdr:nvCxnSpPr>
      <xdr:spPr bwMode="auto">
        <a:xfrm>
          <a:off x="5003800" y="6925625"/>
          <a:ext cx="647700" cy="109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16191</xdr:rowOff>
    </xdr:from>
    <xdr:ext cx="762000" cy="259045"/>
    <xdr:sp macro="" textlink="">
      <xdr:nvSpPr>
        <xdr:cNvPr id="110" name="人口1人当たり決算額の推移平均値テキスト445"/>
        <xdr:cNvSpPr txBox="1"/>
      </xdr:nvSpPr>
      <xdr:spPr>
        <a:xfrm>
          <a:off x="5740400" y="6626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171114</xdr:rowOff>
    </xdr:from>
    <xdr:to>
      <xdr:col>5</xdr:col>
      <xdr:colOff>34925</xdr:colOff>
      <xdr:row>35</xdr:row>
      <xdr:rowOff>272714</xdr:rowOff>
    </xdr:to>
    <xdr:sp macro="" textlink="">
      <xdr:nvSpPr>
        <xdr:cNvPr id="111" name="フローチャート : 判断 110"/>
        <xdr:cNvSpPr/>
      </xdr:nvSpPr>
      <xdr:spPr bwMode="auto">
        <a:xfrm>
          <a:off x="56007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101580</xdr:rowOff>
    </xdr:from>
    <xdr:to>
      <xdr:col>4</xdr:col>
      <xdr:colOff>469900</xdr:colOff>
      <xdr:row>35</xdr:row>
      <xdr:rowOff>315275</xdr:rowOff>
    </xdr:to>
    <xdr:cxnSp macro="">
      <xdr:nvCxnSpPr>
        <xdr:cNvPr id="112" name="直線コネクタ 111"/>
        <xdr:cNvCxnSpPr/>
      </xdr:nvCxnSpPr>
      <xdr:spPr bwMode="auto">
        <a:xfrm>
          <a:off x="4305300" y="6711930"/>
          <a:ext cx="698500" cy="21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131338</xdr:rowOff>
    </xdr:from>
    <xdr:to>
      <xdr:col>4</xdr:col>
      <xdr:colOff>520700</xdr:colOff>
      <xdr:row>35</xdr:row>
      <xdr:rowOff>232938</xdr:rowOff>
    </xdr:to>
    <xdr:sp macro="" textlink="">
      <xdr:nvSpPr>
        <xdr:cNvPr id="113" name="フローチャート : 判断 112"/>
        <xdr:cNvSpPr/>
      </xdr:nvSpPr>
      <xdr:spPr bwMode="auto">
        <a:xfrm>
          <a:off x="49530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243115</xdr:rowOff>
    </xdr:from>
    <xdr:ext cx="736600" cy="259045"/>
    <xdr:sp macro="" textlink="">
      <xdr:nvSpPr>
        <xdr:cNvPr id="114" name="テキスト ボックス 113"/>
        <xdr:cNvSpPr txBox="1"/>
      </xdr:nvSpPr>
      <xdr:spPr>
        <a:xfrm>
          <a:off x="4622800" y="651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26965</xdr:rowOff>
    </xdr:from>
    <xdr:to>
      <xdr:col>3</xdr:col>
      <xdr:colOff>904875</xdr:colOff>
      <xdr:row>35</xdr:row>
      <xdr:rowOff>101580</xdr:rowOff>
    </xdr:to>
    <xdr:cxnSp macro="">
      <xdr:nvCxnSpPr>
        <xdr:cNvPr id="115" name="直線コネクタ 114"/>
        <xdr:cNvCxnSpPr/>
      </xdr:nvCxnSpPr>
      <xdr:spPr bwMode="auto">
        <a:xfrm>
          <a:off x="3606800" y="6637315"/>
          <a:ext cx="698500" cy="74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110765</xdr:rowOff>
    </xdr:from>
    <xdr:to>
      <xdr:col>3</xdr:col>
      <xdr:colOff>955675</xdr:colOff>
      <xdr:row>35</xdr:row>
      <xdr:rowOff>212365</xdr:rowOff>
    </xdr:to>
    <xdr:sp macro="" textlink="">
      <xdr:nvSpPr>
        <xdr:cNvPr id="116" name="フローチャート : 判断 115"/>
        <xdr:cNvSpPr/>
      </xdr:nvSpPr>
      <xdr:spPr bwMode="auto">
        <a:xfrm>
          <a:off x="42545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197142</xdr:rowOff>
    </xdr:from>
    <xdr:ext cx="762000" cy="259045"/>
    <xdr:sp macro="" textlink="">
      <xdr:nvSpPr>
        <xdr:cNvPr id="117" name="テキスト ボックス 116"/>
        <xdr:cNvSpPr txBox="1"/>
      </xdr:nvSpPr>
      <xdr:spPr>
        <a:xfrm>
          <a:off x="3924300" y="68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26965</xdr:rowOff>
    </xdr:from>
    <xdr:to>
      <xdr:col>3</xdr:col>
      <xdr:colOff>206375</xdr:colOff>
      <xdr:row>35</xdr:row>
      <xdr:rowOff>75702</xdr:rowOff>
    </xdr:to>
    <xdr:cxnSp macro="">
      <xdr:nvCxnSpPr>
        <xdr:cNvPr id="118" name="直線コネクタ 117"/>
        <xdr:cNvCxnSpPr/>
      </xdr:nvCxnSpPr>
      <xdr:spPr bwMode="auto">
        <a:xfrm flipV="1">
          <a:off x="2908300" y="6637315"/>
          <a:ext cx="698500" cy="48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205770</xdr:rowOff>
    </xdr:from>
    <xdr:to>
      <xdr:col>3</xdr:col>
      <xdr:colOff>257175</xdr:colOff>
      <xdr:row>35</xdr:row>
      <xdr:rowOff>307370</xdr:rowOff>
    </xdr:to>
    <xdr:sp macro="" textlink="">
      <xdr:nvSpPr>
        <xdr:cNvPr id="119" name="フローチャート : 判断 118"/>
        <xdr:cNvSpPr/>
      </xdr:nvSpPr>
      <xdr:spPr bwMode="auto">
        <a:xfrm>
          <a:off x="35560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292147</xdr:rowOff>
    </xdr:from>
    <xdr:ext cx="762000" cy="259045"/>
    <xdr:sp macro="" textlink="">
      <xdr:nvSpPr>
        <xdr:cNvPr id="120" name="テキスト ボックス 119"/>
        <xdr:cNvSpPr txBox="1"/>
      </xdr:nvSpPr>
      <xdr:spPr>
        <a:xfrm>
          <a:off x="3225800" y="69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111587</xdr:rowOff>
    </xdr:from>
    <xdr:to>
      <xdr:col>2</xdr:col>
      <xdr:colOff>692150</xdr:colOff>
      <xdr:row>35</xdr:row>
      <xdr:rowOff>213187</xdr:rowOff>
    </xdr:to>
    <xdr:sp macro="" textlink="">
      <xdr:nvSpPr>
        <xdr:cNvPr id="121" name="フローチャート : 判断 120"/>
        <xdr:cNvSpPr/>
      </xdr:nvSpPr>
      <xdr:spPr bwMode="auto">
        <a:xfrm>
          <a:off x="2857500" y="6721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197964</xdr:rowOff>
    </xdr:from>
    <xdr:ext cx="762000" cy="259045"/>
    <xdr:sp macro="" textlink="">
      <xdr:nvSpPr>
        <xdr:cNvPr id="122" name="テキスト ボックス 121"/>
        <xdr:cNvSpPr txBox="1"/>
      </xdr:nvSpPr>
      <xdr:spPr>
        <a:xfrm>
          <a:off x="2527300" y="68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30937</xdr:rowOff>
    </xdr:from>
    <xdr:to>
      <xdr:col>5</xdr:col>
      <xdr:colOff>34925</xdr:colOff>
      <xdr:row>36</xdr:row>
      <xdr:rowOff>132537</xdr:rowOff>
    </xdr:to>
    <xdr:sp macro="" textlink="">
      <xdr:nvSpPr>
        <xdr:cNvPr id="128" name="円/楕円 127"/>
        <xdr:cNvSpPr/>
      </xdr:nvSpPr>
      <xdr:spPr bwMode="auto">
        <a:xfrm>
          <a:off x="5600700" y="6984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3014</xdr:rowOff>
    </xdr:from>
    <xdr:ext cx="762000" cy="259045"/>
    <xdr:sp macro="" textlink="">
      <xdr:nvSpPr>
        <xdr:cNvPr id="129" name="人口1人当たり決算額の推移該当値テキスト445"/>
        <xdr:cNvSpPr txBox="1"/>
      </xdr:nvSpPr>
      <xdr:spPr>
        <a:xfrm>
          <a:off x="5740400" y="695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264475</xdr:rowOff>
    </xdr:from>
    <xdr:to>
      <xdr:col>4</xdr:col>
      <xdr:colOff>520700</xdr:colOff>
      <xdr:row>36</xdr:row>
      <xdr:rowOff>23175</xdr:rowOff>
    </xdr:to>
    <xdr:sp macro="" textlink="">
      <xdr:nvSpPr>
        <xdr:cNvPr id="130" name="円/楕円 129"/>
        <xdr:cNvSpPr/>
      </xdr:nvSpPr>
      <xdr:spPr bwMode="auto">
        <a:xfrm>
          <a:off x="4953000" y="687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7952</xdr:rowOff>
    </xdr:from>
    <xdr:ext cx="736600" cy="259045"/>
    <xdr:sp macro="" textlink="">
      <xdr:nvSpPr>
        <xdr:cNvPr id="131" name="テキスト ボックス 130"/>
        <xdr:cNvSpPr txBox="1"/>
      </xdr:nvSpPr>
      <xdr:spPr>
        <a:xfrm>
          <a:off x="4622800" y="696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50780</xdr:rowOff>
    </xdr:from>
    <xdr:to>
      <xdr:col>3</xdr:col>
      <xdr:colOff>955675</xdr:colOff>
      <xdr:row>35</xdr:row>
      <xdr:rowOff>152380</xdr:rowOff>
    </xdr:to>
    <xdr:sp macro="" textlink="">
      <xdr:nvSpPr>
        <xdr:cNvPr id="132" name="円/楕円 131"/>
        <xdr:cNvSpPr/>
      </xdr:nvSpPr>
      <xdr:spPr bwMode="auto">
        <a:xfrm>
          <a:off x="4254500" y="666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162557</xdr:rowOff>
    </xdr:from>
    <xdr:ext cx="762000" cy="259045"/>
    <xdr:sp macro="" textlink="">
      <xdr:nvSpPr>
        <xdr:cNvPr id="133" name="テキスト ボックス 132"/>
        <xdr:cNvSpPr txBox="1"/>
      </xdr:nvSpPr>
      <xdr:spPr>
        <a:xfrm>
          <a:off x="3924300" y="643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319065</xdr:rowOff>
    </xdr:from>
    <xdr:to>
      <xdr:col>3</xdr:col>
      <xdr:colOff>257175</xdr:colOff>
      <xdr:row>35</xdr:row>
      <xdr:rowOff>77765</xdr:rowOff>
    </xdr:to>
    <xdr:sp macro="" textlink="">
      <xdr:nvSpPr>
        <xdr:cNvPr id="134" name="円/楕円 133"/>
        <xdr:cNvSpPr/>
      </xdr:nvSpPr>
      <xdr:spPr bwMode="auto">
        <a:xfrm>
          <a:off x="3556000" y="6586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87942</xdr:rowOff>
    </xdr:from>
    <xdr:ext cx="762000" cy="259045"/>
    <xdr:sp macro="" textlink="">
      <xdr:nvSpPr>
        <xdr:cNvPr id="135" name="テキスト ボックス 134"/>
        <xdr:cNvSpPr txBox="1"/>
      </xdr:nvSpPr>
      <xdr:spPr>
        <a:xfrm>
          <a:off x="3225800" y="635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24902</xdr:rowOff>
    </xdr:from>
    <xdr:to>
      <xdr:col>2</xdr:col>
      <xdr:colOff>692150</xdr:colOff>
      <xdr:row>35</xdr:row>
      <xdr:rowOff>126502</xdr:rowOff>
    </xdr:to>
    <xdr:sp macro="" textlink="">
      <xdr:nvSpPr>
        <xdr:cNvPr id="136" name="円/楕円 135"/>
        <xdr:cNvSpPr/>
      </xdr:nvSpPr>
      <xdr:spPr bwMode="auto">
        <a:xfrm>
          <a:off x="2857500" y="663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136679</xdr:rowOff>
    </xdr:from>
    <xdr:ext cx="762000" cy="259045"/>
    <xdr:sp macro="" textlink="">
      <xdr:nvSpPr>
        <xdr:cNvPr id="137" name="テキスト ボックス 136"/>
        <xdr:cNvSpPr txBox="1"/>
      </xdr:nvSpPr>
      <xdr:spPr>
        <a:xfrm>
          <a:off x="2527300" y="640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5,122,448
5,062,751
4,986.40
1,704,632,991
1,669,152,789
4,120,673
982,964,142
3,450,719,664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240.0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124909</xdr:rowOff>
    </xdr:from>
    <xdr:to>
      <xdr:col>6</xdr:col>
      <xdr:colOff>511175</xdr:colOff>
      <xdr:row>36</xdr:row>
      <xdr:rowOff>129230</xdr:rowOff>
    </xdr:to>
    <xdr:cxnSp macro="">
      <xdr:nvCxnSpPr>
        <xdr:cNvPr id="59" name="直線コネクタ 58"/>
        <xdr:cNvCxnSpPr/>
      </xdr:nvCxnSpPr>
      <xdr:spPr>
        <a:xfrm flipV="1">
          <a:off x="3797300" y="6297109"/>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81350</xdr:rowOff>
    </xdr:from>
    <xdr:ext cx="534377" cy="259045"/>
    <xdr:sp macro="" textlink="">
      <xdr:nvSpPr>
        <xdr:cNvPr id="60" name="人件費平均値テキスト"/>
        <xdr:cNvSpPr txBox="1"/>
      </xdr:nvSpPr>
      <xdr:spPr>
        <a:xfrm>
          <a:off x="4686300" y="608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129230</xdr:rowOff>
    </xdr:from>
    <xdr:to>
      <xdr:col>5</xdr:col>
      <xdr:colOff>358775</xdr:colOff>
      <xdr:row>37</xdr:row>
      <xdr:rowOff>2540</xdr:rowOff>
    </xdr:to>
    <xdr:cxnSp macro="">
      <xdr:nvCxnSpPr>
        <xdr:cNvPr id="62" name="直線コネクタ 61"/>
        <xdr:cNvCxnSpPr/>
      </xdr:nvCxnSpPr>
      <xdr:spPr>
        <a:xfrm flipV="1">
          <a:off x="2908300" y="6301430"/>
          <a:ext cx="8890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98273</xdr:rowOff>
    </xdr:from>
    <xdr:to>
      <xdr:col>5</xdr:col>
      <xdr:colOff>409575</xdr:colOff>
      <xdr:row>37</xdr:row>
      <xdr:rowOff>28423</xdr:rowOff>
    </xdr:to>
    <xdr:sp macro="" textlink="">
      <xdr:nvSpPr>
        <xdr:cNvPr id="63" name="フローチャート : 判断 62"/>
        <xdr:cNvSpPr/>
      </xdr:nvSpPr>
      <xdr:spPr>
        <a:xfrm>
          <a:off x="3746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37</xdr:row>
      <xdr:rowOff>19550</xdr:rowOff>
    </xdr:from>
    <xdr:ext cx="534377" cy="259045"/>
    <xdr:sp macro="" textlink="">
      <xdr:nvSpPr>
        <xdr:cNvPr id="64" name="テキスト ボックス 63"/>
        <xdr:cNvSpPr txBox="1"/>
      </xdr:nvSpPr>
      <xdr:spPr>
        <a:xfrm>
          <a:off x="35174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83145</xdr:rowOff>
    </xdr:from>
    <xdr:to>
      <xdr:col>4</xdr:col>
      <xdr:colOff>155575</xdr:colOff>
      <xdr:row>37</xdr:row>
      <xdr:rowOff>2540</xdr:rowOff>
    </xdr:to>
    <xdr:cxnSp macro="">
      <xdr:nvCxnSpPr>
        <xdr:cNvPr id="65" name="直線コネクタ 64"/>
        <xdr:cNvCxnSpPr/>
      </xdr:nvCxnSpPr>
      <xdr:spPr>
        <a:xfrm>
          <a:off x="2019300" y="6255345"/>
          <a:ext cx="889000" cy="9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163264</xdr:rowOff>
    </xdr:from>
    <xdr:to>
      <xdr:col>4</xdr:col>
      <xdr:colOff>206375</xdr:colOff>
      <xdr:row>37</xdr:row>
      <xdr:rowOff>93414</xdr:rowOff>
    </xdr:to>
    <xdr:sp macro="" textlink="">
      <xdr:nvSpPr>
        <xdr:cNvPr id="66" name="フローチャート : 判断 65"/>
        <xdr:cNvSpPr/>
      </xdr:nvSpPr>
      <xdr:spPr>
        <a:xfrm>
          <a:off x="2857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84541</xdr:rowOff>
    </xdr:from>
    <xdr:ext cx="534377" cy="259045"/>
    <xdr:sp macro="" textlink="">
      <xdr:nvSpPr>
        <xdr:cNvPr id="67" name="テキスト ボックス 66"/>
        <xdr:cNvSpPr txBox="1"/>
      </xdr:nvSpPr>
      <xdr:spPr>
        <a:xfrm>
          <a:off x="2641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17582</xdr:rowOff>
    </xdr:from>
    <xdr:to>
      <xdr:col>2</xdr:col>
      <xdr:colOff>638175</xdr:colOff>
      <xdr:row>36</xdr:row>
      <xdr:rowOff>83145</xdr:rowOff>
    </xdr:to>
    <xdr:cxnSp macro="">
      <xdr:nvCxnSpPr>
        <xdr:cNvPr id="68" name="直線コネクタ 67"/>
        <xdr:cNvCxnSpPr/>
      </xdr:nvCxnSpPr>
      <xdr:spPr>
        <a:xfrm>
          <a:off x="1130300" y="6189782"/>
          <a:ext cx="8890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61674</xdr:rowOff>
    </xdr:from>
    <xdr:to>
      <xdr:col>3</xdr:col>
      <xdr:colOff>3175</xdr:colOff>
      <xdr:row>36</xdr:row>
      <xdr:rowOff>163274</xdr:rowOff>
    </xdr:to>
    <xdr:sp macro="" textlink="">
      <xdr:nvSpPr>
        <xdr:cNvPr id="69" name="フローチャート : 判断 68"/>
        <xdr:cNvSpPr/>
      </xdr:nvSpPr>
      <xdr:spPr>
        <a:xfrm>
          <a:off x="1968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154401</xdr:rowOff>
    </xdr:from>
    <xdr:ext cx="534377" cy="259045"/>
    <xdr:sp macro="" textlink="">
      <xdr:nvSpPr>
        <xdr:cNvPr id="70" name="テキスト ボックス 69"/>
        <xdr:cNvSpPr txBox="1"/>
      </xdr:nvSpPr>
      <xdr:spPr>
        <a:xfrm>
          <a:off x="1752111" y="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163241</xdr:rowOff>
    </xdr:from>
    <xdr:to>
      <xdr:col>1</xdr:col>
      <xdr:colOff>485775</xdr:colOff>
      <xdr:row>36</xdr:row>
      <xdr:rowOff>93391</xdr:rowOff>
    </xdr:to>
    <xdr:sp macro="" textlink="">
      <xdr:nvSpPr>
        <xdr:cNvPr id="71" name="フローチャート : 判断 70"/>
        <xdr:cNvSpPr/>
      </xdr:nvSpPr>
      <xdr:spPr>
        <a:xfrm>
          <a:off x="1079500" y="616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84518</xdr:rowOff>
    </xdr:from>
    <xdr:ext cx="534377" cy="259045"/>
    <xdr:sp macro="" textlink="">
      <xdr:nvSpPr>
        <xdr:cNvPr id="72" name="テキスト ボックス 71"/>
        <xdr:cNvSpPr txBox="1"/>
      </xdr:nvSpPr>
      <xdr:spPr>
        <a:xfrm>
          <a:off x="863111" y="62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74109</xdr:rowOff>
    </xdr:from>
    <xdr:to>
      <xdr:col>6</xdr:col>
      <xdr:colOff>561975</xdr:colOff>
      <xdr:row>37</xdr:row>
      <xdr:rowOff>4259</xdr:rowOff>
    </xdr:to>
    <xdr:sp macro="" textlink="">
      <xdr:nvSpPr>
        <xdr:cNvPr id="78" name="円/楕円 77"/>
        <xdr:cNvSpPr/>
      </xdr:nvSpPr>
      <xdr:spPr>
        <a:xfrm>
          <a:off x="4584700" y="624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52536</xdr:rowOff>
    </xdr:from>
    <xdr:ext cx="534377" cy="259045"/>
    <xdr:sp macro="" textlink="">
      <xdr:nvSpPr>
        <xdr:cNvPr id="79" name="人件費該当値テキスト"/>
        <xdr:cNvSpPr txBox="1"/>
      </xdr:nvSpPr>
      <xdr:spPr>
        <a:xfrm>
          <a:off x="4686300" y="622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95,647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78430</xdr:rowOff>
    </xdr:from>
    <xdr:to>
      <xdr:col>5</xdr:col>
      <xdr:colOff>409575</xdr:colOff>
      <xdr:row>37</xdr:row>
      <xdr:rowOff>8580</xdr:rowOff>
    </xdr:to>
    <xdr:sp macro="" textlink="">
      <xdr:nvSpPr>
        <xdr:cNvPr id="80" name="円/楕円 79"/>
        <xdr:cNvSpPr/>
      </xdr:nvSpPr>
      <xdr:spPr>
        <a:xfrm>
          <a:off x="3746500" y="62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35</xdr:row>
      <xdr:rowOff>25107</xdr:rowOff>
    </xdr:from>
    <xdr:ext cx="534377" cy="259045"/>
    <xdr:sp macro="" textlink="">
      <xdr:nvSpPr>
        <xdr:cNvPr id="81" name="テキスト ボックス 80"/>
        <xdr:cNvSpPr txBox="1"/>
      </xdr:nvSpPr>
      <xdr:spPr>
        <a:xfrm>
          <a:off x="3517411" y="602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95,458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123190</xdr:rowOff>
    </xdr:from>
    <xdr:to>
      <xdr:col>4</xdr:col>
      <xdr:colOff>206375</xdr:colOff>
      <xdr:row>37</xdr:row>
      <xdr:rowOff>53340</xdr:rowOff>
    </xdr:to>
    <xdr:sp macro="" textlink="">
      <xdr:nvSpPr>
        <xdr:cNvPr id="82" name="円/楕円 81"/>
        <xdr:cNvSpPr/>
      </xdr:nvSpPr>
      <xdr:spPr>
        <a:xfrm>
          <a:off x="2857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69867</xdr:rowOff>
    </xdr:from>
    <xdr:ext cx="534377" cy="259045"/>
    <xdr:sp macro="" textlink="">
      <xdr:nvSpPr>
        <xdr:cNvPr id="83" name="テキスト ボックス 82"/>
        <xdr:cNvSpPr txBox="1"/>
      </xdr:nvSpPr>
      <xdr:spPr>
        <a:xfrm>
          <a:off x="2641111" y="60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93,500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32345</xdr:rowOff>
    </xdr:from>
    <xdr:to>
      <xdr:col>3</xdr:col>
      <xdr:colOff>3175</xdr:colOff>
      <xdr:row>36</xdr:row>
      <xdr:rowOff>133945</xdr:rowOff>
    </xdr:to>
    <xdr:sp macro="" textlink="">
      <xdr:nvSpPr>
        <xdr:cNvPr id="84" name="円/楕円 83"/>
        <xdr:cNvSpPr/>
      </xdr:nvSpPr>
      <xdr:spPr>
        <a:xfrm>
          <a:off x="1968500" y="62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150472</xdr:rowOff>
    </xdr:from>
    <xdr:ext cx="534377" cy="259045"/>
    <xdr:sp macro="" textlink="">
      <xdr:nvSpPr>
        <xdr:cNvPr id="85" name="テキスト ボックス 84"/>
        <xdr:cNvSpPr txBox="1"/>
      </xdr:nvSpPr>
      <xdr:spPr>
        <a:xfrm>
          <a:off x="1752111" y="597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138232</xdr:rowOff>
    </xdr:from>
    <xdr:to>
      <xdr:col>1</xdr:col>
      <xdr:colOff>485775</xdr:colOff>
      <xdr:row>36</xdr:row>
      <xdr:rowOff>68382</xdr:rowOff>
    </xdr:to>
    <xdr:sp macro="" textlink="">
      <xdr:nvSpPr>
        <xdr:cNvPr id="86" name="円/楕円 85"/>
        <xdr:cNvSpPr/>
      </xdr:nvSpPr>
      <xdr:spPr>
        <a:xfrm>
          <a:off x="1079500" y="61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84909</xdr:rowOff>
    </xdr:from>
    <xdr:ext cx="599010" cy="259045"/>
    <xdr:sp macro="" textlink="">
      <xdr:nvSpPr>
        <xdr:cNvPr id="87" name="テキスト ボックス 86"/>
        <xdr:cNvSpPr txBox="1"/>
      </xdr:nvSpPr>
      <xdr:spPr>
        <a:xfrm>
          <a:off x="830794" y="59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59553</xdr:rowOff>
    </xdr:from>
    <xdr:to>
      <xdr:col>6</xdr:col>
      <xdr:colOff>510540</xdr:colOff>
      <xdr:row>57</xdr:row>
      <xdr:rowOff>10999</xdr:rowOff>
    </xdr:to>
    <xdr:cxnSp macro="">
      <xdr:nvCxnSpPr>
        <xdr:cNvPr id="107" name="直線コネクタ 106"/>
        <xdr:cNvCxnSpPr/>
      </xdr:nvCxnSpPr>
      <xdr:spPr>
        <a:xfrm flipV="1">
          <a:off x="4633595" y="8632053"/>
          <a:ext cx="1270" cy="1151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14826</xdr:rowOff>
    </xdr:from>
    <xdr:ext cx="469744" cy="259045"/>
    <xdr:sp macro="" textlink="">
      <xdr:nvSpPr>
        <xdr:cNvPr id="108" name="物件費最小値テキスト"/>
        <xdr:cNvSpPr txBox="1"/>
      </xdr:nvSpPr>
      <xdr:spPr>
        <a:xfrm>
          <a:off x="4686300" y="978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57</xdr:row>
      <xdr:rowOff>10999</xdr:rowOff>
    </xdr:from>
    <xdr:to>
      <xdr:col>6</xdr:col>
      <xdr:colOff>600075</xdr:colOff>
      <xdr:row>57</xdr:row>
      <xdr:rowOff>10999</xdr:rowOff>
    </xdr:to>
    <xdr:cxnSp macro="">
      <xdr:nvCxnSpPr>
        <xdr:cNvPr id="109" name="直線コネクタ 108"/>
        <xdr:cNvCxnSpPr/>
      </xdr:nvCxnSpPr>
      <xdr:spPr>
        <a:xfrm>
          <a:off x="4546600" y="978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6230</xdr:rowOff>
    </xdr:from>
    <xdr:ext cx="534377" cy="259045"/>
    <xdr:sp macro="" textlink="">
      <xdr:nvSpPr>
        <xdr:cNvPr id="110" name="物件費最大値テキスト"/>
        <xdr:cNvSpPr txBox="1"/>
      </xdr:nvSpPr>
      <xdr:spPr>
        <a:xfrm>
          <a:off x="4686300" y="8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50</xdr:row>
      <xdr:rowOff>59553</xdr:rowOff>
    </xdr:from>
    <xdr:to>
      <xdr:col>6</xdr:col>
      <xdr:colOff>600075</xdr:colOff>
      <xdr:row>50</xdr:row>
      <xdr:rowOff>59553</xdr:rowOff>
    </xdr:to>
    <xdr:cxnSp macro="">
      <xdr:nvCxnSpPr>
        <xdr:cNvPr id="111" name="直線コネクタ 110"/>
        <xdr:cNvCxnSpPr/>
      </xdr:nvCxnSpPr>
      <xdr:spPr>
        <a:xfrm>
          <a:off x="4546600" y="863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92197</xdr:rowOff>
    </xdr:from>
    <xdr:to>
      <xdr:col>6</xdr:col>
      <xdr:colOff>511175</xdr:colOff>
      <xdr:row>56</xdr:row>
      <xdr:rowOff>94026</xdr:rowOff>
    </xdr:to>
    <xdr:cxnSp macro="">
      <xdr:nvCxnSpPr>
        <xdr:cNvPr id="112" name="直線コネクタ 111"/>
        <xdr:cNvCxnSpPr/>
      </xdr:nvCxnSpPr>
      <xdr:spPr>
        <a:xfrm>
          <a:off x="3797300" y="969339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158686</xdr:rowOff>
    </xdr:from>
    <xdr:ext cx="534377" cy="259045"/>
    <xdr:sp macro="" textlink="">
      <xdr:nvSpPr>
        <xdr:cNvPr id="113" name="物件費平均値テキスト"/>
        <xdr:cNvSpPr txBox="1"/>
      </xdr:nvSpPr>
      <xdr:spPr>
        <a:xfrm>
          <a:off x="4686300" y="9416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135809</xdr:rowOff>
    </xdr:from>
    <xdr:to>
      <xdr:col>6</xdr:col>
      <xdr:colOff>561975</xdr:colOff>
      <xdr:row>56</xdr:row>
      <xdr:rowOff>65959</xdr:rowOff>
    </xdr:to>
    <xdr:sp macro="" textlink="">
      <xdr:nvSpPr>
        <xdr:cNvPr id="114" name="フローチャート : 判断 113"/>
        <xdr:cNvSpPr/>
      </xdr:nvSpPr>
      <xdr:spPr>
        <a:xfrm>
          <a:off x="45847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92197</xdr:rowOff>
    </xdr:from>
    <xdr:to>
      <xdr:col>5</xdr:col>
      <xdr:colOff>358775</xdr:colOff>
      <xdr:row>56</xdr:row>
      <xdr:rowOff>111491</xdr:rowOff>
    </xdr:to>
    <xdr:cxnSp macro="">
      <xdr:nvCxnSpPr>
        <xdr:cNvPr id="115" name="直線コネクタ 114"/>
        <xdr:cNvCxnSpPr/>
      </xdr:nvCxnSpPr>
      <xdr:spPr>
        <a:xfrm flipV="1">
          <a:off x="2908300" y="9693397"/>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165481</xdr:rowOff>
    </xdr:from>
    <xdr:to>
      <xdr:col>5</xdr:col>
      <xdr:colOff>409575</xdr:colOff>
      <xdr:row>56</xdr:row>
      <xdr:rowOff>95631</xdr:rowOff>
    </xdr:to>
    <xdr:sp macro="" textlink="">
      <xdr:nvSpPr>
        <xdr:cNvPr id="116" name="フローチャート : 判断 115"/>
        <xdr:cNvSpPr/>
      </xdr:nvSpPr>
      <xdr:spPr>
        <a:xfrm>
          <a:off x="3746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54</xdr:row>
      <xdr:rowOff>112158</xdr:rowOff>
    </xdr:from>
    <xdr:ext cx="469744" cy="259045"/>
    <xdr:sp macro="" textlink="">
      <xdr:nvSpPr>
        <xdr:cNvPr id="117" name="テキスト ボックス 116"/>
        <xdr:cNvSpPr txBox="1"/>
      </xdr:nvSpPr>
      <xdr:spPr>
        <a:xfrm>
          <a:off x="3549727"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110119</xdr:rowOff>
    </xdr:from>
    <xdr:to>
      <xdr:col>4</xdr:col>
      <xdr:colOff>155575</xdr:colOff>
      <xdr:row>56</xdr:row>
      <xdr:rowOff>111491</xdr:rowOff>
    </xdr:to>
    <xdr:cxnSp macro="">
      <xdr:nvCxnSpPr>
        <xdr:cNvPr id="118" name="直線コネクタ 117"/>
        <xdr:cNvCxnSpPr/>
      </xdr:nvCxnSpPr>
      <xdr:spPr>
        <a:xfrm>
          <a:off x="2019300" y="971131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78384</xdr:rowOff>
    </xdr:from>
    <xdr:to>
      <xdr:col>4</xdr:col>
      <xdr:colOff>206375</xdr:colOff>
      <xdr:row>56</xdr:row>
      <xdr:rowOff>8534</xdr:rowOff>
    </xdr:to>
    <xdr:sp macro="" textlink="">
      <xdr:nvSpPr>
        <xdr:cNvPr id="119" name="フローチャート : 判断 118"/>
        <xdr:cNvSpPr/>
      </xdr:nvSpPr>
      <xdr:spPr>
        <a:xfrm>
          <a:off x="2857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25061</xdr:rowOff>
    </xdr:from>
    <xdr:ext cx="534377" cy="259045"/>
    <xdr:sp macro="" textlink="">
      <xdr:nvSpPr>
        <xdr:cNvPr id="120" name="テキスト ボックス 119"/>
        <xdr:cNvSpPr txBox="1"/>
      </xdr:nvSpPr>
      <xdr:spPr>
        <a:xfrm>
          <a:off x="2641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83556</xdr:rowOff>
    </xdr:from>
    <xdr:to>
      <xdr:col>2</xdr:col>
      <xdr:colOff>638175</xdr:colOff>
      <xdr:row>56</xdr:row>
      <xdr:rowOff>110119</xdr:rowOff>
    </xdr:to>
    <xdr:cxnSp macro="">
      <xdr:nvCxnSpPr>
        <xdr:cNvPr id="121" name="直線コネクタ 120"/>
        <xdr:cNvCxnSpPr/>
      </xdr:nvCxnSpPr>
      <xdr:spPr>
        <a:xfrm>
          <a:off x="1130300" y="9684756"/>
          <a:ext cx="889000" cy="2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85425</xdr:rowOff>
    </xdr:from>
    <xdr:to>
      <xdr:col>3</xdr:col>
      <xdr:colOff>3175</xdr:colOff>
      <xdr:row>56</xdr:row>
      <xdr:rowOff>15575</xdr:rowOff>
    </xdr:to>
    <xdr:sp macro="" textlink="">
      <xdr:nvSpPr>
        <xdr:cNvPr id="122" name="フローチャート : 判断 121"/>
        <xdr:cNvSpPr/>
      </xdr:nvSpPr>
      <xdr:spPr>
        <a:xfrm>
          <a:off x="1968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32102</xdr:rowOff>
    </xdr:from>
    <xdr:ext cx="534377" cy="259045"/>
    <xdr:sp macro="" textlink="">
      <xdr:nvSpPr>
        <xdr:cNvPr id="123" name="テキスト ボックス 122"/>
        <xdr:cNvSpPr txBox="1"/>
      </xdr:nvSpPr>
      <xdr:spPr>
        <a:xfrm>
          <a:off x="1752111" y="92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105680</xdr:rowOff>
    </xdr:from>
    <xdr:to>
      <xdr:col>1</xdr:col>
      <xdr:colOff>485775</xdr:colOff>
      <xdr:row>56</xdr:row>
      <xdr:rowOff>35830</xdr:rowOff>
    </xdr:to>
    <xdr:sp macro="" textlink="">
      <xdr:nvSpPr>
        <xdr:cNvPr id="124" name="フローチャート : 判断 123"/>
        <xdr:cNvSpPr/>
      </xdr:nvSpPr>
      <xdr:spPr>
        <a:xfrm>
          <a:off x="1079500" y="95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52357</xdr:rowOff>
    </xdr:from>
    <xdr:ext cx="534377" cy="259045"/>
    <xdr:sp macro="" textlink="">
      <xdr:nvSpPr>
        <xdr:cNvPr id="125" name="テキスト ボックス 124"/>
        <xdr:cNvSpPr txBox="1"/>
      </xdr:nvSpPr>
      <xdr:spPr>
        <a:xfrm>
          <a:off x="863111" y="931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43226</xdr:rowOff>
    </xdr:from>
    <xdr:to>
      <xdr:col>6</xdr:col>
      <xdr:colOff>561975</xdr:colOff>
      <xdr:row>56</xdr:row>
      <xdr:rowOff>144826</xdr:rowOff>
    </xdr:to>
    <xdr:sp macro="" textlink="">
      <xdr:nvSpPr>
        <xdr:cNvPr id="131" name="円/楕円 130"/>
        <xdr:cNvSpPr/>
      </xdr:nvSpPr>
      <xdr:spPr>
        <a:xfrm>
          <a:off x="4584700" y="96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129603</xdr:rowOff>
    </xdr:from>
    <xdr:ext cx="469744" cy="259045"/>
    <xdr:sp macro="" textlink="">
      <xdr:nvSpPr>
        <xdr:cNvPr id="132" name="物件費該当値テキスト"/>
        <xdr:cNvSpPr txBox="1"/>
      </xdr:nvSpPr>
      <xdr:spPr>
        <a:xfrm>
          <a:off x="4686300" y="955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41397</xdr:rowOff>
    </xdr:from>
    <xdr:to>
      <xdr:col>5</xdr:col>
      <xdr:colOff>409575</xdr:colOff>
      <xdr:row>56</xdr:row>
      <xdr:rowOff>142997</xdr:rowOff>
    </xdr:to>
    <xdr:sp macro="" textlink="">
      <xdr:nvSpPr>
        <xdr:cNvPr id="133" name="円/楕円 132"/>
        <xdr:cNvSpPr/>
      </xdr:nvSpPr>
      <xdr:spPr>
        <a:xfrm>
          <a:off x="3746500" y="96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56</xdr:row>
      <xdr:rowOff>134124</xdr:rowOff>
    </xdr:from>
    <xdr:ext cx="469744" cy="259045"/>
    <xdr:sp macro="" textlink="">
      <xdr:nvSpPr>
        <xdr:cNvPr id="134" name="テキスト ボックス 133"/>
        <xdr:cNvSpPr txBox="1"/>
      </xdr:nvSpPr>
      <xdr:spPr>
        <a:xfrm>
          <a:off x="3549727" y="973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60691</xdr:rowOff>
    </xdr:from>
    <xdr:to>
      <xdr:col>4</xdr:col>
      <xdr:colOff>206375</xdr:colOff>
      <xdr:row>56</xdr:row>
      <xdr:rowOff>162291</xdr:rowOff>
    </xdr:to>
    <xdr:sp macro="" textlink="">
      <xdr:nvSpPr>
        <xdr:cNvPr id="135" name="円/楕円 134"/>
        <xdr:cNvSpPr/>
      </xdr:nvSpPr>
      <xdr:spPr>
        <a:xfrm>
          <a:off x="2857500" y="966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56</xdr:row>
      <xdr:rowOff>153418</xdr:rowOff>
    </xdr:from>
    <xdr:ext cx="469744" cy="259045"/>
    <xdr:sp macro="" textlink="">
      <xdr:nvSpPr>
        <xdr:cNvPr id="136" name="テキスト ボックス 135"/>
        <xdr:cNvSpPr txBox="1"/>
      </xdr:nvSpPr>
      <xdr:spPr>
        <a:xfrm>
          <a:off x="2673427" y="975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59319</xdr:rowOff>
    </xdr:from>
    <xdr:to>
      <xdr:col>3</xdr:col>
      <xdr:colOff>3175</xdr:colOff>
      <xdr:row>56</xdr:row>
      <xdr:rowOff>160919</xdr:rowOff>
    </xdr:to>
    <xdr:sp macro="" textlink="">
      <xdr:nvSpPr>
        <xdr:cNvPr id="137" name="円/楕円 136"/>
        <xdr:cNvSpPr/>
      </xdr:nvSpPr>
      <xdr:spPr>
        <a:xfrm>
          <a:off x="1968500" y="96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56</xdr:row>
      <xdr:rowOff>152046</xdr:rowOff>
    </xdr:from>
    <xdr:ext cx="469744" cy="259045"/>
    <xdr:sp macro="" textlink="">
      <xdr:nvSpPr>
        <xdr:cNvPr id="138" name="テキスト ボックス 137"/>
        <xdr:cNvSpPr txBox="1"/>
      </xdr:nvSpPr>
      <xdr:spPr>
        <a:xfrm>
          <a:off x="1784427" y="975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32756</xdr:rowOff>
    </xdr:from>
    <xdr:to>
      <xdr:col>1</xdr:col>
      <xdr:colOff>485775</xdr:colOff>
      <xdr:row>56</xdr:row>
      <xdr:rowOff>134356</xdr:rowOff>
    </xdr:to>
    <xdr:sp macro="" textlink="">
      <xdr:nvSpPr>
        <xdr:cNvPr id="139" name="円/楕円 138"/>
        <xdr:cNvSpPr/>
      </xdr:nvSpPr>
      <xdr:spPr>
        <a:xfrm>
          <a:off x="1079500" y="963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56</xdr:row>
      <xdr:rowOff>125483</xdr:rowOff>
    </xdr:from>
    <xdr:ext cx="469744" cy="259045"/>
    <xdr:sp macro="" textlink="">
      <xdr:nvSpPr>
        <xdr:cNvPr id="140" name="テキスト ボックス 139"/>
        <xdr:cNvSpPr txBox="1"/>
      </xdr:nvSpPr>
      <xdr:spPr>
        <a:xfrm>
          <a:off x="895427" y="972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0" name="テキスト ボックス 14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58" name="テキスト ボックス 157"/>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59200</xdr:rowOff>
    </xdr:from>
    <xdr:to>
      <xdr:col>6</xdr:col>
      <xdr:colOff>510540</xdr:colOff>
      <xdr:row>79</xdr:row>
      <xdr:rowOff>45321</xdr:rowOff>
    </xdr:to>
    <xdr:cxnSp macro="">
      <xdr:nvCxnSpPr>
        <xdr:cNvPr id="164" name="直線コネクタ 163"/>
        <xdr:cNvCxnSpPr/>
      </xdr:nvCxnSpPr>
      <xdr:spPr>
        <a:xfrm flipV="1">
          <a:off x="4633595" y="12060700"/>
          <a:ext cx="1270" cy="152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49148</xdr:rowOff>
    </xdr:from>
    <xdr:ext cx="378565" cy="259045"/>
    <xdr:sp macro="" textlink="">
      <xdr:nvSpPr>
        <xdr:cNvPr id="165" name="維持補修費最小値テキスト"/>
        <xdr:cNvSpPr txBox="1"/>
      </xdr:nvSpPr>
      <xdr:spPr>
        <a:xfrm>
          <a:off x="4686300" y="1359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45321</xdr:rowOff>
    </xdr:from>
    <xdr:to>
      <xdr:col>6</xdr:col>
      <xdr:colOff>600075</xdr:colOff>
      <xdr:row>79</xdr:row>
      <xdr:rowOff>45321</xdr:rowOff>
    </xdr:to>
    <xdr:cxnSp macro="">
      <xdr:nvCxnSpPr>
        <xdr:cNvPr id="166" name="直線コネクタ 165"/>
        <xdr:cNvCxnSpPr/>
      </xdr:nvCxnSpPr>
      <xdr:spPr>
        <a:xfrm>
          <a:off x="4546600" y="135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5877</xdr:rowOff>
    </xdr:from>
    <xdr:ext cx="469744" cy="259045"/>
    <xdr:sp macro="" textlink="">
      <xdr:nvSpPr>
        <xdr:cNvPr id="167" name="維持補修費最大値テキスト"/>
        <xdr:cNvSpPr txBox="1"/>
      </xdr:nvSpPr>
      <xdr:spPr>
        <a:xfrm>
          <a:off x="4686300" y="1183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70</xdr:row>
      <xdr:rowOff>59200</xdr:rowOff>
    </xdr:from>
    <xdr:to>
      <xdr:col>6</xdr:col>
      <xdr:colOff>600075</xdr:colOff>
      <xdr:row>70</xdr:row>
      <xdr:rowOff>59200</xdr:rowOff>
    </xdr:to>
    <xdr:cxnSp macro="">
      <xdr:nvCxnSpPr>
        <xdr:cNvPr id="168" name="直線コネクタ 167"/>
        <xdr:cNvCxnSpPr/>
      </xdr:nvCxnSpPr>
      <xdr:spPr>
        <a:xfrm>
          <a:off x="4546600" y="1206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131372</xdr:rowOff>
    </xdr:from>
    <xdr:to>
      <xdr:col>6</xdr:col>
      <xdr:colOff>511175</xdr:colOff>
      <xdr:row>78</xdr:row>
      <xdr:rowOff>132026</xdr:rowOff>
    </xdr:to>
    <xdr:cxnSp macro="">
      <xdr:nvCxnSpPr>
        <xdr:cNvPr id="169" name="直線コネクタ 168"/>
        <xdr:cNvCxnSpPr/>
      </xdr:nvCxnSpPr>
      <xdr:spPr>
        <a:xfrm flipV="1">
          <a:off x="3797300" y="13504472"/>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54790</xdr:rowOff>
    </xdr:from>
    <xdr:ext cx="469744" cy="259045"/>
    <xdr:sp macro="" textlink="">
      <xdr:nvSpPr>
        <xdr:cNvPr id="170" name="維持補修費平均値テキスト"/>
        <xdr:cNvSpPr txBox="1"/>
      </xdr:nvSpPr>
      <xdr:spPr>
        <a:xfrm>
          <a:off x="4686300" y="1308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31913</xdr:rowOff>
    </xdr:from>
    <xdr:to>
      <xdr:col>6</xdr:col>
      <xdr:colOff>561975</xdr:colOff>
      <xdr:row>77</xdr:row>
      <xdr:rowOff>133513</xdr:rowOff>
    </xdr:to>
    <xdr:sp macro="" textlink="">
      <xdr:nvSpPr>
        <xdr:cNvPr id="171" name="フローチャート : 判断 170"/>
        <xdr:cNvSpPr/>
      </xdr:nvSpPr>
      <xdr:spPr>
        <a:xfrm>
          <a:off x="4584700" y="1323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132026</xdr:rowOff>
    </xdr:from>
    <xdr:to>
      <xdr:col>5</xdr:col>
      <xdr:colOff>358775</xdr:colOff>
      <xdr:row>78</xdr:row>
      <xdr:rowOff>138883</xdr:rowOff>
    </xdr:to>
    <xdr:cxnSp macro="">
      <xdr:nvCxnSpPr>
        <xdr:cNvPr id="172" name="直線コネクタ 171"/>
        <xdr:cNvCxnSpPr/>
      </xdr:nvCxnSpPr>
      <xdr:spPr>
        <a:xfrm flipV="1">
          <a:off x="2908300" y="1350512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76490</xdr:rowOff>
    </xdr:from>
    <xdr:to>
      <xdr:col>5</xdr:col>
      <xdr:colOff>409575</xdr:colOff>
      <xdr:row>78</xdr:row>
      <xdr:rowOff>6640</xdr:rowOff>
    </xdr:to>
    <xdr:sp macro="" textlink="">
      <xdr:nvSpPr>
        <xdr:cNvPr id="173" name="フローチャート : 判断 172"/>
        <xdr:cNvSpPr/>
      </xdr:nvSpPr>
      <xdr:spPr>
        <a:xfrm>
          <a:off x="3746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23167</xdr:rowOff>
    </xdr:from>
    <xdr:ext cx="469744" cy="259045"/>
    <xdr:sp macro="" textlink="">
      <xdr:nvSpPr>
        <xdr:cNvPr id="174" name="テキスト ボックス 173"/>
        <xdr:cNvSpPr txBox="1"/>
      </xdr:nvSpPr>
      <xdr:spPr>
        <a:xfrm>
          <a:off x="3549727" y="1305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119126</xdr:rowOff>
    </xdr:from>
    <xdr:to>
      <xdr:col>4</xdr:col>
      <xdr:colOff>155575</xdr:colOff>
      <xdr:row>78</xdr:row>
      <xdr:rowOff>138883</xdr:rowOff>
    </xdr:to>
    <xdr:cxnSp macro="">
      <xdr:nvCxnSpPr>
        <xdr:cNvPr id="175" name="直線コネクタ 174"/>
        <xdr:cNvCxnSpPr/>
      </xdr:nvCxnSpPr>
      <xdr:spPr>
        <a:xfrm>
          <a:off x="2019300" y="13492226"/>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92655</xdr:rowOff>
    </xdr:from>
    <xdr:to>
      <xdr:col>4</xdr:col>
      <xdr:colOff>206375</xdr:colOff>
      <xdr:row>78</xdr:row>
      <xdr:rowOff>22805</xdr:rowOff>
    </xdr:to>
    <xdr:sp macro="" textlink="">
      <xdr:nvSpPr>
        <xdr:cNvPr id="176" name="フローチャート : 判断 175"/>
        <xdr:cNvSpPr/>
      </xdr:nvSpPr>
      <xdr:spPr>
        <a:xfrm>
          <a:off x="2857500" y="132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39332</xdr:rowOff>
    </xdr:from>
    <xdr:ext cx="469744" cy="259045"/>
    <xdr:sp macro="" textlink="">
      <xdr:nvSpPr>
        <xdr:cNvPr id="177" name="テキスト ボックス 176"/>
        <xdr:cNvSpPr txBox="1"/>
      </xdr:nvSpPr>
      <xdr:spPr>
        <a:xfrm>
          <a:off x="2673427" y="1306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119126</xdr:rowOff>
    </xdr:from>
    <xdr:to>
      <xdr:col>2</xdr:col>
      <xdr:colOff>638175</xdr:colOff>
      <xdr:row>78</xdr:row>
      <xdr:rowOff>139373</xdr:rowOff>
    </xdr:to>
    <xdr:cxnSp macro="">
      <xdr:nvCxnSpPr>
        <xdr:cNvPr id="178" name="直線コネクタ 177"/>
        <xdr:cNvCxnSpPr/>
      </xdr:nvCxnSpPr>
      <xdr:spPr>
        <a:xfrm flipV="1">
          <a:off x="1130300" y="13492226"/>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95104</xdr:rowOff>
    </xdr:from>
    <xdr:to>
      <xdr:col>3</xdr:col>
      <xdr:colOff>3175</xdr:colOff>
      <xdr:row>78</xdr:row>
      <xdr:rowOff>25254</xdr:rowOff>
    </xdr:to>
    <xdr:sp macro="" textlink="">
      <xdr:nvSpPr>
        <xdr:cNvPr id="179" name="フローチャート : 判断 178"/>
        <xdr:cNvSpPr/>
      </xdr:nvSpPr>
      <xdr:spPr>
        <a:xfrm>
          <a:off x="1968500" y="132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41781</xdr:rowOff>
    </xdr:from>
    <xdr:ext cx="469744" cy="259045"/>
    <xdr:sp macro="" textlink="">
      <xdr:nvSpPr>
        <xdr:cNvPr id="180" name="テキスト ボックス 179"/>
        <xdr:cNvSpPr txBox="1"/>
      </xdr:nvSpPr>
      <xdr:spPr>
        <a:xfrm>
          <a:off x="1784427" y="1307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76490</xdr:rowOff>
    </xdr:from>
    <xdr:to>
      <xdr:col>1</xdr:col>
      <xdr:colOff>485775</xdr:colOff>
      <xdr:row>78</xdr:row>
      <xdr:rowOff>6640</xdr:rowOff>
    </xdr:to>
    <xdr:sp macro="" textlink="">
      <xdr:nvSpPr>
        <xdr:cNvPr id="181" name="フローチャート : 判断 180"/>
        <xdr:cNvSpPr/>
      </xdr:nvSpPr>
      <xdr:spPr>
        <a:xfrm>
          <a:off x="1079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23167</xdr:rowOff>
    </xdr:from>
    <xdr:ext cx="469744" cy="259045"/>
    <xdr:sp macro="" textlink="">
      <xdr:nvSpPr>
        <xdr:cNvPr id="182" name="テキスト ボックス 181"/>
        <xdr:cNvSpPr txBox="1"/>
      </xdr:nvSpPr>
      <xdr:spPr>
        <a:xfrm>
          <a:off x="895427" y="1305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80572</xdr:rowOff>
    </xdr:from>
    <xdr:to>
      <xdr:col>6</xdr:col>
      <xdr:colOff>561975</xdr:colOff>
      <xdr:row>79</xdr:row>
      <xdr:rowOff>10722</xdr:rowOff>
    </xdr:to>
    <xdr:sp macro="" textlink="">
      <xdr:nvSpPr>
        <xdr:cNvPr id="188" name="円/楕円 187"/>
        <xdr:cNvSpPr/>
      </xdr:nvSpPr>
      <xdr:spPr>
        <a:xfrm>
          <a:off x="4584700" y="134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166949</xdr:rowOff>
    </xdr:from>
    <xdr:ext cx="378565" cy="259045"/>
    <xdr:sp macro="" textlink="">
      <xdr:nvSpPr>
        <xdr:cNvPr id="189" name="維持補修費該当値テキスト"/>
        <xdr:cNvSpPr txBox="1"/>
      </xdr:nvSpPr>
      <xdr:spPr>
        <a:xfrm>
          <a:off x="4686300" y="13368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81226</xdr:rowOff>
    </xdr:from>
    <xdr:to>
      <xdr:col>5</xdr:col>
      <xdr:colOff>409575</xdr:colOff>
      <xdr:row>79</xdr:row>
      <xdr:rowOff>11376</xdr:rowOff>
    </xdr:to>
    <xdr:sp macro="" textlink="">
      <xdr:nvSpPr>
        <xdr:cNvPr id="190" name="円/楕円 189"/>
        <xdr:cNvSpPr/>
      </xdr:nvSpPr>
      <xdr:spPr>
        <a:xfrm>
          <a:off x="3746500" y="134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79</xdr:row>
      <xdr:rowOff>2503</xdr:rowOff>
    </xdr:from>
    <xdr:ext cx="378565" cy="259045"/>
    <xdr:sp macro="" textlink="">
      <xdr:nvSpPr>
        <xdr:cNvPr id="191" name="テキスト ボックス 190"/>
        <xdr:cNvSpPr txBox="1"/>
      </xdr:nvSpPr>
      <xdr:spPr>
        <a:xfrm>
          <a:off x="3595317" y="1354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88083</xdr:rowOff>
    </xdr:from>
    <xdr:to>
      <xdr:col>4</xdr:col>
      <xdr:colOff>206375</xdr:colOff>
      <xdr:row>79</xdr:row>
      <xdr:rowOff>18233</xdr:rowOff>
    </xdr:to>
    <xdr:sp macro="" textlink="">
      <xdr:nvSpPr>
        <xdr:cNvPr id="192" name="円/楕円 191"/>
        <xdr:cNvSpPr/>
      </xdr:nvSpPr>
      <xdr:spPr>
        <a:xfrm>
          <a:off x="2857500" y="134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9360</xdr:rowOff>
    </xdr:from>
    <xdr:ext cx="378565" cy="259045"/>
    <xdr:sp macro="" textlink="">
      <xdr:nvSpPr>
        <xdr:cNvPr id="193" name="テキスト ボックス 192"/>
        <xdr:cNvSpPr txBox="1"/>
      </xdr:nvSpPr>
      <xdr:spPr>
        <a:xfrm>
          <a:off x="2719017" y="13553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68326</xdr:rowOff>
    </xdr:from>
    <xdr:to>
      <xdr:col>3</xdr:col>
      <xdr:colOff>3175</xdr:colOff>
      <xdr:row>78</xdr:row>
      <xdr:rowOff>169926</xdr:rowOff>
    </xdr:to>
    <xdr:sp macro="" textlink="">
      <xdr:nvSpPr>
        <xdr:cNvPr id="194" name="円/楕円 193"/>
        <xdr:cNvSpPr/>
      </xdr:nvSpPr>
      <xdr:spPr>
        <a:xfrm>
          <a:off x="1968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161053</xdr:rowOff>
    </xdr:from>
    <xdr:ext cx="378565" cy="259045"/>
    <xdr:sp macro="" textlink="">
      <xdr:nvSpPr>
        <xdr:cNvPr id="195" name="テキスト ボックス 194"/>
        <xdr:cNvSpPr txBox="1"/>
      </xdr:nvSpPr>
      <xdr:spPr>
        <a:xfrm>
          <a:off x="1830017" y="13534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88573</xdr:rowOff>
    </xdr:from>
    <xdr:to>
      <xdr:col>1</xdr:col>
      <xdr:colOff>485775</xdr:colOff>
      <xdr:row>79</xdr:row>
      <xdr:rowOff>18723</xdr:rowOff>
    </xdr:to>
    <xdr:sp macro="" textlink="">
      <xdr:nvSpPr>
        <xdr:cNvPr id="196" name="円/楕円 195"/>
        <xdr:cNvSpPr/>
      </xdr:nvSpPr>
      <xdr:spPr>
        <a:xfrm>
          <a:off x="1079500" y="134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9850</xdr:rowOff>
    </xdr:from>
    <xdr:ext cx="378565" cy="259045"/>
    <xdr:sp macro="" textlink="">
      <xdr:nvSpPr>
        <xdr:cNvPr id="197" name="テキスト ボックス 196"/>
        <xdr:cNvSpPr txBox="1"/>
      </xdr:nvSpPr>
      <xdr:spPr>
        <a:xfrm>
          <a:off x="941017" y="13554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2" name="直線コネクタ 221"/>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3"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4" name="直線コネクタ 223"/>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5"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26" name="直線コネクタ 225"/>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83530</xdr:rowOff>
    </xdr:from>
    <xdr:to>
      <xdr:col>6</xdr:col>
      <xdr:colOff>511175</xdr:colOff>
      <xdr:row>91</xdr:row>
      <xdr:rowOff>111778</xdr:rowOff>
    </xdr:to>
    <xdr:cxnSp macro="">
      <xdr:nvCxnSpPr>
        <xdr:cNvPr id="227" name="直線コネクタ 226"/>
        <xdr:cNvCxnSpPr/>
      </xdr:nvCxnSpPr>
      <xdr:spPr>
        <a:xfrm flipV="1">
          <a:off x="3797300" y="15685480"/>
          <a:ext cx="8382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131825</xdr:rowOff>
    </xdr:from>
    <xdr:ext cx="469744" cy="259045"/>
    <xdr:sp macro="" textlink="">
      <xdr:nvSpPr>
        <xdr:cNvPr id="228" name="扶助費平均値テキスト"/>
        <xdr:cNvSpPr txBox="1"/>
      </xdr:nvSpPr>
      <xdr:spPr>
        <a:xfrm>
          <a:off x="4686300" y="16591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29" name="フローチャート : 判断 228"/>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111778</xdr:rowOff>
    </xdr:from>
    <xdr:to>
      <xdr:col>5</xdr:col>
      <xdr:colOff>358775</xdr:colOff>
      <xdr:row>91</xdr:row>
      <xdr:rowOff>123208</xdr:rowOff>
    </xdr:to>
    <xdr:cxnSp macro="">
      <xdr:nvCxnSpPr>
        <xdr:cNvPr id="230" name="直線コネクタ 229"/>
        <xdr:cNvCxnSpPr/>
      </xdr:nvCxnSpPr>
      <xdr:spPr>
        <a:xfrm flipV="1">
          <a:off x="2908300" y="157137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73</xdr:rowOff>
    </xdr:from>
    <xdr:to>
      <xdr:col>5</xdr:col>
      <xdr:colOff>409575</xdr:colOff>
      <xdr:row>97</xdr:row>
      <xdr:rowOff>101673</xdr:rowOff>
    </xdr:to>
    <xdr:sp macro="" textlink="">
      <xdr:nvSpPr>
        <xdr:cNvPr id="231" name="フローチャート : 判断 230"/>
        <xdr:cNvSpPr/>
      </xdr:nvSpPr>
      <xdr:spPr>
        <a:xfrm>
          <a:off x="3746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92800</xdr:rowOff>
    </xdr:from>
    <xdr:ext cx="469744" cy="259045"/>
    <xdr:sp macro="" textlink="">
      <xdr:nvSpPr>
        <xdr:cNvPr id="232" name="テキスト ボックス 231"/>
        <xdr:cNvSpPr txBox="1"/>
      </xdr:nvSpPr>
      <xdr:spPr>
        <a:xfrm>
          <a:off x="3549727"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89081</xdr:rowOff>
    </xdr:from>
    <xdr:to>
      <xdr:col>4</xdr:col>
      <xdr:colOff>155575</xdr:colOff>
      <xdr:row>91</xdr:row>
      <xdr:rowOff>123208</xdr:rowOff>
    </xdr:to>
    <xdr:cxnSp macro="">
      <xdr:nvCxnSpPr>
        <xdr:cNvPr id="233" name="直線コネクタ 232"/>
        <xdr:cNvCxnSpPr/>
      </xdr:nvCxnSpPr>
      <xdr:spPr>
        <a:xfrm>
          <a:off x="2019300" y="15691031"/>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26361</xdr:rowOff>
    </xdr:from>
    <xdr:to>
      <xdr:col>4</xdr:col>
      <xdr:colOff>206375</xdr:colOff>
      <xdr:row>97</xdr:row>
      <xdr:rowOff>127961</xdr:rowOff>
    </xdr:to>
    <xdr:sp macro="" textlink="">
      <xdr:nvSpPr>
        <xdr:cNvPr id="234" name="フローチャート : 判断 233"/>
        <xdr:cNvSpPr/>
      </xdr:nvSpPr>
      <xdr:spPr>
        <a:xfrm>
          <a:off x="2857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119088</xdr:rowOff>
    </xdr:from>
    <xdr:ext cx="469744" cy="259045"/>
    <xdr:sp macro="" textlink="">
      <xdr:nvSpPr>
        <xdr:cNvPr id="235" name="テキスト ボックス 234"/>
        <xdr:cNvSpPr txBox="1"/>
      </xdr:nvSpPr>
      <xdr:spPr>
        <a:xfrm>
          <a:off x="2673427"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14134</xdr:rowOff>
    </xdr:from>
    <xdr:to>
      <xdr:col>2</xdr:col>
      <xdr:colOff>638175</xdr:colOff>
      <xdr:row>91</xdr:row>
      <xdr:rowOff>89081</xdr:rowOff>
    </xdr:to>
    <xdr:cxnSp macro="">
      <xdr:nvCxnSpPr>
        <xdr:cNvPr id="236" name="直線コネクタ 235"/>
        <xdr:cNvCxnSpPr/>
      </xdr:nvCxnSpPr>
      <xdr:spPr>
        <a:xfrm>
          <a:off x="1130300" y="15616084"/>
          <a:ext cx="889000" cy="7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20157</xdr:rowOff>
    </xdr:from>
    <xdr:to>
      <xdr:col>3</xdr:col>
      <xdr:colOff>3175</xdr:colOff>
      <xdr:row>97</xdr:row>
      <xdr:rowOff>121757</xdr:rowOff>
    </xdr:to>
    <xdr:sp macro="" textlink="">
      <xdr:nvSpPr>
        <xdr:cNvPr id="237" name="フローチャート : 判断 236"/>
        <xdr:cNvSpPr/>
      </xdr:nvSpPr>
      <xdr:spPr>
        <a:xfrm>
          <a:off x="1968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112884</xdr:rowOff>
    </xdr:from>
    <xdr:ext cx="469744" cy="259045"/>
    <xdr:sp macro="" textlink="">
      <xdr:nvSpPr>
        <xdr:cNvPr id="238" name="テキスト ボックス 237"/>
        <xdr:cNvSpPr txBox="1"/>
      </xdr:nvSpPr>
      <xdr:spPr>
        <a:xfrm>
          <a:off x="1784427" y="1674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128251</xdr:rowOff>
    </xdr:from>
    <xdr:to>
      <xdr:col>1</xdr:col>
      <xdr:colOff>485775</xdr:colOff>
      <xdr:row>97</xdr:row>
      <xdr:rowOff>58401</xdr:rowOff>
    </xdr:to>
    <xdr:sp macro="" textlink="">
      <xdr:nvSpPr>
        <xdr:cNvPr id="239" name="フローチャート : 判断 238"/>
        <xdr:cNvSpPr/>
      </xdr:nvSpPr>
      <xdr:spPr>
        <a:xfrm>
          <a:off x="1079500" y="165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49528</xdr:rowOff>
    </xdr:from>
    <xdr:ext cx="469744" cy="259045"/>
    <xdr:sp macro="" textlink="">
      <xdr:nvSpPr>
        <xdr:cNvPr id="240" name="テキスト ボックス 239"/>
        <xdr:cNvSpPr txBox="1"/>
      </xdr:nvSpPr>
      <xdr:spPr>
        <a:xfrm>
          <a:off x="895427" y="166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32730</xdr:rowOff>
    </xdr:from>
    <xdr:to>
      <xdr:col>6</xdr:col>
      <xdr:colOff>561975</xdr:colOff>
      <xdr:row>91</xdr:row>
      <xdr:rowOff>134330</xdr:rowOff>
    </xdr:to>
    <xdr:sp macro="" textlink="">
      <xdr:nvSpPr>
        <xdr:cNvPr id="246" name="円/楕円 245"/>
        <xdr:cNvSpPr/>
      </xdr:nvSpPr>
      <xdr:spPr>
        <a:xfrm>
          <a:off x="4584700" y="1563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119107</xdr:rowOff>
    </xdr:from>
    <xdr:ext cx="534377" cy="259045"/>
    <xdr:sp macro="" textlink="">
      <xdr:nvSpPr>
        <xdr:cNvPr id="247" name="扶助費該当値テキスト"/>
        <xdr:cNvSpPr txBox="1"/>
      </xdr:nvSpPr>
      <xdr:spPr>
        <a:xfrm>
          <a:off x="4686300" y="1554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12,494</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60978</xdr:rowOff>
    </xdr:from>
    <xdr:to>
      <xdr:col>5</xdr:col>
      <xdr:colOff>409575</xdr:colOff>
      <xdr:row>91</xdr:row>
      <xdr:rowOff>162578</xdr:rowOff>
    </xdr:to>
    <xdr:sp macro="" textlink="">
      <xdr:nvSpPr>
        <xdr:cNvPr id="248" name="円/楕円 247"/>
        <xdr:cNvSpPr/>
      </xdr:nvSpPr>
      <xdr:spPr>
        <a:xfrm>
          <a:off x="3746500" y="156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90</xdr:row>
      <xdr:rowOff>7655</xdr:rowOff>
    </xdr:from>
    <xdr:ext cx="534377" cy="259045"/>
    <xdr:sp macro="" textlink="">
      <xdr:nvSpPr>
        <xdr:cNvPr id="249" name="テキスト ボックス 248"/>
        <xdr:cNvSpPr txBox="1"/>
      </xdr:nvSpPr>
      <xdr:spPr>
        <a:xfrm>
          <a:off x="3517411" y="154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72408</xdr:rowOff>
    </xdr:from>
    <xdr:to>
      <xdr:col>4</xdr:col>
      <xdr:colOff>206375</xdr:colOff>
      <xdr:row>92</xdr:row>
      <xdr:rowOff>2558</xdr:rowOff>
    </xdr:to>
    <xdr:sp macro="" textlink="">
      <xdr:nvSpPr>
        <xdr:cNvPr id="250" name="円/楕円 249"/>
        <xdr:cNvSpPr/>
      </xdr:nvSpPr>
      <xdr:spPr>
        <a:xfrm>
          <a:off x="2857500" y="15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19085</xdr:rowOff>
    </xdr:from>
    <xdr:ext cx="534377" cy="259045"/>
    <xdr:sp macro="" textlink="">
      <xdr:nvSpPr>
        <xdr:cNvPr id="251" name="テキスト ボックス 250"/>
        <xdr:cNvSpPr txBox="1"/>
      </xdr:nvSpPr>
      <xdr:spPr>
        <a:xfrm>
          <a:off x="2641111" y="15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12,251</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38281</xdr:rowOff>
    </xdr:from>
    <xdr:to>
      <xdr:col>3</xdr:col>
      <xdr:colOff>3175</xdr:colOff>
      <xdr:row>91</xdr:row>
      <xdr:rowOff>139881</xdr:rowOff>
    </xdr:to>
    <xdr:sp macro="" textlink="">
      <xdr:nvSpPr>
        <xdr:cNvPr id="252" name="円/楕円 251"/>
        <xdr:cNvSpPr/>
      </xdr:nvSpPr>
      <xdr:spPr>
        <a:xfrm>
          <a:off x="1968500" y="156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89</xdr:row>
      <xdr:rowOff>156408</xdr:rowOff>
    </xdr:from>
    <xdr:ext cx="534377" cy="259045"/>
    <xdr:sp macro="" textlink="">
      <xdr:nvSpPr>
        <xdr:cNvPr id="253" name="テキスト ボックス 252"/>
        <xdr:cNvSpPr txBox="1"/>
      </xdr:nvSpPr>
      <xdr:spPr>
        <a:xfrm>
          <a:off x="1752111" y="154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12,460</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134784</xdr:rowOff>
    </xdr:from>
    <xdr:to>
      <xdr:col>1</xdr:col>
      <xdr:colOff>485775</xdr:colOff>
      <xdr:row>91</xdr:row>
      <xdr:rowOff>64934</xdr:rowOff>
    </xdr:to>
    <xdr:sp macro="" textlink="">
      <xdr:nvSpPr>
        <xdr:cNvPr id="254" name="円/楕円 253"/>
        <xdr:cNvSpPr/>
      </xdr:nvSpPr>
      <xdr:spPr>
        <a:xfrm>
          <a:off x="1079500" y="155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89</xdr:row>
      <xdr:rowOff>81461</xdr:rowOff>
    </xdr:from>
    <xdr:ext cx="534377" cy="259045"/>
    <xdr:sp macro="" textlink="">
      <xdr:nvSpPr>
        <xdr:cNvPr id="255" name="テキスト ボックス 254"/>
        <xdr:cNvSpPr txBox="1"/>
      </xdr:nvSpPr>
      <xdr:spPr>
        <a:xfrm>
          <a:off x="863111" y="153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5" name="直線コネクタ 274"/>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76"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77" name="直線コネクタ 276"/>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78"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79" name="直線コネクタ 278"/>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50025</xdr:rowOff>
    </xdr:from>
    <xdr:to>
      <xdr:col>15</xdr:col>
      <xdr:colOff>180975</xdr:colOff>
      <xdr:row>36</xdr:row>
      <xdr:rowOff>112236</xdr:rowOff>
    </xdr:to>
    <xdr:cxnSp macro="">
      <xdr:nvCxnSpPr>
        <xdr:cNvPr id="280" name="直線コネクタ 279"/>
        <xdr:cNvCxnSpPr/>
      </xdr:nvCxnSpPr>
      <xdr:spPr>
        <a:xfrm flipV="1">
          <a:off x="9639300" y="6222225"/>
          <a:ext cx="838200" cy="6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157491</xdr:rowOff>
    </xdr:from>
    <xdr:ext cx="534377" cy="259045"/>
    <xdr:sp macro="" textlink="">
      <xdr:nvSpPr>
        <xdr:cNvPr id="281" name="補助費等平均値テキスト"/>
        <xdr:cNvSpPr txBox="1"/>
      </xdr:nvSpPr>
      <xdr:spPr>
        <a:xfrm>
          <a:off x="10528300" y="6158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2" name="フローチャート : 判断 281"/>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112236</xdr:rowOff>
    </xdr:from>
    <xdr:to>
      <xdr:col>14</xdr:col>
      <xdr:colOff>28575</xdr:colOff>
      <xdr:row>36</xdr:row>
      <xdr:rowOff>125893</xdr:rowOff>
    </xdr:to>
    <xdr:cxnSp macro="">
      <xdr:nvCxnSpPr>
        <xdr:cNvPr id="283" name="直線コネクタ 282"/>
        <xdr:cNvCxnSpPr/>
      </xdr:nvCxnSpPr>
      <xdr:spPr>
        <a:xfrm flipV="1">
          <a:off x="8750300" y="6284436"/>
          <a:ext cx="889000" cy="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81681</xdr:rowOff>
    </xdr:from>
    <xdr:to>
      <xdr:col>14</xdr:col>
      <xdr:colOff>79375</xdr:colOff>
      <xdr:row>37</xdr:row>
      <xdr:rowOff>11831</xdr:rowOff>
    </xdr:to>
    <xdr:sp macro="" textlink="">
      <xdr:nvSpPr>
        <xdr:cNvPr id="284" name="フローチャート : 判断 283"/>
        <xdr:cNvSpPr/>
      </xdr:nvSpPr>
      <xdr:spPr>
        <a:xfrm>
          <a:off x="9588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2958</xdr:rowOff>
    </xdr:from>
    <xdr:ext cx="534377" cy="259045"/>
    <xdr:sp macro="" textlink="">
      <xdr:nvSpPr>
        <xdr:cNvPr id="285" name="テキスト ボックス 284"/>
        <xdr:cNvSpPr txBox="1"/>
      </xdr:nvSpPr>
      <xdr:spPr>
        <a:xfrm>
          <a:off x="9359411" y="63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125893</xdr:rowOff>
    </xdr:from>
    <xdr:to>
      <xdr:col>12</xdr:col>
      <xdr:colOff>511175</xdr:colOff>
      <xdr:row>36</xdr:row>
      <xdr:rowOff>130039</xdr:rowOff>
    </xdr:to>
    <xdr:cxnSp macro="">
      <xdr:nvCxnSpPr>
        <xdr:cNvPr id="286" name="直線コネクタ 285"/>
        <xdr:cNvCxnSpPr/>
      </xdr:nvCxnSpPr>
      <xdr:spPr>
        <a:xfrm flipV="1">
          <a:off x="7861300" y="6298093"/>
          <a:ext cx="889000" cy="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91401</xdr:rowOff>
    </xdr:from>
    <xdr:to>
      <xdr:col>12</xdr:col>
      <xdr:colOff>561975</xdr:colOff>
      <xdr:row>37</xdr:row>
      <xdr:rowOff>21551</xdr:rowOff>
    </xdr:to>
    <xdr:sp macro="" textlink="">
      <xdr:nvSpPr>
        <xdr:cNvPr id="287" name="フローチャート : 判断 286"/>
        <xdr:cNvSpPr/>
      </xdr:nvSpPr>
      <xdr:spPr>
        <a:xfrm>
          <a:off x="8699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12678</xdr:rowOff>
    </xdr:from>
    <xdr:ext cx="534377" cy="259045"/>
    <xdr:sp macro="" textlink="">
      <xdr:nvSpPr>
        <xdr:cNvPr id="288" name="テキスト ボックス 287"/>
        <xdr:cNvSpPr txBox="1"/>
      </xdr:nvSpPr>
      <xdr:spPr>
        <a:xfrm>
          <a:off x="8483111" y="63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130039</xdr:rowOff>
    </xdr:from>
    <xdr:to>
      <xdr:col>11</xdr:col>
      <xdr:colOff>307975</xdr:colOff>
      <xdr:row>36</xdr:row>
      <xdr:rowOff>139366</xdr:rowOff>
    </xdr:to>
    <xdr:cxnSp macro="">
      <xdr:nvCxnSpPr>
        <xdr:cNvPr id="289" name="直線コネクタ 288"/>
        <xdr:cNvCxnSpPr/>
      </xdr:nvCxnSpPr>
      <xdr:spPr>
        <a:xfrm flipV="1">
          <a:off x="6972300" y="6302239"/>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89855</xdr:rowOff>
    </xdr:from>
    <xdr:to>
      <xdr:col>11</xdr:col>
      <xdr:colOff>358775</xdr:colOff>
      <xdr:row>37</xdr:row>
      <xdr:rowOff>20005</xdr:rowOff>
    </xdr:to>
    <xdr:sp macro="" textlink="">
      <xdr:nvSpPr>
        <xdr:cNvPr id="290" name="フローチャート : 判断 289"/>
        <xdr:cNvSpPr/>
      </xdr:nvSpPr>
      <xdr:spPr>
        <a:xfrm>
          <a:off x="7810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11132</xdr:rowOff>
    </xdr:from>
    <xdr:ext cx="534377" cy="259045"/>
    <xdr:sp macro="" textlink="">
      <xdr:nvSpPr>
        <xdr:cNvPr id="291" name="テキスト ボックス 290"/>
        <xdr:cNvSpPr txBox="1"/>
      </xdr:nvSpPr>
      <xdr:spPr>
        <a:xfrm>
          <a:off x="7594111" y="63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96000</xdr:rowOff>
    </xdr:from>
    <xdr:to>
      <xdr:col>10</xdr:col>
      <xdr:colOff>155575</xdr:colOff>
      <xdr:row>37</xdr:row>
      <xdr:rowOff>26150</xdr:rowOff>
    </xdr:to>
    <xdr:sp macro="" textlink="">
      <xdr:nvSpPr>
        <xdr:cNvPr id="292" name="フローチャート : 判断 291"/>
        <xdr:cNvSpPr/>
      </xdr:nvSpPr>
      <xdr:spPr>
        <a:xfrm>
          <a:off x="6921500" y="626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17277</xdr:rowOff>
    </xdr:from>
    <xdr:ext cx="534377" cy="259045"/>
    <xdr:sp macro="" textlink="">
      <xdr:nvSpPr>
        <xdr:cNvPr id="293" name="テキスト ボックス 292"/>
        <xdr:cNvSpPr txBox="1"/>
      </xdr:nvSpPr>
      <xdr:spPr>
        <a:xfrm>
          <a:off x="6705111" y="636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170675</xdr:rowOff>
    </xdr:from>
    <xdr:to>
      <xdr:col>15</xdr:col>
      <xdr:colOff>231775</xdr:colOff>
      <xdr:row>36</xdr:row>
      <xdr:rowOff>100825</xdr:rowOff>
    </xdr:to>
    <xdr:sp macro="" textlink="">
      <xdr:nvSpPr>
        <xdr:cNvPr id="299" name="円/楕円 298"/>
        <xdr:cNvSpPr/>
      </xdr:nvSpPr>
      <xdr:spPr>
        <a:xfrm>
          <a:off x="10426700" y="61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130052</xdr:rowOff>
    </xdr:from>
    <xdr:ext cx="534377" cy="259045"/>
    <xdr:sp macro="" textlink="">
      <xdr:nvSpPr>
        <xdr:cNvPr id="300" name="補助費等該当値テキスト"/>
        <xdr:cNvSpPr txBox="1"/>
      </xdr:nvSpPr>
      <xdr:spPr>
        <a:xfrm>
          <a:off x="10528300" y="59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61436</xdr:rowOff>
    </xdr:from>
    <xdr:to>
      <xdr:col>14</xdr:col>
      <xdr:colOff>79375</xdr:colOff>
      <xdr:row>36</xdr:row>
      <xdr:rowOff>163036</xdr:rowOff>
    </xdr:to>
    <xdr:sp macro="" textlink="">
      <xdr:nvSpPr>
        <xdr:cNvPr id="301" name="円/楕円 300"/>
        <xdr:cNvSpPr/>
      </xdr:nvSpPr>
      <xdr:spPr>
        <a:xfrm>
          <a:off x="9588500" y="62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8113</xdr:rowOff>
    </xdr:from>
    <xdr:ext cx="534377" cy="259045"/>
    <xdr:sp macro="" textlink="">
      <xdr:nvSpPr>
        <xdr:cNvPr id="302" name="テキスト ボックス 301"/>
        <xdr:cNvSpPr txBox="1"/>
      </xdr:nvSpPr>
      <xdr:spPr>
        <a:xfrm>
          <a:off x="9359411" y="60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81,007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75093</xdr:rowOff>
    </xdr:from>
    <xdr:to>
      <xdr:col>12</xdr:col>
      <xdr:colOff>561975</xdr:colOff>
      <xdr:row>37</xdr:row>
      <xdr:rowOff>5243</xdr:rowOff>
    </xdr:to>
    <xdr:sp macro="" textlink="">
      <xdr:nvSpPr>
        <xdr:cNvPr id="303" name="円/楕円 302"/>
        <xdr:cNvSpPr/>
      </xdr:nvSpPr>
      <xdr:spPr>
        <a:xfrm>
          <a:off x="8699500" y="624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21770</xdr:rowOff>
    </xdr:from>
    <xdr:ext cx="534377" cy="259045"/>
    <xdr:sp macro="" textlink="">
      <xdr:nvSpPr>
        <xdr:cNvPr id="304" name="テキスト ボックス 303"/>
        <xdr:cNvSpPr txBox="1"/>
      </xdr:nvSpPr>
      <xdr:spPr>
        <a:xfrm>
          <a:off x="8483111" y="602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79239</xdr:rowOff>
    </xdr:from>
    <xdr:to>
      <xdr:col>11</xdr:col>
      <xdr:colOff>358775</xdr:colOff>
      <xdr:row>37</xdr:row>
      <xdr:rowOff>9389</xdr:rowOff>
    </xdr:to>
    <xdr:sp macro="" textlink="">
      <xdr:nvSpPr>
        <xdr:cNvPr id="305" name="円/楕円 304"/>
        <xdr:cNvSpPr/>
      </xdr:nvSpPr>
      <xdr:spPr>
        <a:xfrm>
          <a:off x="7810500" y="62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25916</xdr:rowOff>
    </xdr:from>
    <xdr:ext cx="534377" cy="259045"/>
    <xdr:sp macro="" textlink="">
      <xdr:nvSpPr>
        <xdr:cNvPr id="306" name="テキスト ボックス 305"/>
        <xdr:cNvSpPr txBox="1"/>
      </xdr:nvSpPr>
      <xdr:spPr>
        <a:xfrm>
          <a:off x="7594111" y="602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77,113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88566</xdr:rowOff>
    </xdr:from>
    <xdr:to>
      <xdr:col>10</xdr:col>
      <xdr:colOff>155575</xdr:colOff>
      <xdr:row>37</xdr:row>
      <xdr:rowOff>18716</xdr:rowOff>
    </xdr:to>
    <xdr:sp macro="" textlink="">
      <xdr:nvSpPr>
        <xdr:cNvPr id="307" name="円/楕円 306"/>
        <xdr:cNvSpPr/>
      </xdr:nvSpPr>
      <xdr:spPr>
        <a:xfrm>
          <a:off x="6921500" y="62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35243</xdr:rowOff>
    </xdr:from>
    <xdr:ext cx="534377" cy="259045"/>
    <xdr:sp macro="" textlink="">
      <xdr:nvSpPr>
        <xdr:cNvPr id="308" name="テキスト ボックス 307"/>
        <xdr:cNvSpPr txBox="1"/>
      </xdr:nvSpPr>
      <xdr:spPr>
        <a:xfrm>
          <a:off x="6705111" y="603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17" name="直線コネクタ 31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18" name="テキスト ボックス 31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19" name="直線コネクタ 31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0" name="テキスト ボックス 31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1" name="直線コネクタ 32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2" name="テキスト ボックス 32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3" name="直線コネクタ 32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4" name="テキスト ボックス 32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5" name="直線コネクタ 32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6" name="テキスト ボックス 32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7" name="直線コネクタ 32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8" name="テキスト ボックス 32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2" name="直線コネクタ 331"/>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3"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4" name="直線コネクタ 333"/>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5"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36" name="直線コネクタ 335"/>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110493</xdr:rowOff>
    </xdr:from>
    <xdr:to>
      <xdr:col>15</xdr:col>
      <xdr:colOff>180975</xdr:colOff>
      <xdr:row>56</xdr:row>
      <xdr:rowOff>131101</xdr:rowOff>
    </xdr:to>
    <xdr:cxnSp macro="">
      <xdr:nvCxnSpPr>
        <xdr:cNvPr id="337" name="直線コネクタ 336"/>
        <xdr:cNvCxnSpPr/>
      </xdr:nvCxnSpPr>
      <xdr:spPr>
        <a:xfrm>
          <a:off x="9639300" y="9711693"/>
          <a:ext cx="838200" cy="2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140958</xdr:rowOff>
    </xdr:from>
    <xdr:ext cx="534377" cy="259045"/>
    <xdr:sp macro="" textlink="">
      <xdr:nvSpPr>
        <xdr:cNvPr id="338" name="普通建設事業費平均値テキスト"/>
        <xdr:cNvSpPr txBox="1"/>
      </xdr:nvSpPr>
      <xdr:spPr>
        <a:xfrm>
          <a:off x="10528300" y="9742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39" name="フローチャート : 判断 338"/>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81897</xdr:rowOff>
    </xdr:from>
    <xdr:to>
      <xdr:col>14</xdr:col>
      <xdr:colOff>28575</xdr:colOff>
      <xdr:row>56</xdr:row>
      <xdr:rowOff>110493</xdr:rowOff>
    </xdr:to>
    <xdr:cxnSp macro="">
      <xdr:nvCxnSpPr>
        <xdr:cNvPr id="340" name="直線コネクタ 339"/>
        <xdr:cNvCxnSpPr/>
      </xdr:nvCxnSpPr>
      <xdr:spPr>
        <a:xfrm>
          <a:off x="8750300" y="9683097"/>
          <a:ext cx="889000" cy="2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7627</xdr:rowOff>
    </xdr:from>
    <xdr:to>
      <xdr:col>14</xdr:col>
      <xdr:colOff>79375</xdr:colOff>
      <xdr:row>57</xdr:row>
      <xdr:rowOff>109227</xdr:rowOff>
    </xdr:to>
    <xdr:sp macro="" textlink="">
      <xdr:nvSpPr>
        <xdr:cNvPr id="341" name="フローチャート : 判断 340"/>
        <xdr:cNvSpPr/>
      </xdr:nvSpPr>
      <xdr:spPr>
        <a:xfrm>
          <a:off x="9588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100354</xdr:rowOff>
    </xdr:from>
    <xdr:ext cx="534377" cy="259045"/>
    <xdr:sp macro="" textlink="">
      <xdr:nvSpPr>
        <xdr:cNvPr id="342" name="テキスト ボックス 341"/>
        <xdr:cNvSpPr txBox="1"/>
      </xdr:nvSpPr>
      <xdr:spPr>
        <a:xfrm>
          <a:off x="93594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81897</xdr:rowOff>
    </xdr:from>
    <xdr:to>
      <xdr:col>12</xdr:col>
      <xdr:colOff>511175</xdr:colOff>
      <xdr:row>56</xdr:row>
      <xdr:rowOff>168590</xdr:rowOff>
    </xdr:to>
    <xdr:cxnSp macro="">
      <xdr:nvCxnSpPr>
        <xdr:cNvPr id="343" name="直線コネクタ 342"/>
        <xdr:cNvCxnSpPr/>
      </xdr:nvCxnSpPr>
      <xdr:spPr>
        <a:xfrm flipV="1">
          <a:off x="7861300" y="9683097"/>
          <a:ext cx="889000" cy="8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16793</xdr:rowOff>
    </xdr:from>
    <xdr:to>
      <xdr:col>12</xdr:col>
      <xdr:colOff>561975</xdr:colOff>
      <xdr:row>57</xdr:row>
      <xdr:rowOff>118393</xdr:rowOff>
    </xdr:to>
    <xdr:sp macro="" textlink="">
      <xdr:nvSpPr>
        <xdr:cNvPr id="344" name="フローチャート : 判断 343"/>
        <xdr:cNvSpPr/>
      </xdr:nvSpPr>
      <xdr:spPr>
        <a:xfrm>
          <a:off x="8699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109520</xdr:rowOff>
    </xdr:from>
    <xdr:ext cx="534377" cy="259045"/>
    <xdr:sp macro="" textlink="">
      <xdr:nvSpPr>
        <xdr:cNvPr id="345" name="テキスト ボックス 344"/>
        <xdr:cNvSpPr txBox="1"/>
      </xdr:nvSpPr>
      <xdr:spPr>
        <a:xfrm>
          <a:off x="8483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161809</xdr:rowOff>
    </xdr:from>
    <xdr:to>
      <xdr:col>11</xdr:col>
      <xdr:colOff>307975</xdr:colOff>
      <xdr:row>56</xdr:row>
      <xdr:rowOff>168590</xdr:rowOff>
    </xdr:to>
    <xdr:cxnSp macro="">
      <xdr:nvCxnSpPr>
        <xdr:cNvPr id="346" name="直線コネクタ 345"/>
        <xdr:cNvCxnSpPr/>
      </xdr:nvCxnSpPr>
      <xdr:spPr>
        <a:xfrm>
          <a:off x="6972300" y="9763009"/>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48057</xdr:rowOff>
    </xdr:from>
    <xdr:to>
      <xdr:col>11</xdr:col>
      <xdr:colOff>358775</xdr:colOff>
      <xdr:row>57</xdr:row>
      <xdr:rowOff>149657</xdr:rowOff>
    </xdr:to>
    <xdr:sp macro="" textlink="">
      <xdr:nvSpPr>
        <xdr:cNvPr id="347" name="フローチャート : 判断 346"/>
        <xdr:cNvSpPr/>
      </xdr:nvSpPr>
      <xdr:spPr>
        <a:xfrm>
          <a:off x="7810500" y="9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140784</xdr:rowOff>
    </xdr:from>
    <xdr:ext cx="534377" cy="259045"/>
    <xdr:sp macro="" textlink="">
      <xdr:nvSpPr>
        <xdr:cNvPr id="348" name="テキスト ボックス 347"/>
        <xdr:cNvSpPr txBox="1"/>
      </xdr:nvSpPr>
      <xdr:spPr>
        <a:xfrm>
          <a:off x="7594111" y="99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22519</xdr:rowOff>
    </xdr:from>
    <xdr:to>
      <xdr:col>10</xdr:col>
      <xdr:colOff>155575</xdr:colOff>
      <xdr:row>57</xdr:row>
      <xdr:rowOff>124119</xdr:rowOff>
    </xdr:to>
    <xdr:sp macro="" textlink="">
      <xdr:nvSpPr>
        <xdr:cNvPr id="349" name="フローチャート : 判断 348"/>
        <xdr:cNvSpPr/>
      </xdr:nvSpPr>
      <xdr:spPr>
        <a:xfrm>
          <a:off x="6921500" y="97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115246</xdr:rowOff>
    </xdr:from>
    <xdr:ext cx="534377" cy="259045"/>
    <xdr:sp macro="" textlink="">
      <xdr:nvSpPr>
        <xdr:cNvPr id="350" name="テキスト ボックス 349"/>
        <xdr:cNvSpPr txBox="1"/>
      </xdr:nvSpPr>
      <xdr:spPr>
        <a:xfrm>
          <a:off x="6705111" y="988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80301</xdr:rowOff>
    </xdr:from>
    <xdr:to>
      <xdr:col>15</xdr:col>
      <xdr:colOff>231775</xdr:colOff>
      <xdr:row>57</xdr:row>
      <xdr:rowOff>10451</xdr:rowOff>
    </xdr:to>
    <xdr:sp macro="" textlink="">
      <xdr:nvSpPr>
        <xdr:cNvPr id="356" name="円/楕円 355"/>
        <xdr:cNvSpPr/>
      </xdr:nvSpPr>
      <xdr:spPr>
        <a:xfrm>
          <a:off x="10426700" y="96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103178</xdr:rowOff>
    </xdr:from>
    <xdr:ext cx="534377" cy="259045"/>
    <xdr:sp macro="" textlink="">
      <xdr:nvSpPr>
        <xdr:cNvPr id="357" name="普通建設事業費該当値テキスト"/>
        <xdr:cNvSpPr txBox="1"/>
      </xdr:nvSpPr>
      <xdr:spPr>
        <a:xfrm>
          <a:off x="10528300" y="9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59693</xdr:rowOff>
    </xdr:from>
    <xdr:to>
      <xdr:col>14</xdr:col>
      <xdr:colOff>79375</xdr:colOff>
      <xdr:row>56</xdr:row>
      <xdr:rowOff>161293</xdr:rowOff>
    </xdr:to>
    <xdr:sp macro="" textlink="">
      <xdr:nvSpPr>
        <xdr:cNvPr id="358" name="円/楕円 357"/>
        <xdr:cNvSpPr/>
      </xdr:nvSpPr>
      <xdr:spPr>
        <a:xfrm>
          <a:off x="9588500" y="96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6370</xdr:rowOff>
    </xdr:from>
    <xdr:ext cx="534377" cy="259045"/>
    <xdr:sp macro="" textlink="">
      <xdr:nvSpPr>
        <xdr:cNvPr id="359" name="テキスト ボックス 358"/>
        <xdr:cNvSpPr txBox="1"/>
      </xdr:nvSpPr>
      <xdr:spPr>
        <a:xfrm>
          <a:off x="9359411" y="943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31097</xdr:rowOff>
    </xdr:from>
    <xdr:to>
      <xdr:col>12</xdr:col>
      <xdr:colOff>561975</xdr:colOff>
      <xdr:row>56</xdr:row>
      <xdr:rowOff>132697</xdr:rowOff>
    </xdr:to>
    <xdr:sp macro="" textlink="">
      <xdr:nvSpPr>
        <xdr:cNvPr id="360" name="円/楕円 359"/>
        <xdr:cNvSpPr/>
      </xdr:nvSpPr>
      <xdr:spPr>
        <a:xfrm>
          <a:off x="8699500" y="96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149224</xdr:rowOff>
    </xdr:from>
    <xdr:ext cx="534377" cy="259045"/>
    <xdr:sp macro="" textlink="">
      <xdr:nvSpPr>
        <xdr:cNvPr id="361" name="テキスト ボックス 360"/>
        <xdr:cNvSpPr txBox="1"/>
      </xdr:nvSpPr>
      <xdr:spPr>
        <a:xfrm>
          <a:off x="8483111" y="94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117790</xdr:rowOff>
    </xdr:from>
    <xdr:to>
      <xdr:col>11</xdr:col>
      <xdr:colOff>358775</xdr:colOff>
      <xdr:row>57</xdr:row>
      <xdr:rowOff>47940</xdr:rowOff>
    </xdr:to>
    <xdr:sp macro="" textlink="">
      <xdr:nvSpPr>
        <xdr:cNvPr id="362" name="円/楕円 361"/>
        <xdr:cNvSpPr/>
      </xdr:nvSpPr>
      <xdr:spPr>
        <a:xfrm>
          <a:off x="7810500" y="97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64467</xdr:rowOff>
    </xdr:from>
    <xdr:ext cx="534377" cy="259045"/>
    <xdr:sp macro="" textlink="">
      <xdr:nvSpPr>
        <xdr:cNvPr id="363" name="テキスト ボックス 362"/>
        <xdr:cNvSpPr txBox="1"/>
      </xdr:nvSpPr>
      <xdr:spPr>
        <a:xfrm>
          <a:off x="7594111" y="94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111009</xdr:rowOff>
    </xdr:from>
    <xdr:to>
      <xdr:col>10</xdr:col>
      <xdr:colOff>155575</xdr:colOff>
      <xdr:row>57</xdr:row>
      <xdr:rowOff>41159</xdr:rowOff>
    </xdr:to>
    <xdr:sp macro="" textlink="">
      <xdr:nvSpPr>
        <xdr:cNvPr id="364" name="円/楕円 363"/>
        <xdr:cNvSpPr/>
      </xdr:nvSpPr>
      <xdr:spPr>
        <a:xfrm>
          <a:off x="6921500" y="97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57686</xdr:rowOff>
    </xdr:from>
    <xdr:ext cx="534377" cy="259045"/>
    <xdr:sp macro="" textlink="">
      <xdr:nvSpPr>
        <xdr:cNvPr id="365" name="テキスト ボックス 364"/>
        <xdr:cNvSpPr txBox="1"/>
      </xdr:nvSpPr>
      <xdr:spPr>
        <a:xfrm>
          <a:off x="6705111" y="94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87" name="直線コネクタ 386"/>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88"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89" name="直線コネクタ 388"/>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0"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1" name="直線コネクタ 390"/>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54490</xdr:rowOff>
    </xdr:from>
    <xdr:to>
      <xdr:col>15</xdr:col>
      <xdr:colOff>180975</xdr:colOff>
      <xdr:row>77</xdr:row>
      <xdr:rowOff>58643</xdr:rowOff>
    </xdr:to>
    <xdr:cxnSp macro="">
      <xdr:nvCxnSpPr>
        <xdr:cNvPr id="392" name="直線コネクタ 391"/>
        <xdr:cNvCxnSpPr/>
      </xdr:nvCxnSpPr>
      <xdr:spPr>
        <a:xfrm>
          <a:off x="9639300" y="13256140"/>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74413</xdr:rowOff>
    </xdr:from>
    <xdr:ext cx="534377" cy="259045"/>
    <xdr:sp macro="" textlink="">
      <xdr:nvSpPr>
        <xdr:cNvPr id="393" name="普通建設事業費 （ うち新規整備　）平均値テキスト"/>
        <xdr:cNvSpPr txBox="1"/>
      </xdr:nvSpPr>
      <xdr:spPr>
        <a:xfrm>
          <a:off x="10528300" y="13276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4" name="フローチャート : 判断 393"/>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118427</xdr:rowOff>
    </xdr:from>
    <xdr:to>
      <xdr:col>14</xdr:col>
      <xdr:colOff>79375</xdr:colOff>
      <xdr:row>78</xdr:row>
      <xdr:rowOff>48577</xdr:rowOff>
    </xdr:to>
    <xdr:sp macro="" textlink="">
      <xdr:nvSpPr>
        <xdr:cNvPr id="395" name="フローチャート : 判断 394"/>
        <xdr:cNvSpPr/>
      </xdr:nvSpPr>
      <xdr:spPr>
        <a:xfrm>
          <a:off x="9588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39704</xdr:rowOff>
    </xdr:from>
    <xdr:ext cx="534377" cy="259045"/>
    <xdr:sp macro="" textlink="">
      <xdr:nvSpPr>
        <xdr:cNvPr id="396" name="テキスト ボックス 395"/>
        <xdr:cNvSpPr txBox="1"/>
      </xdr:nvSpPr>
      <xdr:spPr>
        <a:xfrm>
          <a:off x="93594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7" name="テキスト ボックス 39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98" name="テキスト ボックス 39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99" name="テキスト ボックス 39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0" name="テキスト ボックス 39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1" name="テキスト ボックス 40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7843</xdr:rowOff>
    </xdr:from>
    <xdr:to>
      <xdr:col>15</xdr:col>
      <xdr:colOff>231775</xdr:colOff>
      <xdr:row>77</xdr:row>
      <xdr:rowOff>109443</xdr:rowOff>
    </xdr:to>
    <xdr:sp macro="" textlink="">
      <xdr:nvSpPr>
        <xdr:cNvPr id="402" name="円/楕円 401"/>
        <xdr:cNvSpPr/>
      </xdr:nvSpPr>
      <xdr:spPr>
        <a:xfrm>
          <a:off x="10426700" y="132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30720</xdr:rowOff>
    </xdr:from>
    <xdr:ext cx="534377" cy="259045"/>
    <xdr:sp macro="" textlink="">
      <xdr:nvSpPr>
        <xdr:cNvPr id="403" name="普通建設事業費 （ うち新規整備　）該当値テキスト"/>
        <xdr:cNvSpPr txBox="1"/>
      </xdr:nvSpPr>
      <xdr:spPr>
        <a:xfrm>
          <a:off x="10528300" y="130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3690</xdr:rowOff>
    </xdr:from>
    <xdr:to>
      <xdr:col>14</xdr:col>
      <xdr:colOff>79375</xdr:colOff>
      <xdr:row>77</xdr:row>
      <xdr:rowOff>105290</xdr:rowOff>
    </xdr:to>
    <xdr:sp macro="" textlink="">
      <xdr:nvSpPr>
        <xdr:cNvPr id="404" name="円/楕円 403"/>
        <xdr:cNvSpPr/>
      </xdr:nvSpPr>
      <xdr:spPr>
        <a:xfrm>
          <a:off x="9588500" y="132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75</xdr:row>
      <xdr:rowOff>121817</xdr:rowOff>
    </xdr:from>
    <xdr:ext cx="534377" cy="259045"/>
    <xdr:sp macro="" textlink="">
      <xdr:nvSpPr>
        <xdr:cNvPr id="405" name="テキスト ボックス 404"/>
        <xdr:cNvSpPr txBox="1"/>
      </xdr:nvSpPr>
      <xdr:spPr>
        <a:xfrm>
          <a:off x="9359411" y="129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6" name="正方形/長方形 4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07" name="正方形/長方形 40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08" name="正方形/長方形 40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09" name="正方形/長方形 40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0" name="正方形/長方形 40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1" name="正方形/長方形 4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2" name="テキスト ボックス 4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3" name="直線コネクタ 4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4" name="直線コネクタ 41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5" name="テキスト ボックス 41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16" name="直線コネクタ 41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17" name="テキスト ボックス 41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18" name="直線コネクタ 41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19" name="テキスト ボックス 41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0" name="直線コネクタ 41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1" name="テキスト ボックス 42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2" name="直線コネクタ 42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3" name="テキスト ボックス 42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4" name="直線コネクタ 42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5" name="テキスト ボックス 42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6" name="直線コネクタ 42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7" name="テキスト ボックス 42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29" name="直線コネクタ 428"/>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0"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1" name="直線コネクタ 430"/>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2"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3" name="直線コネクタ 432"/>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133136</xdr:rowOff>
    </xdr:from>
    <xdr:to>
      <xdr:col>15</xdr:col>
      <xdr:colOff>180975</xdr:colOff>
      <xdr:row>96</xdr:row>
      <xdr:rowOff>162461</xdr:rowOff>
    </xdr:to>
    <xdr:cxnSp macro="">
      <xdr:nvCxnSpPr>
        <xdr:cNvPr id="434" name="直線コネクタ 433"/>
        <xdr:cNvCxnSpPr/>
      </xdr:nvCxnSpPr>
      <xdr:spPr>
        <a:xfrm>
          <a:off x="9639300" y="16592336"/>
          <a:ext cx="838200" cy="2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155174</xdr:rowOff>
    </xdr:from>
    <xdr:ext cx="534377" cy="259045"/>
    <xdr:sp macro="" textlink="">
      <xdr:nvSpPr>
        <xdr:cNvPr id="435" name="普通建設事業費 （ うち更新整備　）平均値テキスト"/>
        <xdr:cNvSpPr txBox="1"/>
      </xdr:nvSpPr>
      <xdr:spPr>
        <a:xfrm>
          <a:off x="10528300" y="1661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36" name="フローチャート : 判断 435"/>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7355</xdr:rowOff>
    </xdr:from>
    <xdr:to>
      <xdr:col>14</xdr:col>
      <xdr:colOff>79375</xdr:colOff>
      <xdr:row>97</xdr:row>
      <xdr:rowOff>108955</xdr:rowOff>
    </xdr:to>
    <xdr:sp macro="" textlink="">
      <xdr:nvSpPr>
        <xdr:cNvPr id="437" name="フローチャート : 判断 436"/>
        <xdr:cNvSpPr/>
      </xdr:nvSpPr>
      <xdr:spPr>
        <a:xfrm>
          <a:off x="9588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100082</xdr:rowOff>
    </xdr:from>
    <xdr:ext cx="534377" cy="259045"/>
    <xdr:sp macro="" textlink="">
      <xdr:nvSpPr>
        <xdr:cNvPr id="438" name="テキスト ボックス 437"/>
        <xdr:cNvSpPr txBox="1"/>
      </xdr:nvSpPr>
      <xdr:spPr>
        <a:xfrm>
          <a:off x="93594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9" name="テキスト ボックス 43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0" name="テキスト ボックス 43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1" name="テキスト ボックス 44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2" name="テキスト ボックス 44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3" name="テキスト ボックス 44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111661</xdr:rowOff>
    </xdr:from>
    <xdr:to>
      <xdr:col>15</xdr:col>
      <xdr:colOff>231775</xdr:colOff>
      <xdr:row>97</xdr:row>
      <xdr:rowOff>41811</xdr:rowOff>
    </xdr:to>
    <xdr:sp macro="" textlink="">
      <xdr:nvSpPr>
        <xdr:cNvPr id="444" name="円/楕円 443"/>
        <xdr:cNvSpPr/>
      </xdr:nvSpPr>
      <xdr:spPr>
        <a:xfrm>
          <a:off x="10426700" y="165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134538</xdr:rowOff>
    </xdr:from>
    <xdr:ext cx="534377" cy="259045"/>
    <xdr:sp macro="" textlink="">
      <xdr:nvSpPr>
        <xdr:cNvPr id="445" name="普通建設事業費 （ うち更新整備　）該当値テキスト"/>
        <xdr:cNvSpPr txBox="1"/>
      </xdr:nvSpPr>
      <xdr:spPr>
        <a:xfrm>
          <a:off x="10528300" y="1642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82336</xdr:rowOff>
    </xdr:from>
    <xdr:to>
      <xdr:col>14</xdr:col>
      <xdr:colOff>79375</xdr:colOff>
      <xdr:row>97</xdr:row>
      <xdr:rowOff>12486</xdr:rowOff>
    </xdr:to>
    <xdr:sp macro="" textlink="">
      <xdr:nvSpPr>
        <xdr:cNvPr id="446" name="円/楕円 445"/>
        <xdr:cNvSpPr/>
      </xdr:nvSpPr>
      <xdr:spPr>
        <a:xfrm>
          <a:off x="9588500" y="1654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29013</xdr:rowOff>
    </xdr:from>
    <xdr:ext cx="534377" cy="259045"/>
    <xdr:sp macro="" textlink="">
      <xdr:nvSpPr>
        <xdr:cNvPr id="447" name="テキスト ボックス 446"/>
        <xdr:cNvSpPr txBox="1"/>
      </xdr:nvSpPr>
      <xdr:spPr>
        <a:xfrm>
          <a:off x="9359411" y="163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8" name="正方形/長方形 44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9" name="正方形/長方形 44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0" name="正方形/長方形 44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1" name="正方形/長方形 45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2" name="正方形/長方形 45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3" name="正方形/長方形 45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4" name="テキスト ボックス 45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5" name="直線コネクタ 45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56" name="直線コネクタ 45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57" name="テキスト ボックス 45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58" name="直線コネクタ 45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59" name="テキスト ボックス 45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0" name="直線コネクタ 45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1" name="テキスト ボックス 46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2" name="直線コネクタ 46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3" name="テキスト ボックス 46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4" name="直線コネクタ 46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5" name="テキスト ボックス 46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67" name="直線コネクタ 466"/>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68"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69" name="直線コネクタ 468"/>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0"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1" name="直線コネクタ 470"/>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113936</xdr:rowOff>
    </xdr:from>
    <xdr:to>
      <xdr:col>23</xdr:col>
      <xdr:colOff>517525</xdr:colOff>
      <xdr:row>38</xdr:row>
      <xdr:rowOff>131722</xdr:rowOff>
    </xdr:to>
    <xdr:cxnSp macro="">
      <xdr:nvCxnSpPr>
        <xdr:cNvPr id="472" name="直線コネクタ 471"/>
        <xdr:cNvCxnSpPr/>
      </xdr:nvCxnSpPr>
      <xdr:spPr>
        <a:xfrm>
          <a:off x="15481300" y="6629036"/>
          <a:ext cx="8382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25069</xdr:rowOff>
    </xdr:from>
    <xdr:ext cx="469744" cy="259045"/>
    <xdr:sp macro="" textlink="">
      <xdr:nvSpPr>
        <xdr:cNvPr id="473" name="災害復旧事業費平均値テキスト"/>
        <xdr:cNvSpPr txBox="1"/>
      </xdr:nvSpPr>
      <xdr:spPr>
        <a:xfrm>
          <a:off x="16370300" y="636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4" name="フローチャート : 判断 473"/>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96586</xdr:rowOff>
    </xdr:from>
    <xdr:to>
      <xdr:col>22</xdr:col>
      <xdr:colOff>365125</xdr:colOff>
      <xdr:row>38</xdr:row>
      <xdr:rowOff>113936</xdr:rowOff>
    </xdr:to>
    <xdr:cxnSp macro="">
      <xdr:nvCxnSpPr>
        <xdr:cNvPr id="475" name="直線コネクタ 474"/>
        <xdr:cNvCxnSpPr/>
      </xdr:nvCxnSpPr>
      <xdr:spPr>
        <a:xfrm>
          <a:off x="14592300" y="6611686"/>
          <a:ext cx="889000" cy="1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31201</xdr:rowOff>
    </xdr:from>
    <xdr:to>
      <xdr:col>22</xdr:col>
      <xdr:colOff>415925</xdr:colOff>
      <xdr:row>38</xdr:row>
      <xdr:rowOff>132801</xdr:rowOff>
    </xdr:to>
    <xdr:sp macro="" textlink="">
      <xdr:nvSpPr>
        <xdr:cNvPr id="476" name="フローチャート : 判断 475"/>
        <xdr:cNvSpPr/>
      </xdr:nvSpPr>
      <xdr:spPr>
        <a:xfrm>
          <a:off x="15430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149328</xdr:rowOff>
    </xdr:from>
    <xdr:ext cx="469744" cy="259045"/>
    <xdr:sp macro="" textlink="">
      <xdr:nvSpPr>
        <xdr:cNvPr id="477" name="テキスト ボックス 476"/>
        <xdr:cNvSpPr txBox="1"/>
      </xdr:nvSpPr>
      <xdr:spPr>
        <a:xfrm>
          <a:off x="15233727"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96586</xdr:rowOff>
    </xdr:from>
    <xdr:to>
      <xdr:col>21</xdr:col>
      <xdr:colOff>161925</xdr:colOff>
      <xdr:row>38</xdr:row>
      <xdr:rowOff>109799</xdr:rowOff>
    </xdr:to>
    <xdr:cxnSp macro="">
      <xdr:nvCxnSpPr>
        <xdr:cNvPr id="478" name="直線コネクタ 477"/>
        <xdr:cNvCxnSpPr/>
      </xdr:nvCxnSpPr>
      <xdr:spPr>
        <a:xfrm flipV="1">
          <a:off x="13703300" y="6611686"/>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27658</xdr:rowOff>
    </xdr:from>
    <xdr:to>
      <xdr:col>21</xdr:col>
      <xdr:colOff>212725</xdr:colOff>
      <xdr:row>38</xdr:row>
      <xdr:rowOff>129258</xdr:rowOff>
    </xdr:to>
    <xdr:sp macro="" textlink="">
      <xdr:nvSpPr>
        <xdr:cNvPr id="479" name="フローチャート : 判断 478"/>
        <xdr:cNvSpPr/>
      </xdr:nvSpPr>
      <xdr:spPr>
        <a:xfrm>
          <a:off x="14541500" y="654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145785</xdr:rowOff>
    </xdr:from>
    <xdr:ext cx="469744" cy="259045"/>
    <xdr:sp macro="" textlink="">
      <xdr:nvSpPr>
        <xdr:cNvPr id="480" name="テキスト ボックス 479"/>
        <xdr:cNvSpPr txBox="1"/>
      </xdr:nvSpPr>
      <xdr:spPr>
        <a:xfrm>
          <a:off x="14357427" y="631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109799</xdr:rowOff>
    </xdr:from>
    <xdr:to>
      <xdr:col>19</xdr:col>
      <xdr:colOff>644525</xdr:colOff>
      <xdr:row>38</xdr:row>
      <xdr:rowOff>135105</xdr:rowOff>
    </xdr:to>
    <xdr:cxnSp macro="">
      <xdr:nvCxnSpPr>
        <xdr:cNvPr id="481" name="直線コネクタ 480"/>
        <xdr:cNvCxnSpPr/>
      </xdr:nvCxnSpPr>
      <xdr:spPr>
        <a:xfrm flipV="1">
          <a:off x="12814300" y="6624899"/>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21417</xdr:rowOff>
    </xdr:from>
    <xdr:to>
      <xdr:col>20</xdr:col>
      <xdr:colOff>9525</xdr:colOff>
      <xdr:row>38</xdr:row>
      <xdr:rowOff>123017</xdr:rowOff>
    </xdr:to>
    <xdr:sp macro="" textlink="">
      <xdr:nvSpPr>
        <xdr:cNvPr id="482" name="フローチャート : 判断 481"/>
        <xdr:cNvSpPr/>
      </xdr:nvSpPr>
      <xdr:spPr>
        <a:xfrm>
          <a:off x="13652500" y="65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139544</xdr:rowOff>
    </xdr:from>
    <xdr:ext cx="469744" cy="259045"/>
    <xdr:sp macro="" textlink="">
      <xdr:nvSpPr>
        <xdr:cNvPr id="483" name="テキスト ボックス 482"/>
        <xdr:cNvSpPr txBox="1"/>
      </xdr:nvSpPr>
      <xdr:spPr>
        <a:xfrm>
          <a:off x="13468427" y="631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29235</xdr:rowOff>
    </xdr:from>
    <xdr:to>
      <xdr:col>18</xdr:col>
      <xdr:colOff>492125</xdr:colOff>
      <xdr:row>38</xdr:row>
      <xdr:rowOff>130835</xdr:rowOff>
    </xdr:to>
    <xdr:sp macro="" textlink="">
      <xdr:nvSpPr>
        <xdr:cNvPr id="484" name="フローチャート : 判断 483"/>
        <xdr:cNvSpPr/>
      </xdr:nvSpPr>
      <xdr:spPr>
        <a:xfrm>
          <a:off x="12763500" y="65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147362</xdr:rowOff>
    </xdr:from>
    <xdr:ext cx="469744" cy="259045"/>
    <xdr:sp macro="" textlink="">
      <xdr:nvSpPr>
        <xdr:cNvPr id="485" name="テキスト ボックス 484"/>
        <xdr:cNvSpPr txBox="1"/>
      </xdr:nvSpPr>
      <xdr:spPr>
        <a:xfrm>
          <a:off x="12579427" y="63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6" name="テキスト ボックス 48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7" name="テキスト ボックス 48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88" name="テキスト ボックス 48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89" name="テキスト ボックス 48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0" name="テキスト ボックス 48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80922</xdr:rowOff>
    </xdr:from>
    <xdr:to>
      <xdr:col>23</xdr:col>
      <xdr:colOff>568325</xdr:colOff>
      <xdr:row>39</xdr:row>
      <xdr:rowOff>11072</xdr:rowOff>
    </xdr:to>
    <xdr:sp macro="" textlink="">
      <xdr:nvSpPr>
        <xdr:cNvPr id="491" name="円/楕円 490"/>
        <xdr:cNvSpPr/>
      </xdr:nvSpPr>
      <xdr:spPr>
        <a:xfrm>
          <a:off x="16268700" y="65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167299</xdr:rowOff>
    </xdr:from>
    <xdr:ext cx="378565" cy="259045"/>
    <xdr:sp macro="" textlink="">
      <xdr:nvSpPr>
        <xdr:cNvPr id="492" name="災害復旧事業費該当値テキスト"/>
        <xdr:cNvSpPr txBox="1"/>
      </xdr:nvSpPr>
      <xdr:spPr>
        <a:xfrm>
          <a:off x="16370300" y="6510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63136</xdr:rowOff>
    </xdr:from>
    <xdr:to>
      <xdr:col>22</xdr:col>
      <xdr:colOff>415925</xdr:colOff>
      <xdr:row>38</xdr:row>
      <xdr:rowOff>164736</xdr:rowOff>
    </xdr:to>
    <xdr:sp macro="" textlink="">
      <xdr:nvSpPr>
        <xdr:cNvPr id="493" name="円/楕円 492"/>
        <xdr:cNvSpPr/>
      </xdr:nvSpPr>
      <xdr:spPr>
        <a:xfrm>
          <a:off x="15430500" y="657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155863</xdr:rowOff>
    </xdr:from>
    <xdr:ext cx="469744" cy="259045"/>
    <xdr:sp macro="" textlink="">
      <xdr:nvSpPr>
        <xdr:cNvPr id="494" name="テキスト ボックス 493"/>
        <xdr:cNvSpPr txBox="1"/>
      </xdr:nvSpPr>
      <xdr:spPr>
        <a:xfrm>
          <a:off x="15233727" y="667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45786</xdr:rowOff>
    </xdr:from>
    <xdr:to>
      <xdr:col>21</xdr:col>
      <xdr:colOff>212725</xdr:colOff>
      <xdr:row>38</xdr:row>
      <xdr:rowOff>147386</xdr:rowOff>
    </xdr:to>
    <xdr:sp macro="" textlink="">
      <xdr:nvSpPr>
        <xdr:cNvPr id="495" name="円/楕円 494"/>
        <xdr:cNvSpPr/>
      </xdr:nvSpPr>
      <xdr:spPr>
        <a:xfrm>
          <a:off x="14541500" y="65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138513</xdr:rowOff>
    </xdr:from>
    <xdr:ext cx="469744" cy="259045"/>
    <xdr:sp macro="" textlink="">
      <xdr:nvSpPr>
        <xdr:cNvPr id="496" name="テキスト ボックス 495"/>
        <xdr:cNvSpPr txBox="1"/>
      </xdr:nvSpPr>
      <xdr:spPr>
        <a:xfrm>
          <a:off x="14357427" y="665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58999</xdr:rowOff>
    </xdr:from>
    <xdr:to>
      <xdr:col>20</xdr:col>
      <xdr:colOff>9525</xdr:colOff>
      <xdr:row>38</xdr:row>
      <xdr:rowOff>160599</xdr:rowOff>
    </xdr:to>
    <xdr:sp macro="" textlink="">
      <xdr:nvSpPr>
        <xdr:cNvPr id="497" name="円/楕円 496"/>
        <xdr:cNvSpPr/>
      </xdr:nvSpPr>
      <xdr:spPr>
        <a:xfrm>
          <a:off x="13652500" y="65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151726</xdr:rowOff>
    </xdr:from>
    <xdr:ext cx="469744" cy="259045"/>
    <xdr:sp macro="" textlink="">
      <xdr:nvSpPr>
        <xdr:cNvPr id="498" name="テキスト ボックス 497"/>
        <xdr:cNvSpPr txBox="1"/>
      </xdr:nvSpPr>
      <xdr:spPr>
        <a:xfrm>
          <a:off x="13468427" y="666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84305</xdr:rowOff>
    </xdr:from>
    <xdr:to>
      <xdr:col>18</xdr:col>
      <xdr:colOff>492125</xdr:colOff>
      <xdr:row>39</xdr:row>
      <xdr:rowOff>14455</xdr:rowOff>
    </xdr:to>
    <xdr:sp macro="" textlink="">
      <xdr:nvSpPr>
        <xdr:cNvPr id="499" name="円/楕円 498"/>
        <xdr:cNvSpPr/>
      </xdr:nvSpPr>
      <xdr:spPr>
        <a:xfrm>
          <a:off x="12763500" y="659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5582</xdr:rowOff>
    </xdr:from>
    <xdr:ext cx="378565" cy="259045"/>
    <xdr:sp macro="" textlink="">
      <xdr:nvSpPr>
        <xdr:cNvPr id="500" name="テキスト ボックス 499"/>
        <xdr:cNvSpPr txBox="1"/>
      </xdr:nvSpPr>
      <xdr:spPr>
        <a:xfrm>
          <a:off x="12625017" y="6692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1" name="正方形/長方形 50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2" name="正方形/長方形 50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3" name="正方形/長方形 50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4" name="正方形/長方形 50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5" name="正方形/長方形 50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6" name="正方形/長方形 50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7" name="テキスト ボックス 50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08" name="直線コネクタ 50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09" name="直線コネクタ 50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0" name="テキスト ボックス 50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1" name="直線コネクタ 51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2" name="テキスト ボックス 51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4" name="直線コネクタ 51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6" name="直線コネクタ 51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19" name="直線コネクタ 51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1" name="フローチャート : 判断 52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2" name="直線コネクタ 52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3" name="フローチャート : 判断 52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4" name="テキスト ボックス 523"/>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5" name="直線コネクタ 52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6" name="フローチャート : 判断 52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7" name="テキスト ボックス 52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28" name="直線コネクタ 52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29" name="フローチャート : 判断 52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0" name="テキスト ボックス 52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1" name="フローチャート : 判断 53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2" name="テキスト ボックス 53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3" name="テキスト ボックス 53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4" name="テキスト ボックス 53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5" name="テキスト ボックス 53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6" name="テキスト ボックス 53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7" name="テキスト ボックス 53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円/楕円 53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3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0" name="円/楕円 53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1" name="テキスト ボックス 540"/>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2" name="円/楕円 54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3" name="テキスト ボックス 54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4" name="円/楕円 54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5" name="テキスト ボックス 54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円/楕円 54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7" name="テキスト ボックス 54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48" name="正方形/長方形 54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49" name="正方形/長方形 54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0" name="正方形/長方形 54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1" name="正方形/長方形 55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2" name="正方形/長方形 55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3" name="正方形/長方形 55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4" name="テキスト ボックス 55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5" name="直線コネクタ 55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56" name="テキスト ボックス 55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57" name="直線コネクタ 55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58" name="テキスト ボックス 55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59" name="直線コネクタ 55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0" name="テキスト ボックス 55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1" name="直線コネクタ 56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2" name="テキスト ボックス 56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3" name="直線コネクタ 56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64" name="テキスト ボックス 56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5" name="直線コネクタ 56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66" name="テキスト ボックス 56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7" name="直線コネクタ 56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68" name="テキスト ボックス 56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6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123165</xdr:rowOff>
    </xdr:from>
    <xdr:to>
      <xdr:col>23</xdr:col>
      <xdr:colOff>516889</xdr:colOff>
      <xdr:row>78</xdr:row>
      <xdr:rowOff>156845</xdr:rowOff>
    </xdr:to>
    <xdr:cxnSp macro="">
      <xdr:nvCxnSpPr>
        <xdr:cNvPr id="570" name="直線コネクタ 569"/>
        <xdr:cNvCxnSpPr/>
      </xdr:nvCxnSpPr>
      <xdr:spPr>
        <a:xfrm flipV="1">
          <a:off x="16317595" y="12296115"/>
          <a:ext cx="1269" cy="12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160672</xdr:rowOff>
    </xdr:from>
    <xdr:ext cx="534377" cy="259045"/>
    <xdr:sp macro="" textlink="">
      <xdr:nvSpPr>
        <xdr:cNvPr id="571" name="公債費最小値テキスト"/>
        <xdr:cNvSpPr txBox="1"/>
      </xdr:nvSpPr>
      <xdr:spPr>
        <a:xfrm>
          <a:off x="16370300" y="135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78</xdr:row>
      <xdr:rowOff>156845</xdr:rowOff>
    </xdr:from>
    <xdr:to>
      <xdr:col>23</xdr:col>
      <xdr:colOff>606425</xdr:colOff>
      <xdr:row>78</xdr:row>
      <xdr:rowOff>156845</xdr:rowOff>
    </xdr:to>
    <xdr:cxnSp macro="">
      <xdr:nvCxnSpPr>
        <xdr:cNvPr id="572" name="直線コネクタ 571"/>
        <xdr:cNvCxnSpPr/>
      </xdr:nvCxnSpPr>
      <xdr:spPr>
        <a:xfrm>
          <a:off x="16230600" y="1352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69842</xdr:rowOff>
    </xdr:from>
    <xdr:ext cx="534377" cy="259045"/>
    <xdr:sp macro="" textlink="">
      <xdr:nvSpPr>
        <xdr:cNvPr id="573" name="公債費最大値テキスト"/>
        <xdr:cNvSpPr txBox="1"/>
      </xdr:nvSpPr>
      <xdr:spPr>
        <a:xfrm>
          <a:off x="16370300" y="120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71</xdr:row>
      <xdr:rowOff>123165</xdr:rowOff>
    </xdr:from>
    <xdr:to>
      <xdr:col>23</xdr:col>
      <xdr:colOff>606425</xdr:colOff>
      <xdr:row>71</xdr:row>
      <xdr:rowOff>123165</xdr:rowOff>
    </xdr:to>
    <xdr:cxnSp macro="">
      <xdr:nvCxnSpPr>
        <xdr:cNvPr id="574" name="直線コネクタ 573"/>
        <xdr:cNvCxnSpPr/>
      </xdr:nvCxnSpPr>
      <xdr:spPr>
        <a:xfrm>
          <a:off x="16230600" y="122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70738</xdr:rowOff>
    </xdr:from>
    <xdr:to>
      <xdr:col>23</xdr:col>
      <xdr:colOff>517525</xdr:colOff>
      <xdr:row>76</xdr:row>
      <xdr:rowOff>101409</xdr:rowOff>
    </xdr:to>
    <xdr:cxnSp macro="">
      <xdr:nvCxnSpPr>
        <xdr:cNvPr id="575" name="直線コネクタ 574"/>
        <xdr:cNvCxnSpPr/>
      </xdr:nvCxnSpPr>
      <xdr:spPr>
        <a:xfrm flipV="1">
          <a:off x="15481300" y="13100938"/>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97871</xdr:rowOff>
    </xdr:from>
    <xdr:ext cx="534377" cy="259045"/>
    <xdr:sp macro="" textlink="">
      <xdr:nvSpPr>
        <xdr:cNvPr id="576" name="公債費平均値テキスト"/>
        <xdr:cNvSpPr txBox="1"/>
      </xdr:nvSpPr>
      <xdr:spPr>
        <a:xfrm>
          <a:off x="16370300" y="12785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74994</xdr:rowOff>
    </xdr:from>
    <xdr:to>
      <xdr:col>23</xdr:col>
      <xdr:colOff>568325</xdr:colOff>
      <xdr:row>76</xdr:row>
      <xdr:rowOff>5144</xdr:rowOff>
    </xdr:to>
    <xdr:sp macro="" textlink="">
      <xdr:nvSpPr>
        <xdr:cNvPr id="577" name="フローチャート : 判断 576"/>
        <xdr:cNvSpPr/>
      </xdr:nvSpPr>
      <xdr:spPr>
        <a:xfrm>
          <a:off x="162687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101409</xdr:rowOff>
    </xdr:from>
    <xdr:to>
      <xdr:col>22</xdr:col>
      <xdr:colOff>365125</xdr:colOff>
      <xdr:row>76</xdr:row>
      <xdr:rowOff>154597</xdr:rowOff>
    </xdr:to>
    <xdr:cxnSp macro="">
      <xdr:nvCxnSpPr>
        <xdr:cNvPr id="578" name="直線コネクタ 577"/>
        <xdr:cNvCxnSpPr/>
      </xdr:nvCxnSpPr>
      <xdr:spPr>
        <a:xfrm flipV="1">
          <a:off x="14592300" y="13131609"/>
          <a:ext cx="8890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93663</xdr:rowOff>
    </xdr:from>
    <xdr:to>
      <xdr:col>22</xdr:col>
      <xdr:colOff>415925</xdr:colOff>
      <xdr:row>76</xdr:row>
      <xdr:rowOff>23813</xdr:rowOff>
    </xdr:to>
    <xdr:sp macro="" textlink="">
      <xdr:nvSpPr>
        <xdr:cNvPr id="579" name="フローチャート : 判断 578"/>
        <xdr:cNvSpPr/>
      </xdr:nvSpPr>
      <xdr:spPr>
        <a:xfrm>
          <a:off x="15430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40340</xdr:rowOff>
    </xdr:from>
    <xdr:ext cx="534377" cy="259045"/>
    <xdr:sp macro="" textlink="">
      <xdr:nvSpPr>
        <xdr:cNvPr id="580" name="テキスト ボックス 579"/>
        <xdr:cNvSpPr txBox="1"/>
      </xdr:nvSpPr>
      <xdr:spPr>
        <a:xfrm>
          <a:off x="15201411" y="127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154597</xdr:rowOff>
    </xdr:from>
    <xdr:to>
      <xdr:col>21</xdr:col>
      <xdr:colOff>161925</xdr:colOff>
      <xdr:row>77</xdr:row>
      <xdr:rowOff>34734</xdr:rowOff>
    </xdr:to>
    <xdr:cxnSp macro="">
      <xdr:nvCxnSpPr>
        <xdr:cNvPr id="581" name="直線コネクタ 580"/>
        <xdr:cNvCxnSpPr/>
      </xdr:nvCxnSpPr>
      <xdr:spPr>
        <a:xfrm flipV="1">
          <a:off x="13703300" y="13184797"/>
          <a:ext cx="889000" cy="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121895</xdr:rowOff>
    </xdr:from>
    <xdr:to>
      <xdr:col>21</xdr:col>
      <xdr:colOff>212725</xdr:colOff>
      <xdr:row>76</xdr:row>
      <xdr:rowOff>52045</xdr:rowOff>
    </xdr:to>
    <xdr:sp macro="" textlink="">
      <xdr:nvSpPr>
        <xdr:cNvPr id="582" name="フローチャート : 判断 581"/>
        <xdr:cNvSpPr/>
      </xdr:nvSpPr>
      <xdr:spPr>
        <a:xfrm>
          <a:off x="14541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68572</xdr:rowOff>
    </xdr:from>
    <xdr:ext cx="534377" cy="259045"/>
    <xdr:sp macro="" textlink="">
      <xdr:nvSpPr>
        <xdr:cNvPr id="583" name="テキスト ボックス 582"/>
        <xdr:cNvSpPr txBox="1"/>
      </xdr:nvSpPr>
      <xdr:spPr>
        <a:xfrm>
          <a:off x="14325111" y="127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34734</xdr:rowOff>
    </xdr:from>
    <xdr:to>
      <xdr:col>19</xdr:col>
      <xdr:colOff>644525</xdr:colOff>
      <xdr:row>77</xdr:row>
      <xdr:rowOff>86740</xdr:rowOff>
    </xdr:to>
    <xdr:cxnSp macro="">
      <xdr:nvCxnSpPr>
        <xdr:cNvPr id="584" name="直線コネクタ 583"/>
        <xdr:cNvCxnSpPr/>
      </xdr:nvCxnSpPr>
      <xdr:spPr>
        <a:xfrm flipV="1">
          <a:off x="12814300" y="13236384"/>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88100</xdr:rowOff>
    </xdr:from>
    <xdr:to>
      <xdr:col>20</xdr:col>
      <xdr:colOff>9525</xdr:colOff>
      <xdr:row>77</xdr:row>
      <xdr:rowOff>18250</xdr:rowOff>
    </xdr:to>
    <xdr:sp macro="" textlink="">
      <xdr:nvSpPr>
        <xdr:cNvPr id="585" name="フローチャート : 判断 584"/>
        <xdr:cNvSpPr/>
      </xdr:nvSpPr>
      <xdr:spPr>
        <a:xfrm>
          <a:off x="13652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34777</xdr:rowOff>
    </xdr:from>
    <xdr:ext cx="534377" cy="259045"/>
    <xdr:sp macro="" textlink="">
      <xdr:nvSpPr>
        <xdr:cNvPr id="586" name="テキスト ボックス 585"/>
        <xdr:cNvSpPr txBox="1"/>
      </xdr:nvSpPr>
      <xdr:spPr>
        <a:xfrm>
          <a:off x="13436111" y="128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99834</xdr:rowOff>
    </xdr:from>
    <xdr:to>
      <xdr:col>18</xdr:col>
      <xdr:colOff>492125</xdr:colOff>
      <xdr:row>77</xdr:row>
      <xdr:rowOff>29984</xdr:rowOff>
    </xdr:to>
    <xdr:sp macro="" textlink="">
      <xdr:nvSpPr>
        <xdr:cNvPr id="587" name="フローチャート : 判断 586"/>
        <xdr:cNvSpPr/>
      </xdr:nvSpPr>
      <xdr:spPr>
        <a:xfrm>
          <a:off x="12763500" y="131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46512</xdr:rowOff>
    </xdr:from>
    <xdr:ext cx="534377" cy="259045"/>
    <xdr:sp macro="" textlink="">
      <xdr:nvSpPr>
        <xdr:cNvPr id="588" name="テキスト ボックス 587"/>
        <xdr:cNvSpPr txBox="1"/>
      </xdr:nvSpPr>
      <xdr:spPr>
        <a:xfrm>
          <a:off x="12547111" y="129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89" name="テキスト ボックス 58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0" name="テキスト ボックス 58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1" name="テキスト ボックス 59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2" name="テキスト ボックス 59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3" name="テキスト ボックス 59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19938</xdr:rowOff>
    </xdr:from>
    <xdr:to>
      <xdr:col>23</xdr:col>
      <xdr:colOff>568325</xdr:colOff>
      <xdr:row>76</xdr:row>
      <xdr:rowOff>121538</xdr:rowOff>
    </xdr:to>
    <xdr:sp macro="" textlink="">
      <xdr:nvSpPr>
        <xdr:cNvPr id="594" name="円/楕円 593"/>
        <xdr:cNvSpPr/>
      </xdr:nvSpPr>
      <xdr:spPr>
        <a:xfrm>
          <a:off x="16268700" y="130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169815</xdr:rowOff>
    </xdr:from>
    <xdr:ext cx="534377" cy="259045"/>
    <xdr:sp macro="" textlink="">
      <xdr:nvSpPr>
        <xdr:cNvPr id="595" name="公債費該当値テキスト"/>
        <xdr:cNvSpPr txBox="1"/>
      </xdr:nvSpPr>
      <xdr:spPr>
        <a:xfrm>
          <a:off x="16370300" y="1302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42,810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50609</xdr:rowOff>
    </xdr:from>
    <xdr:to>
      <xdr:col>22</xdr:col>
      <xdr:colOff>415925</xdr:colOff>
      <xdr:row>76</xdr:row>
      <xdr:rowOff>152209</xdr:rowOff>
    </xdr:to>
    <xdr:sp macro="" textlink="">
      <xdr:nvSpPr>
        <xdr:cNvPr id="596" name="円/楕円 595"/>
        <xdr:cNvSpPr/>
      </xdr:nvSpPr>
      <xdr:spPr>
        <a:xfrm>
          <a:off x="15430500" y="130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143336</xdr:rowOff>
    </xdr:from>
    <xdr:ext cx="534377" cy="259045"/>
    <xdr:sp macro="" textlink="">
      <xdr:nvSpPr>
        <xdr:cNvPr id="597" name="テキスト ボックス 596"/>
        <xdr:cNvSpPr txBox="1"/>
      </xdr:nvSpPr>
      <xdr:spPr>
        <a:xfrm>
          <a:off x="15201411" y="13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103797</xdr:rowOff>
    </xdr:from>
    <xdr:to>
      <xdr:col>21</xdr:col>
      <xdr:colOff>212725</xdr:colOff>
      <xdr:row>77</xdr:row>
      <xdr:rowOff>33947</xdr:rowOff>
    </xdr:to>
    <xdr:sp macro="" textlink="">
      <xdr:nvSpPr>
        <xdr:cNvPr id="598" name="円/楕円 597"/>
        <xdr:cNvSpPr/>
      </xdr:nvSpPr>
      <xdr:spPr>
        <a:xfrm>
          <a:off x="14541500" y="131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25074</xdr:rowOff>
    </xdr:from>
    <xdr:ext cx="534377" cy="259045"/>
    <xdr:sp macro="" textlink="">
      <xdr:nvSpPr>
        <xdr:cNvPr id="599" name="テキスト ボックス 598"/>
        <xdr:cNvSpPr txBox="1"/>
      </xdr:nvSpPr>
      <xdr:spPr>
        <a:xfrm>
          <a:off x="14325111" y="132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155384</xdr:rowOff>
    </xdr:from>
    <xdr:to>
      <xdr:col>20</xdr:col>
      <xdr:colOff>9525</xdr:colOff>
      <xdr:row>77</xdr:row>
      <xdr:rowOff>85534</xdr:rowOff>
    </xdr:to>
    <xdr:sp macro="" textlink="">
      <xdr:nvSpPr>
        <xdr:cNvPr id="600" name="円/楕円 599"/>
        <xdr:cNvSpPr/>
      </xdr:nvSpPr>
      <xdr:spPr>
        <a:xfrm>
          <a:off x="13652500" y="131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76661</xdr:rowOff>
    </xdr:from>
    <xdr:ext cx="534377" cy="259045"/>
    <xdr:sp macro="" textlink="">
      <xdr:nvSpPr>
        <xdr:cNvPr id="601" name="テキスト ボックス 600"/>
        <xdr:cNvSpPr txBox="1"/>
      </xdr:nvSpPr>
      <xdr:spPr>
        <a:xfrm>
          <a:off x="13436111" y="132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35940</xdr:rowOff>
    </xdr:from>
    <xdr:to>
      <xdr:col>18</xdr:col>
      <xdr:colOff>492125</xdr:colOff>
      <xdr:row>77</xdr:row>
      <xdr:rowOff>137540</xdr:rowOff>
    </xdr:to>
    <xdr:sp macro="" textlink="">
      <xdr:nvSpPr>
        <xdr:cNvPr id="602" name="円/楕円 601"/>
        <xdr:cNvSpPr/>
      </xdr:nvSpPr>
      <xdr:spPr>
        <a:xfrm>
          <a:off x="12763500" y="132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128667</xdr:rowOff>
    </xdr:from>
    <xdr:ext cx="534377" cy="259045"/>
    <xdr:sp macro="" textlink="">
      <xdr:nvSpPr>
        <xdr:cNvPr id="603" name="テキスト ボックス 602"/>
        <xdr:cNvSpPr txBox="1"/>
      </xdr:nvSpPr>
      <xdr:spPr>
        <a:xfrm>
          <a:off x="12547111" y="1333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4" name="正方形/長方形 60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5" name="正方形/長方形 60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6" name="正方形/長方形 60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7" name="正方形/長方形 60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08" name="正方形/長方形 60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09" name="正方形/長方形 60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0" name="テキスト ボックス 60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1" name="直線コネクタ 61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2" name="直線コネクタ 61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3" name="テキスト ボックス 61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4" name="直線コネクタ 61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5" name="テキスト ボックス 61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6" name="直線コネクタ 61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17" name="テキスト ボックス 61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18" name="直線コネクタ 61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19" name="テキスト ボックス 61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0" name="直線コネクタ 61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21" name="テキスト ボックス 62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2" name="直線コネクタ 62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3" name="テキスト ボックス 62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102918</xdr:rowOff>
    </xdr:from>
    <xdr:to>
      <xdr:col>23</xdr:col>
      <xdr:colOff>516889</xdr:colOff>
      <xdr:row>99</xdr:row>
      <xdr:rowOff>31107</xdr:rowOff>
    </xdr:to>
    <xdr:cxnSp macro="">
      <xdr:nvCxnSpPr>
        <xdr:cNvPr id="625" name="直線コネクタ 624"/>
        <xdr:cNvCxnSpPr/>
      </xdr:nvCxnSpPr>
      <xdr:spPr>
        <a:xfrm flipV="1">
          <a:off x="16317595" y="15533418"/>
          <a:ext cx="1269" cy="147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34934</xdr:rowOff>
    </xdr:from>
    <xdr:ext cx="469744" cy="259045"/>
    <xdr:sp macro="" textlink="">
      <xdr:nvSpPr>
        <xdr:cNvPr id="626" name="積立金最小値テキスト"/>
        <xdr:cNvSpPr txBox="1"/>
      </xdr:nvSpPr>
      <xdr:spPr>
        <a:xfrm>
          <a:off x="16370300" y="1700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31107</xdr:rowOff>
    </xdr:from>
    <xdr:to>
      <xdr:col>23</xdr:col>
      <xdr:colOff>606425</xdr:colOff>
      <xdr:row>99</xdr:row>
      <xdr:rowOff>31107</xdr:rowOff>
    </xdr:to>
    <xdr:cxnSp macro="">
      <xdr:nvCxnSpPr>
        <xdr:cNvPr id="627" name="直線コネクタ 626"/>
        <xdr:cNvCxnSpPr/>
      </xdr:nvCxnSpPr>
      <xdr:spPr>
        <a:xfrm>
          <a:off x="16230600" y="1700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49595</xdr:rowOff>
    </xdr:from>
    <xdr:ext cx="599010" cy="259045"/>
    <xdr:sp macro="" textlink="">
      <xdr:nvSpPr>
        <xdr:cNvPr id="628" name="積立金最大値テキスト"/>
        <xdr:cNvSpPr txBox="1"/>
      </xdr:nvSpPr>
      <xdr:spPr>
        <a:xfrm>
          <a:off x="16370300" y="153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90</xdr:row>
      <xdr:rowOff>102918</xdr:rowOff>
    </xdr:from>
    <xdr:to>
      <xdr:col>23</xdr:col>
      <xdr:colOff>606425</xdr:colOff>
      <xdr:row>90</xdr:row>
      <xdr:rowOff>102918</xdr:rowOff>
    </xdr:to>
    <xdr:cxnSp macro="">
      <xdr:nvCxnSpPr>
        <xdr:cNvPr id="629" name="直線コネクタ 628"/>
        <xdr:cNvCxnSpPr/>
      </xdr:nvCxnSpPr>
      <xdr:spPr>
        <a:xfrm>
          <a:off x="16230600" y="1553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9970</xdr:rowOff>
    </xdr:from>
    <xdr:to>
      <xdr:col>23</xdr:col>
      <xdr:colOff>517525</xdr:colOff>
      <xdr:row>99</xdr:row>
      <xdr:rowOff>15883</xdr:rowOff>
    </xdr:to>
    <xdr:cxnSp macro="">
      <xdr:nvCxnSpPr>
        <xdr:cNvPr id="630" name="直線コネクタ 629"/>
        <xdr:cNvCxnSpPr/>
      </xdr:nvCxnSpPr>
      <xdr:spPr>
        <a:xfrm>
          <a:off x="15481300" y="16983520"/>
          <a:ext cx="8382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102657</xdr:rowOff>
    </xdr:from>
    <xdr:ext cx="534377" cy="259045"/>
    <xdr:sp macro="" textlink="">
      <xdr:nvSpPr>
        <xdr:cNvPr id="631" name="積立金平均値テキスト"/>
        <xdr:cNvSpPr txBox="1"/>
      </xdr:nvSpPr>
      <xdr:spPr>
        <a:xfrm>
          <a:off x="16370300" y="1673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79780</xdr:rowOff>
    </xdr:from>
    <xdr:to>
      <xdr:col>23</xdr:col>
      <xdr:colOff>568325</xdr:colOff>
      <xdr:row>99</xdr:row>
      <xdr:rowOff>9930</xdr:rowOff>
    </xdr:to>
    <xdr:sp macro="" textlink="">
      <xdr:nvSpPr>
        <xdr:cNvPr id="632" name="フローチャート : 判断 631"/>
        <xdr:cNvSpPr/>
      </xdr:nvSpPr>
      <xdr:spPr>
        <a:xfrm>
          <a:off x="16268700" y="168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159435</xdr:rowOff>
    </xdr:from>
    <xdr:to>
      <xdr:col>22</xdr:col>
      <xdr:colOff>365125</xdr:colOff>
      <xdr:row>99</xdr:row>
      <xdr:rowOff>9970</xdr:rowOff>
    </xdr:to>
    <xdr:cxnSp macro="">
      <xdr:nvCxnSpPr>
        <xdr:cNvPr id="633" name="直線コネクタ 632"/>
        <xdr:cNvCxnSpPr/>
      </xdr:nvCxnSpPr>
      <xdr:spPr>
        <a:xfrm>
          <a:off x="14592300" y="16961535"/>
          <a:ext cx="889000" cy="2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86888</xdr:rowOff>
    </xdr:from>
    <xdr:to>
      <xdr:col>22</xdr:col>
      <xdr:colOff>415925</xdr:colOff>
      <xdr:row>99</xdr:row>
      <xdr:rowOff>17038</xdr:rowOff>
    </xdr:to>
    <xdr:sp macro="" textlink="">
      <xdr:nvSpPr>
        <xdr:cNvPr id="634" name="フローチャート : 判断 633"/>
        <xdr:cNvSpPr/>
      </xdr:nvSpPr>
      <xdr:spPr>
        <a:xfrm>
          <a:off x="15430500" y="1688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33565</xdr:rowOff>
    </xdr:from>
    <xdr:ext cx="534377" cy="259045"/>
    <xdr:sp macro="" textlink="">
      <xdr:nvSpPr>
        <xdr:cNvPr id="635" name="テキスト ボックス 634"/>
        <xdr:cNvSpPr txBox="1"/>
      </xdr:nvSpPr>
      <xdr:spPr>
        <a:xfrm>
          <a:off x="15201411" y="1666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156761</xdr:rowOff>
    </xdr:from>
    <xdr:to>
      <xdr:col>21</xdr:col>
      <xdr:colOff>161925</xdr:colOff>
      <xdr:row>98</xdr:row>
      <xdr:rowOff>159435</xdr:rowOff>
    </xdr:to>
    <xdr:cxnSp macro="">
      <xdr:nvCxnSpPr>
        <xdr:cNvPr id="636" name="直線コネクタ 635"/>
        <xdr:cNvCxnSpPr/>
      </xdr:nvCxnSpPr>
      <xdr:spPr>
        <a:xfrm>
          <a:off x="13703300" y="16958861"/>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81014</xdr:rowOff>
    </xdr:from>
    <xdr:to>
      <xdr:col>21</xdr:col>
      <xdr:colOff>212725</xdr:colOff>
      <xdr:row>99</xdr:row>
      <xdr:rowOff>11164</xdr:rowOff>
    </xdr:to>
    <xdr:sp macro="" textlink="">
      <xdr:nvSpPr>
        <xdr:cNvPr id="637" name="フローチャート : 判断 636"/>
        <xdr:cNvSpPr/>
      </xdr:nvSpPr>
      <xdr:spPr>
        <a:xfrm>
          <a:off x="14541500" y="1688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27691</xdr:rowOff>
    </xdr:from>
    <xdr:ext cx="534377" cy="259045"/>
    <xdr:sp macro="" textlink="">
      <xdr:nvSpPr>
        <xdr:cNvPr id="638" name="テキスト ボックス 637"/>
        <xdr:cNvSpPr txBox="1"/>
      </xdr:nvSpPr>
      <xdr:spPr>
        <a:xfrm>
          <a:off x="14325111" y="166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156761</xdr:rowOff>
    </xdr:from>
    <xdr:to>
      <xdr:col>19</xdr:col>
      <xdr:colOff>644525</xdr:colOff>
      <xdr:row>98</xdr:row>
      <xdr:rowOff>166994</xdr:rowOff>
    </xdr:to>
    <xdr:cxnSp macro="">
      <xdr:nvCxnSpPr>
        <xdr:cNvPr id="639" name="直線コネクタ 638"/>
        <xdr:cNvCxnSpPr/>
      </xdr:nvCxnSpPr>
      <xdr:spPr>
        <a:xfrm flipV="1">
          <a:off x="12814300" y="16958861"/>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80716</xdr:rowOff>
    </xdr:from>
    <xdr:to>
      <xdr:col>20</xdr:col>
      <xdr:colOff>9525</xdr:colOff>
      <xdr:row>99</xdr:row>
      <xdr:rowOff>10866</xdr:rowOff>
    </xdr:to>
    <xdr:sp macro="" textlink="">
      <xdr:nvSpPr>
        <xdr:cNvPr id="640" name="フローチャート : 判断 639"/>
        <xdr:cNvSpPr/>
      </xdr:nvSpPr>
      <xdr:spPr>
        <a:xfrm>
          <a:off x="13652500" y="168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27393</xdr:rowOff>
    </xdr:from>
    <xdr:ext cx="534377" cy="259045"/>
    <xdr:sp macro="" textlink="">
      <xdr:nvSpPr>
        <xdr:cNvPr id="641" name="テキスト ボックス 640"/>
        <xdr:cNvSpPr txBox="1"/>
      </xdr:nvSpPr>
      <xdr:spPr>
        <a:xfrm>
          <a:off x="13436111" y="166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63441</xdr:rowOff>
    </xdr:from>
    <xdr:to>
      <xdr:col>18</xdr:col>
      <xdr:colOff>492125</xdr:colOff>
      <xdr:row>98</xdr:row>
      <xdr:rowOff>165041</xdr:rowOff>
    </xdr:to>
    <xdr:sp macro="" textlink="">
      <xdr:nvSpPr>
        <xdr:cNvPr id="642" name="フローチャート : 判断 641"/>
        <xdr:cNvSpPr/>
      </xdr:nvSpPr>
      <xdr:spPr>
        <a:xfrm>
          <a:off x="12763500" y="1686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10118</xdr:rowOff>
    </xdr:from>
    <xdr:ext cx="534377" cy="259045"/>
    <xdr:sp macro="" textlink="">
      <xdr:nvSpPr>
        <xdr:cNvPr id="643" name="テキスト ボックス 642"/>
        <xdr:cNvSpPr txBox="1"/>
      </xdr:nvSpPr>
      <xdr:spPr>
        <a:xfrm>
          <a:off x="12547111" y="1664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4" name="テキスト ボックス 64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5" name="テキスト ボックス 64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6" name="テキスト ボックス 64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7" name="テキスト ボックス 64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48" name="テキスト ボックス 64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136533</xdr:rowOff>
    </xdr:from>
    <xdr:to>
      <xdr:col>23</xdr:col>
      <xdr:colOff>568325</xdr:colOff>
      <xdr:row>99</xdr:row>
      <xdr:rowOff>66683</xdr:rowOff>
    </xdr:to>
    <xdr:sp macro="" textlink="">
      <xdr:nvSpPr>
        <xdr:cNvPr id="649" name="円/楕円 648"/>
        <xdr:cNvSpPr/>
      </xdr:nvSpPr>
      <xdr:spPr>
        <a:xfrm>
          <a:off x="16268700" y="169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58206</xdr:rowOff>
    </xdr:from>
    <xdr:ext cx="469744" cy="259045"/>
    <xdr:sp macro="" textlink="">
      <xdr:nvSpPr>
        <xdr:cNvPr id="650" name="積立金該当値テキスト"/>
        <xdr:cNvSpPr txBox="1"/>
      </xdr:nvSpPr>
      <xdr:spPr>
        <a:xfrm>
          <a:off x="16370300" y="1686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130620</xdr:rowOff>
    </xdr:from>
    <xdr:to>
      <xdr:col>22</xdr:col>
      <xdr:colOff>415925</xdr:colOff>
      <xdr:row>99</xdr:row>
      <xdr:rowOff>60770</xdr:rowOff>
    </xdr:to>
    <xdr:sp macro="" textlink="">
      <xdr:nvSpPr>
        <xdr:cNvPr id="651" name="円/楕円 650"/>
        <xdr:cNvSpPr/>
      </xdr:nvSpPr>
      <xdr:spPr>
        <a:xfrm>
          <a:off x="15430500" y="169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99</xdr:row>
      <xdr:rowOff>51897</xdr:rowOff>
    </xdr:from>
    <xdr:ext cx="469744" cy="259045"/>
    <xdr:sp macro="" textlink="">
      <xdr:nvSpPr>
        <xdr:cNvPr id="652" name="テキスト ボックス 651"/>
        <xdr:cNvSpPr txBox="1"/>
      </xdr:nvSpPr>
      <xdr:spPr>
        <a:xfrm>
          <a:off x="15233727" y="1702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108635</xdr:rowOff>
    </xdr:from>
    <xdr:to>
      <xdr:col>21</xdr:col>
      <xdr:colOff>212725</xdr:colOff>
      <xdr:row>99</xdr:row>
      <xdr:rowOff>38785</xdr:rowOff>
    </xdr:to>
    <xdr:sp macro="" textlink="">
      <xdr:nvSpPr>
        <xdr:cNvPr id="653" name="円/楕円 652"/>
        <xdr:cNvSpPr/>
      </xdr:nvSpPr>
      <xdr:spPr>
        <a:xfrm>
          <a:off x="14541500" y="169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29912</xdr:rowOff>
    </xdr:from>
    <xdr:ext cx="469744" cy="259045"/>
    <xdr:sp macro="" textlink="">
      <xdr:nvSpPr>
        <xdr:cNvPr id="654" name="テキスト ボックス 653"/>
        <xdr:cNvSpPr txBox="1"/>
      </xdr:nvSpPr>
      <xdr:spPr>
        <a:xfrm>
          <a:off x="14357427" y="170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105961</xdr:rowOff>
    </xdr:from>
    <xdr:to>
      <xdr:col>20</xdr:col>
      <xdr:colOff>9525</xdr:colOff>
      <xdr:row>99</xdr:row>
      <xdr:rowOff>36111</xdr:rowOff>
    </xdr:to>
    <xdr:sp macro="" textlink="">
      <xdr:nvSpPr>
        <xdr:cNvPr id="655" name="円/楕円 654"/>
        <xdr:cNvSpPr/>
      </xdr:nvSpPr>
      <xdr:spPr>
        <a:xfrm>
          <a:off x="13652500" y="1690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27238</xdr:rowOff>
    </xdr:from>
    <xdr:ext cx="469744" cy="259045"/>
    <xdr:sp macro="" textlink="">
      <xdr:nvSpPr>
        <xdr:cNvPr id="656" name="テキスト ボックス 655"/>
        <xdr:cNvSpPr txBox="1"/>
      </xdr:nvSpPr>
      <xdr:spPr>
        <a:xfrm>
          <a:off x="13468427" y="1700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116194</xdr:rowOff>
    </xdr:from>
    <xdr:to>
      <xdr:col>18</xdr:col>
      <xdr:colOff>492125</xdr:colOff>
      <xdr:row>99</xdr:row>
      <xdr:rowOff>46344</xdr:rowOff>
    </xdr:to>
    <xdr:sp macro="" textlink="">
      <xdr:nvSpPr>
        <xdr:cNvPr id="657" name="円/楕円 656"/>
        <xdr:cNvSpPr/>
      </xdr:nvSpPr>
      <xdr:spPr>
        <a:xfrm>
          <a:off x="12763500" y="169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37471</xdr:rowOff>
    </xdr:from>
    <xdr:ext cx="469744" cy="259045"/>
    <xdr:sp macro="" textlink="">
      <xdr:nvSpPr>
        <xdr:cNvPr id="658" name="テキスト ボックス 657"/>
        <xdr:cNvSpPr txBox="1"/>
      </xdr:nvSpPr>
      <xdr:spPr>
        <a:xfrm>
          <a:off x="12579427" y="1701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59" name="正方形/長方形 65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0" name="正方形/長方形 65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1" name="正方形/長方形 66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2" name="正方形/長方形 66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3" name="正方形/長方形 66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4" name="正方形/長方形 66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5" name="テキスト ボックス 66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6" name="直線コネクタ 66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67" name="直線コネクタ 66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68" name="テキスト ボックス 66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69" name="直線コネクタ 66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670" name="テキスト ボックス 66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71" name="直線コネクタ 67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672" name="テキスト ボックス 67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73" name="直線コネクタ 67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674" name="テキスト ボックス 67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75" name="直線コネクタ 67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76" name="テキスト ボックス 67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77" name="直線コネクタ 67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678" name="テキスト ボックス 67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9" name="直線コネクタ 67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0" name="テキスト ボックス 67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140244</xdr:rowOff>
    </xdr:from>
    <xdr:to>
      <xdr:col>32</xdr:col>
      <xdr:colOff>186689</xdr:colOff>
      <xdr:row>39</xdr:row>
      <xdr:rowOff>98878</xdr:rowOff>
    </xdr:to>
    <xdr:cxnSp macro="">
      <xdr:nvCxnSpPr>
        <xdr:cNvPr id="682" name="直線コネクタ 681"/>
        <xdr:cNvCxnSpPr/>
      </xdr:nvCxnSpPr>
      <xdr:spPr>
        <a:xfrm flipV="1">
          <a:off x="22159595" y="5455194"/>
          <a:ext cx="1269" cy="133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68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684" name="直線コネクタ 68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86921</xdr:rowOff>
    </xdr:from>
    <xdr:ext cx="469744" cy="259045"/>
    <xdr:sp macro="" textlink="">
      <xdr:nvSpPr>
        <xdr:cNvPr id="685" name="投資及び出資金最大値テキスト"/>
        <xdr:cNvSpPr txBox="1"/>
      </xdr:nvSpPr>
      <xdr:spPr>
        <a:xfrm>
          <a:off x="22212300" y="523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31</xdr:row>
      <xdr:rowOff>140244</xdr:rowOff>
    </xdr:from>
    <xdr:to>
      <xdr:col>32</xdr:col>
      <xdr:colOff>276225</xdr:colOff>
      <xdr:row>31</xdr:row>
      <xdr:rowOff>140244</xdr:rowOff>
    </xdr:to>
    <xdr:cxnSp macro="">
      <xdr:nvCxnSpPr>
        <xdr:cNvPr id="686" name="直線コネクタ 685"/>
        <xdr:cNvCxnSpPr/>
      </xdr:nvCxnSpPr>
      <xdr:spPr>
        <a:xfrm>
          <a:off x="22072600" y="545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97790</xdr:rowOff>
    </xdr:from>
    <xdr:to>
      <xdr:col>32</xdr:col>
      <xdr:colOff>187325</xdr:colOff>
      <xdr:row>39</xdr:row>
      <xdr:rowOff>98878</xdr:rowOff>
    </xdr:to>
    <xdr:cxnSp macro="">
      <xdr:nvCxnSpPr>
        <xdr:cNvPr id="687" name="直線コネクタ 686"/>
        <xdr:cNvCxnSpPr/>
      </xdr:nvCxnSpPr>
      <xdr:spPr>
        <a:xfrm>
          <a:off x="21323300" y="6784340"/>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4553</xdr:rowOff>
    </xdr:from>
    <xdr:ext cx="378565" cy="259045"/>
    <xdr:sp macro="" textlink="">
      <xdr:nvSpPr>
        <xdr:cNvPr id="688" name="投資及び出資金平均値テキスト"/>
        <xdr:cNvSpPr txBox="1"/>
      </xdr:nvSpPr>
      <xdr:spPr>
        <a:xfrm>
          <a:off x="22212300" y="6176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153126</xdr:rowOff>
    </xdr:from>
    <xdr:to>
      <xdr:col>32</xdr:col>
      <xdr:colOff>238125</xdr:colOff>
      <xdr:row>37</xdr:row>
      <xdr:rowOff>83276</xdr:rowOff>
    </xdr:to>
    <xdr:sp macro="" textlink="">
      <xdr:nvSpPr>
        <xdr:cNvPr id="689" name="フローチャート : 判断 688"/>
        <xdr:cNvSpPr/>
      </xdr:nvSpPr>
      <xdr:spPr>
        <a:xfrm>
          <a:off x="22110700" y="63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97790</xdr:rowOff>
    </xdr:from>
    <xdr:to>
      <xdr:col>31</xdr:col>
      <xdr:colOff>34925</xdr:colOff>
      <xdr:row>39</xdr:row>
      <xdr:rowOff>97790</xdr:rowOff>
    </xdr:to>
    <xdr:cxnSp macro="">
      <xdr:nvCxnSpPr>
        <xdr:cNvPr id="690" name="直線コネクタ 689"/>
        <xdr:cNvCxnSpPr/>
      </xdr:nvCxnSpPr>
      <xdr:spPr>
        <a:xfrm>
          <a:off x="20434300" y="6784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55154</xdr:rowOff>
    </xdr:from>
    <xdr:to>
      <xdr:col>31</xdr:col>
      <xdr:colOff>85725</xdr:colOff>
      <xdr:row>36</xdr:row>
      <xdr:rowOff>156754</xdr:rowOff>
    </xdr:to>
    <xdr:sp macro="" textlink="">
      <xdr:nvSpPr>
        <xdr:cNvPr id="691" name="フローチャート : 判断 690"/>
        <xdr:cNvSpPr/>
      </xdr:nvSpPr>
      <xdr:spPr>
        <a:xfrm>
          <a:off x="21272500" y="62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35</xdr:row>
      <xdr:rowOff>1831</xdr:rowOff>
    </xdr:from>
    <xdr:ext cx="378565" cy="259045"/>
    <xdr:sp macro="" textlink="">
      <xdr:nvSpPr>
        <xdr:cNvPr id="692" name="テキスト ボックス 691"/>
        <xdr:cNvSpPr txBox="1"/>
      </xdr:nvSpPr>
      <xdr:spPr>
        <a:xfrm>
          <a:off x="21121317" y="600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59690</xdr:rowOff>
    </xdr:from>
    <xdr:to>
      <xdr:col>29</xdr:col>
      <xdr:colOff>517525</xdr:colOff>
      <xdr:row>39</xdr:row>
      <xdr:rowOff>97790</xdr:rowOff>
    </xdr:to>
    <xdr:cxnSp macro="">
      <xdr:nvCxnSpPr>
        <xdr:cNvPr id="693" name="直線コネクタ 692"/>
        <xdr:cNvCxnSpPr/>
      </xdr:nvCxnSpPr>
      <xdr:spPr>
        <a:xfrm>
          <a:off x="19545300" y="6746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131899</xdr:rowOff>
    </xdr:from>
    <xdr:to>
      <xdr:col>29</xdr:col>
      <xdr:colOff>568325</xdr:colOff>
      <xdr:row>36</xdr:row>
      <xdr:rowOff>62049</xdr:rowOff>
    </xdr:to>
    <xdr:sp macro="" textlink="">
      <xdr:nvSpPr>
        <xdr:cNvPr id="694" name="フローチャート : 判断 693"/>
        <xdr:cNvSpPr/>
      </xdr:nvSpPr>
      <xdr:spPr>
        <a:xfrm>
          <a:off x="20383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78576</xdr:rowOff>
    </xdr:from>
    <xdr:ext cx="378565" cy="259045"/>
    <xdr:sp macro="" textlink="">
      <xdr:nvSpPr>
        <xdr:cNvPr id="695" name="テキスト ボックス 694"/>
        <xdr:cNvSpPr txBox="1"/>
      </xdr:nvSpPr>
      <xdr:spPr>
        <a:xfrm>
          <a:off x="20245017" y="590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13970</xdr:rowOff>
    </xdr:from>
    <xdr:to>
      <xdr:col>28</xdr:col>
      <xdr:colOff>314325</xdr:colOff>
      <xdr:row>39</xdr:row>
      <xdr:rowOff>59690</xdr:rowOff>
    </xdr:to>
    <xdr:cxnSp macro="">
      <xdr:nvCxnSpPr>
        <xdr:cNvPr id="696" name="直線コネクタ 695"/>
        <xdr:cNvCxnSpPr/>
      </xdr:nvCxnSpPr>
      <xdr:spPr>
        <a:xfrm>
          <a:off x="18656300" y="601472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99242</xdr:rowOff>
    </xdr:from>
    <xdr:to>
      <xdr:col>28</xdr:col>
      <xdr:colOff>365125</xdr:colOff>
      <xdr:row>36</xdr:row>
      <xdr:rowOff>29392</xdr:rowOff>
    </xdr:to>
    <xdr:sp macro="" textlink="">
      <xdr:nvSpPr>
        <xdr:cNvPr id="697" name="フローチャート : 判断 696"/>
        <xdr:cNvSpPr/>
      </xdr:nvSpPr>
      <xdr:spPr>
        <a:xfrm>
          <a:off x="19494500" y="609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45919</xdr:rowOff>
    </xdr:from>
    <xdr:ext cx="378565" cy="259045"/>
    <xdr:sp macro="" textlink="">
      <xdr:nvSpPr>
        <xdr:cNvPr id="698" name="テキスト ボックス 697"/>
        <xdr:cNvSpPr txBox="1"/>
      </xdr:nvSpPr>
      <xdr:spPr>
        <a:xfrm>
          <a:off x="19356017" y="5875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107406</xdr:rowOff>
    </xdr:from>
    <xdr:to>
      <xdr:col>27</xdr:col>
      <xdr:colOff>161925</xdr:colOff>
      <xdr:row>31</xdr:row>
      <xdr:rowOff>37556</xdr:rowOff>
    </xdr:to>
    <xdr:sp macro="" textlink="">
      <xdr:nvSpPr>
        <xdr:cNvPr id="699" name="フローチャート : 判断 698"/>
        <xdr:cNvSpPr/>
      </xdr:nvSpPr>
      <xdr:spPr>
        <a:xfrm>
          <a:off x="18605500" y="52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54083</xdr:rowOff>
    </xdr:from>
    <xdr:ext cx="469744" cy="259045"/>
    <xdr:sp macro="" textlink="">
      <xdr:nvSpPr>
        <xdr:cNvPr id="700" name="テキスト ボックス 699"/>
        <xdr:cNvSpPr txBox="1"/>
      </xdr:nvSpPr>
      <xdr:spPr>
        <a:xfrm>
          <a:off x="18421427" y="50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1" name="テキスト ボックス 70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2" name="テキスト ボックス 70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3" name="テキスト ボックス 70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4" name="テキスト ボックス 70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5" name="テキスト ボックス 70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06" name="円/楕円 70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0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46990</xdr:rowOff>
    </xdr:from>
    <xdr:to>
      <xdr:col>31</xdr:col>
      <xdr:colOff>85725</xdr:colOff>
      <xdr:row>39</xdr:row>
      <xdr:rowOff>148590</xdr:rowOff>
    </xdr:to>
    <xdr:sp macro="" textlink="">
      <xdr:nvSpPr>
        <xdr:cNvPr id="708" name="円/楕円 707"/>
        <xdr:cNvSpPr/>
      </xdr:nvSpPr>
      <xdr:spPr>
        <a:xfrm>
          <a:off x="21272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139717</xdr:rowOff>
    </xdr:from>
    <xdr:ext cx="249299" cy="259045"/>
    <xdr:sp macro="" textlink="">
      <xdr:nvSpPr>
        <xdr:cNvPr id="709" name="テキスト ボックス 708"/>
        <xdr:cNvSpPr txBox="1"/>
      </xdr:nvSpPr>
      <xdr:spPr>
        <a:xfrm>
          <a:off x="21185949" y="6826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46990</xdr:rowOff>
    </xdr:from>
    <xdr:to>
      <xdr:col>29</xdr:col>
      <xdr:colOff>568325</xdr:colOff>
      <xdr:row>39</xdr:row>
      <xdr:rowOff>148590</xdr:rowOff>
    </xdr:to>
    <xdr:sp macro="" textlink="">
      <xdr:nvSpPr>
        <xdr:cNvPr id="710" name="円/楕円 709"/>
        <xdr:cNvSpPr/>
      </xdr:nvSpPr>
      <xdr:spPr>
        <a:xfrm>
          <a:off x="20383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139717</xdr:rowOff>
    </xdr:from>
    <xdr:ext cx="249299" cy="259045"/>
    <xdr:sp macro="" textlink="">
      <xdr:nvSpPr>
        <xdr:cNvPr id="711" name="テキスト ボックス 710"/>
        <xdr:cNvSpPr txBox="1"/>
      </xdr:nvSpPr>
      <xdr:spPr>
        <a:xfrm>
          <a:off x="20309649" y="6826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8890</xdr:rowOff>
    </xdr:from>
    <xdr:to>
      <xdr:col>28</xdr:col>
      <xdr:colOff>365125</xdr:colOff>
      <xdr:row>39</xdr:row>
      <xdr:rowOff>110490</xdr:rowOff>
    </xdr:to>
    <xdr:sp macro="" textlink="">
      <xdr:nvSpPr>
        <xdr:cNvPr id="712" name="円/楕円 711"/>
        <xdr:cNvSpPr/>
      </xdr:nvSpPr>
      <xdr:spPr>
        <a:xfrm>
          <a:off x="19494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101617</xdr:rowOff>
    </xdr:from>
    <xdr:ext cx="313932" cy="259045"/>
    <xdr:sp macro="" textlink="">
      <xdr:nvSpPr>
        <xdr:cNvPr id="713" name="テキスト ボックス 712"/>
        <xdr:cNvSpPr txBox="1"/>
      </xdr:nvSpPr>
      <xdr:spPr>
        <a:xfrm>
          <a:off x="19388333" y="6788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134620</xdr:rowOff>
    </xdr:from>
    <xdr:to>
      <xdr:col>27</xdr:col>
      <xdr:colOff>161925</xdr:colOff>
      <xdr:row>35</xdr:row>
      <xdr:rowOff>64770</xdr:rowOff>
    </xdr:to>
    <xdr:sp macro="" textlink="">
      <xdr:nvSpPr>
        <xdr:cNvPr id="714" name="円/楕円 713"/>
        <xdr:cNvSpPr/>
      </xdr:nvSpPr>
      <xdr:spPr>
        <a:xfrm>
          <a:off x="18605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55897</xdr:rowOff>
    </xdr:from>
    <xdr:ext cx="378565" cy="259045"/>
    <xdr:sp macro="" textlink="">
      <xdr:nvSpPr>
        <xdr:cNvPr id="715" name="テキスト ボックス 714"/>
        <xdr:cNvSpPr txBox="1"/>
      </xdr:nvSpPr>
      <xdr:spPr>
        <a:xfrm>
          <a:off x="18467017" y="605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6" name="正方形/長方形 71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7" name="正方形/長方形 71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8" name="正方形/長方形 71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9" name="正方形/長方形 71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0" name="正方形/長方形 71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1" name="正方形/長方形 72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2" name="テキスト ボックス 72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3" name="直線コネクタ 72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24" name="直線コネクタ 72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25" name="テキスト ボックス 72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26" name="直線コネクタ 72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27" name="テキスト ボックス 72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28" name="直線コネクタ 72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29" name="テキスト ボックス 72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30" name="直線コネクタ 72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31" name="テキスト ボックス 73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2" name="直線コネクタ 73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33" name="テキスト ボックス 73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44054</xdr:rowOff>
    </xdr:from>
    <xdr:to>
      <xdr:col>32</xdr:col>
      <xdr:colOff>186689</xdr:colOff>
      <xdr:row>58</xdr:row>
      <xdr:rowOff>120772</xdr:rowOff>
    </xdr:to>
    <xdr:cxnSp macro="">
      <xdr:nvCxnSpPr>
        <xdr:cNvPr id="735" name="直線コネクタ 734"/>
        <xdr:cNvCxnSpPr/>
      </xdr:nvCxnSpPr>
      <xdr:spPr>
        <a:xfrm flipV="1">
          <a:off x="22159595" y="8788004"/>
          <a:ext cx="1269" cy="127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124599</xdr:rowOff>
    </xdr:from>
    <xdr:ext cx="378565" cy="259045"/>
    <xdr:sp macro="" textlink="">
      <xdr:nvSpPr>
        <xdr:cNvPr id="736" name="貸付金最小値テキスト"/>
        <xdr:cNvSpPr txBox="1"/>
      </xdr:nvSpPr>
      <xdr:spPr>
        <a:xfrm>
          <a:off x="22212300" y="1006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58</xdr:row>
      <xdr:rowOff>120772</xdr:rowOff>
    </xdr:from>
    <xdr:to>
      <xdr:col>32</xdr:col>
      <xdr:colOff>276225</xdr:colOff>
      <xdr:row>58</xdr:row>
      <xdr:rowOff>120772</xdr:rowOff>
    </xdr:to>
    <xdr:cxnSp macro="">
      <xdr:nvCxnSpPr>
        <xdr:cNvPr id="737" name="直線コネクタ 736"/>
        <xdr:cNvCxnSpPr/>
      </xdr:nvCxnSpPr>
      <xdr:spPr>
        <a:xfrm>
          <a:off x="22072600" y="1006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162181</xdr:rowOff>
    </xdr:from>
    <xdr:ext cx="534377" cy="259045"/>
    <xdr:sp macro="" textlink="">
      <xdr:nvSpPr>
        <xdr:cNvPr id="738" name="貸付金最大値テキスト"/>
        <xdr:cNvSpPr txBox="1"/>
      </xdr:nvSpPr>
      <xdr:spPr>
        <a:xfrm>
          <a:off x="22212300" y="85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51</xdr:row>
      <xdr:rowOff>44054</xdr:rowOff>
    </xdr:from>
    <xdr:to>
      <xdr:col>32</xdr:col>
      <xdr:colOff>276225</xdr:colOff>
      <xdr:row>51</xdr:row>
      <xdr:rowOff>44054</xdr:rowOff>
    </xdr:to>
    <xdr:cxnSp macro="">
      <xdr:nvCxnSpPr>
        <xdr:cNvPr id="739" name="直線コネクタ 738"/>
        <xdr:cNvCxnSpPr/>
      </xdr:nvCxnSpPr>
      <xdr:spPr>
        <a:xfrm>
          <a:off x="22072600" y="87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153622</xdr:rowOff>
    </xdr:from>
    <xdr:to>
      <xdr:col>32</xdr:col>
      <xdr:colOff>187325</xdr:colOff>
      <xdr:row>55</xdr:row>
      <xdr:rowOff>156456</xdr:rowOff>
    </xdr:to>
    <xdr:cxnSp macro="">
      <xdr:nvCxnSpPr>
        <xdr:cNvPr id="740" name="直線コネクタ 739"/>
        <xdr:cNvCxnSpPr/>
      </xdr:nvCxnSpPr>
      <xdr:spPr>
        <a:xfrm>
          <a:off x="21323300" y="9583372"/>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91591</xdr:rowOff>
    </xdr:from>
    <xdr:ext cx="534377" cy="259045"/>
    <xdr:sp macro="" textlink="">
      <xdr:nvSpPr>
        <xdr:cNvPr id="741" name="貸付金平均値テキスト"/>
        <xdr:cNvSpPr txBox="1"/>
      </xdr:nvSpPr>
      <xdr:spPr>
        <a:xfrm>
          <a:off x="22212300" y="9349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68714</xdr:rowOff>
    </xdr:from>
    <xdr:to>
      <xdr:col>32</xdr:col>
      <xdr:colOff>238125</xdr:colOff>
      <xdr:row>55</xdr:row>
      <xdr:rowOff>170314</xdr:rowOff>
    </xdr:to>
    <xdr:sp macro="" textlink="">
      <xdr:nvSpPr>
        <xdr:cNvPr id="742" name="フローチャート : 判断 741"/>
        <xdr:cNvSpPr/>
      </xdr:nvSpPr>
      <xdr:spPr>
        <a:xfrm>
          <a:off x="221107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148730</xdr:rowOff>
    </xdr:from>
    <xdr:to>
      <xdr:col>31</xdr:col>
      <xdr:colOff>34925</xdr:colOff>
      <xdr:row>55</xdr:row>
      <xdr:rowOff>153622</xdr:rowOff>
    </xdr:to>
    <xdr:cxnSp macro="">
      <xdr:nvCxnSpPr>
        <xdr:cNvPr id="743" name="直線コネクタ 742"/>
        <xdr:cNvCxnSpPr/>
      </xdr:nvCxnSpPr>
      <xdr:spPr>
        <a:xfrm>
          <a:off x="20434300" y="9578480"/>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67206</xdr:rowOff>
    </xdr:from>
    <xdr:to>
      <xdr:col>31</xdr:col>
      <xdr:colOff>85725</xdr:colOff>
      <xdr:row>55</xdr:row>
      <xdr:rowOff>168806</xdr:rowOff>
    </xdr:to>
    <xdr:sp macro="" textlink="">
      <xdr:nvSpPr>
        <xdr:cNvPr id="744" name="フローチャート : 判断 743"/>
        <xdr:cNvSpPr/>
      </xdr:nvSpPr>
      <xdr:spPr>
        <a:xfrm>
          <a:off x="21272500" y="94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13883</xdr:rowOff>
    </xdr:from>
    <xdr:ext cx="534377" cy="259045"/>
    <xdr:sp macro="" textlink="">
      <xdr:nvSpPr>
        <xdr:cNvPr id="745" name="テキスト ボックス 744"/>
        <xdr:cNvSpPr txBox="1"/>
      </xdr:nvSpPr>
      <xdr:spPr>
        <a:xfrm>
          <a:off x="21043411" y="927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140591</xdr:rowOff>
    </xdr:from>
    <xdr:to>
      <xdr:col>29</xdr:col>
      <xdr:colOff>517525</xdr:colOff>
      <xdr:row>55</xdr:row>
      <xdr:rowOff>148730</xdr:rowOff>
    </xdr:to>
    <xdr:cxnSp macro="">
      <xdr:nvCxnSpPr>
        <xdr:cNvPr id="746" name="直線コネクタ 745"/>
        <xdr:cNvCxnSpPr/>
      </xdr:nvCxnSpPr>
      <xdr:spPr>
        <a:xfrm>
          <a:off x="19545300" y="9570341"/>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523</xdr:rowOff>
    </xdr:from>
    <xdr:to>
      <xdr:col>29</xdr:col>
      <xdr:colOff>568325</xdr:colOff>
      <xdr:row>55</xdr:row>
      <xdr:rowOff>102123</xdr:rowOff>
    </xdr:to>
    <xdr:sp macro="" textlink="">
      <xdr:nvSpPr>
        <xdr:cNvPr id="747" name="フローチャート : 判断 746"/>
        <xdr:cNvSpPr/>
      </xdr:nvSpPr>
      <xdr:spPr>
        <a:xfrm>
          <a:off x="20383500" y="943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118650</xdr:rowOff>
    </xdr:from>
    <xdr:ext cx="534377" cy="259045"/>
    <xdr:sp macro="" textlink="">
      <xdr:nvSpPr>
        <xdr:cNvPr id="748" name="テキスト ボックス 747"/>
        <xdr:cNvSpPr txBox="1"/>
      </xdr:nvSpPr>
      <xdr:spPr>
        <a:xfrm>
          <a:off x="20167111" y="920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116405</xdr:rowOff>
    </xdr:from>
    <xdr:to>
      <xdr:col>28</xdr:col>
      <xdr:colOff>314325</xdr:colOff>
      <xdr:row>55</xdr:row>
      <xdr:rowOff>140591</xdr:rowOff>
    </xdr:to>
    <xdr:cxnSp macro="">
      <xdr:nvCxnSpPr>
        <xdr:cNvPr id="749" name="直線コネクタ 748"/>
        <xdr:cNvCxnSpPr/>
      </xdr:nvCxnSpPr>
      <xdr:spPr>
        <a:xfrm>
          <a:off x="18656300" y="9546155"/>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108879</xdr:rowOff>
    </xdr:from>
    <xdr:to>
      <xdr:col>28</xdr:col>
      <xdr:colOff>365125</xdr:colOff>
      <xdr:row>55</xdr:row>
      <xdr:rowOff>39029</xdr:rowOff>
    </xdr:to>
    <xdr:sp macro="" textlink="">
      <xdr:nvSpPr>
        <xdr:cNvPr id="750" name="フローチャート : 判断 749"/>
        <xdr:cNvSpPr/>
      </xdr:nvSpPr>
      <xdr:spPr>
        <a:xfrm>
          <a:off x="19494500" y="936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55556</xdr:rowOff>
    </xdr:from>
    <xdr:ext cx="534377" cy="259045"/>
    <xdr:sp macro="" textlink="">
      <xdr:nvSpPr>
        <xdr:cNvPr id="751" name="テキスト ボックス 750"/>
        <xdr:cNvSpPr txBox="1"/>
      </xdr:nvSpPr>
      <xdr:spPr>
        <a:xfrm>
          <a:off x="19278111" y="914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30333</xdr:rowOff>
    </xdr:from>
    <xdr:to>
      <xdr:col>27</xdr:col>
      <xdr:colOff>161925</xdr:colOff>
      <xdr:row>54</xdr:row>
      <xdr:rowOff>131933</xdr:rowOff>
    </xdr:to>
    <xdr:sp macro="" textlink="">
      <xdr:nvSpPr>
        <xdr:cNvPr id="752" name="フローチャート : 判断 751"/>
        <xdr:cNvSpPr/>
      </xdr:nvSpPr>
      <xdr:spPr>
        <a:xfrm>
          <a:off x="18605500" y="928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148460</xdr:rowOff>
    </xdr:from>
    <xdr:ext cx="534377" cy="259045"/>
    <xdr:sp macro="" textlink="">
      <xdr:nvSpPr>
        <xdr:cNvPr id="753" name="テキスト ボックス 752"/>
        <xdr:cNvSpPr txBox="1"/>
      </xdr:nvSpPr>
      <xdr:spPr>
        <a:xfrm>
          <a:off x="18389111" y="90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4" name="テキスト ボックス 75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5" name="テキスト ボックス 75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6" name="テキスト ボックス 75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7" name="テキスト ボックス 75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58" name="テキスト ボックス 75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105656</xdr:rowOff>
    </xdr:from>
    <xdr:to>
      <xdr:col>32</xdr:col>
      <xdr:colOff>238125</xdr:colOff>
      <xdr:row>56</xdr:row>
      <xdr:rowOff>35806</xdr:rowOff>
    </xdr:to>
    <xdr:sp macro="" textlink="">
      <xdr:nvSpPr>
        <xdr:cNvPr id="759" name="円/楕円 758"/>
        <xdr:cNvSpPr/>
      </xdr:nvSpPr>
      <xdr:spPr>
        <a:xfrm>
          <a:off x="22110700" y="95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84083</xdr:rowOff>
    </xdr:from>
    <xdr:ext cx="534377" cy="259045"/>
    <xdr:sp macro="" textlink="">
      <xdr:nvSpPr>
        <xdr:cNvPr id="760" name="貸付金該当値テキスト"/>
        <xdr:cNvSpPr txBox="1"/>
      </xdr:nvSpPr>
      <xdr:spPr>
        <a:xfrm>
          <a:off x="22212300" y="95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21,767</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102822</xdr:rowOff>
    </xdr:from>
    <xdr:to>
      <xdr:col>31</xdr:col>
      <xdr:colOff>85725</xdr:colOff>
      <xdr:row>56</xdr:row>
      <xdr:rowOff>32972</xdr:rowOff>
    </xdr:to>
    <xdr:sp macro="" textlink="">
      <xdr:nvSpPr>
        <xdr:cNvPr id="761" name="円/楕円 760"/>
        <xdr:cNvSpPr/>
      </xdr:nvSpPr>
      <xdr:spPr>
        <a:xfrm>
          <a:off x="21272500" y="95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24099</xdr:rowOff>
    </xdr:from>
    <xdr:ext cx="534377" cy="259045"/>
    <xdr:sp macro="" textlink="">
      <xdr:nvSpPr>
        <xdr:cNvPr id="762" name="テキスト ボックス 761"/>
        <xdr:cNvSpPr txBox="1"/>
      </xdr:nvSpPr>
      <xdr:spPr>
        <a:xfrm>
          <a:off x="21043411" y="96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21,891</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97930</xdr:rowOff>
    </xdr:from>
    <xdr:to>
      <xdr:col>29</xdr:col>
      <xdr:colOff>568325</xdr:colOff>
      <xdr:row>56</xdr:row>
      <xdr:rowOff>28080</xdr:rowOff>
    </xdr:to>
    <xdr:sp macro="" textlink="">
      <xdr:nvSpPr>
        <xdr:cNvPr id="763" name="円/楕円 762"/>
        <xdr:cNvSpPr/>
      </xdr:nvSpPr>
      <xdr:spPr>
        <a:xfrm>
          <a:off x="20383500" y="95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19207</xdr:rowOff>
    </xdr:from>
    <xdr:ext cx="534377" cy="259045"/>
    <xdr:sp macro="" textlink="">
      <xdr:nvSpPr>
        <xdr:cNvPr id="764" name="テキスト ボックス 763"/>
        <xdr:cNvSpPr txBox="1"/>
      </xdr:nvSpPr>
      <xdr:spPr>
        <a:xfrm>
          <a:off x="20167111" y="96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22,105</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89791</xdr:rowOff>
    </xdr:from>
    <xdr:to>
      <xdr:col>28</xdr:col>
      <xdr:colOff>365125</xdr:colOff>
      <xdr:row>56</xdr:row>
      <xdr:rowOff>19941</xdr:rowOff>
    </xdr:to>
    <xdr:sp macro="" textlink="">
      <xdr:nvSpPr>
        <xdr:cNvPr id="765" name="円/楕円 764"/>
        <xdr:cNvSpPr/>
      </xdr:nvSpPr>
      <xdr:spPr>
        <a:xfrm>
          <a:off x="19494500" y="951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11068</xdr:rowOff>
    </xdr:from>
    <xdr:ext cx="534377" cy="259045"/>
    <xdr:sp macro="" textlink="">
      <xdr:nvSpPr>
        <xdr:cNvPr id="766" name="テキスト ボックス 765"/>
        <xdr:cNvSpPr txBox="1"/>
      </xdr:nvSpPr>
      <xdr:spPr>
        <a:xfrm>
          <a:off x="19278111" y="961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65605</xdr:rowOff>
    </xdr:from>
    <xdr:to>
      <xdr:col>27</xdr:col>
      <xdr:colOff>161925</xdr:colOff>
      <xdr:row>55</xdr:row>
      <xdr:rowOff>167205</xdr:rowOff>
    </xdr:to>
    <xdr:sp macro="" textlink="">
      <xdr:nvSpPr>
        <xdr:cNvPr id="767" name="円/楕円 766"/>
        <xdr:cNvSpPr/>
      </xdr:nvSpPr>
      <xdr:spPr>
        <a:xfrm>
          <a:off x="18605500" y="949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158332</xdr:rowOff>
    </xdr:from>
    <xdr:ext cx="534377" cy="259045"/>
    <xdr:sp macro="" textlink="">
      <xdr:nvSpPr>
        <xdr:cNvPr id="768" name="テキスト ボックス 767"/>
        <xdr:cNvSpPr txBox="1"/>
      </xdr:nvSpPr>
      <xdr:spPr>
        <a:xfrm>
          <a:off x="18389111" y="958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69" name="正方形/長方形 76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0" name="正方形/長方形 76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1" name="正方形/長方形 77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2" name="正方形/長方形 77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3" name="正方形/長方形 77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4" name="正方形/長方形 77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5" name="テキスト ボックス 77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6" name="直線コネクタ 77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77" name="直線コネクタ 77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78" name="テキスト ボックス 777"/>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79" name="直線コネクタ 77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80" name="テキスト ボックス 779"/>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81" name="直線コネクタ 78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82" name="テキスト ボックス 781"/>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83" name="直線コネクタ 78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4" name="テキスト ボックス 783"/>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85" name="直線コネクタ 78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86" name="テキスト ボックス 785"/>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7" name="直線コネクタ 78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88" name="テキスト ボックス 78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73978</xdr:rowOff>
    </xdr:from>
    <xdr:to>
      <xdr:col>32</xdr:col>
      <xdr:colOff>186689</xdr:colOff>
      <xdr:row>78</xdr:row>
      <xdr:rowOff>125031</xdr:rowOff>
    </xdr:to>
    <xdr:cxnSp macro="">
      <xdr:nvCxnSpPr>
        <xdr:cNvPr id="790" name="直線コネクタ 789"/>
        <xdr:cNvCxnSpPr/>
      </xdr:nvCxnSpPr>
      <xdr:spPr>
        <a:xfrm flipV="1">
          <a:off x="22159595" y="12246928"/>
          <a:ext cx="1269" cy="125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128858</xdr:rowOff>
    </xdr:from>
    <xdr:ext cx="378565" cy="259045"/>
    <xdr:sp macro="" textlink="">
      <xdr:nvSpPr>
        <xdr:cNvPr id="791" name="繰出金最小値テキスト"/>
        <xdr:cNvSpPr txBox="1"/>
      </xdr:nvSpPr>
      <xdr:spPr>
        <a:xfrm>
          <a:off x="22212300" y="1350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125031</xdr:rowOff>
    </xdr:from>
    <xdr:to>
      <xdr:col>32</xdr:col>
      <xdr:colOff>276225</xdr:colOff>
      <xdr:row>78</xdr:row>
      <xdr:rowOff>125031</xdr:rowOff>
    </xdr:to>
    <xdr:cxnSp macro="">
      <xdr:nvCxnSpPr>
        <xdr:cNvPr id="792" name="直線コネクタ 791"/>
        <xdr:cNvCxnSpPr/>
      </xdr:nvCxnSpPr>
      <xdr:spPr>
        <a:xfrm>
          <a:off x="22072600" y="1349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20655</xdr:rowOff>
    </xdr:from>
    <xdr:ext cx="469744" cy="259045"/>
    <xdr:sp macro="" textlink="">
      <xdr:nvSpPr>
        <xdr:cNvPr id="793" name="繰出金最大値テキスト"/>
        <xdr:cNvSpPr txBox="1"/>
      </xdr:nvSpPr>
      <xdr:spPr>
        <a:xfrm>
          <a:off x="22212300" y="120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71</xdr:row>
      <xdr:rowOff>73978</xdr:rowOff>
    </xdr:from>
    <xdr:to>
      <xdr:col>32</xdr:col>
      <xdr:colOff>276225</xdr:colOff>
      <xdr:row>71</xdr:row>
      <xdr:rowOff>73978</xdr:rowOff>
    </xdr:to>
    <xdr:cxnSp macro="">
      <xdr:nvCxnSpPr>
        <xdr:cNvPr id="794" name="直線コネクタ 793"/>
        <xdr:cNvCxnSpPr/>
      </xdr:nvCxnSpPr>
      <xdr:spPr>
        <a:xfrm>
          <a:off x="22072600" y="1224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67311</xdr:rowOff>
    </xdr:from>
    <xdr:to>
      <xdr:col>32</xdr:col>
      <xdr:colOff>187325</xdr:colOff>
      <xdr:row>78</xdr:row>
      <xdr:rowOff>76073</xdr:rowOff>
    </xdr:to>
    <xdr:cxnSp macro="">
      <xdr:nvCxnSpPr>
        <xdr:cNvPr id="795" name="直線コネクタ 794"/>
        <xdr:cNvCxnSpPr/>
      </xdr:nvCxnSpPr>
      <xdr:spPr>
        <a:xfrm flipV="1">
          <a:off x="21323300" y="13440411"/>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95394</xdr:rowOff>
    </xdr:from>
    <xdr:ext cx="469744" cy="259045"/>
    <xdr:sp macro="" textlink="">
      <xdr:nvSpPr>
        <xdr:cNvPr id="796" name="繰出金平均値テキスト"/>
        <xdr:cNvSpPr txBox="1"/>
      </xdr:nvSpPr>
      <xdr:spPr>
        <a:xfrm>
          <a:off x="22212300" y="13125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72517</xdr:rowOff>
    </xdr:from>
    <xdr:to>
      <xdr:col>32</xdr:col>
      <xdr:colOff>238125</xdr:colOff>
      <xdr:row>78</xdr:row>
      <xdr:rowOff>2667</xdr:rowOff>
    </xdr:to>
    <xdr:sp macro="" textlink="">
      <xdr:nvSpPr>
        <xdr:cNvPr id="797" name="フローチャート : 判断 796"/>
        <xdr:cNvSpPr/>
      </xdr:nvSpPr>
      <xdr:spPr>
        <a:xfrm>
          <a:off x="221107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6731</xdr:rowOff>
    </xdr:from>
    <xdr:to>
      <xdr:col>31</xdr:col>
      <xdr:colOff>34925</xdr:colOff>
      <xdr:row>78</xdr:row>
      <xdr:rowOff>76073</xdr:rowOff>
    </xdr:to>
    <xdr:cxnSp macro="">
      <xdr:nvCxnSpPr>
        <xdr:cNvPr id="798" name="直線コネクタ 797"/>
        <xdr:cNvCxnSpPr/>
      </xdr:nvCxnSpPr>
      <xdr:spPr>
        <a:xfrm>
          <a:off x="20434300" y="13379831"/>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156908</xdr:rowOff>
    </xdr:from>
    <xdr:to>
      <xdr:col>31</xdr:col>
      <xdr:colOff>85725</xdr:colOff>
      <xdr:row>77</xdr:row>
      <xdr:rowOff>87058</xdr:rowOff>
    </xdr:to>
    <xdr:sp macro="" textlink="">
      <xdr:nvSpPr>
        <xdr:cNvPr id="799" name="フローチャート : 判断 798"/>
        <xdr:cNvSpPr/>
      </xdr:nvSpPr>
      <xdr:spPr>
        <a:xfrm>
          <a:off x="21272500" y="1318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103585</xdr:rowOff>
    </xdr:from>
    <xdr:ext cx="469744" cy="259045"/>
    <xdr:sp macro="" textlink="">
      <xdr:nvSpPr>
        <xdr:cNvPr id="800" name="テキスト ボックス 799"/>
        <xdr:cNvSpPr txBox="1"/>
      </xdr:nvSpPr>
      <xdr:spPr>
        <a:xfrm>
          <a:off x="21075727" y="129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6731</xdr:rowOff>
    </xdr:from>
    <xdr:to>
      <xdr:col>29</xdr:col>
      <xdr:colOff>517525</xdr:colOff>
      <xdr:row>78</xdr:row>
      <xdr:rowOff>13018</xdr:rowOff>
    </xdr:to>
    <xdr:cxnSp macro="">
      <xdr:nvCxnSpPr>
        <xdr:cNvPr id="801" name="直線コネクタ 800"/>
        <xdr:cNvCxnSpPr/>
      </xdr:nvCxnSpPr>
      <xdr:spPr>
        <a:xfrm flipV="1">
          <a:off x="19545300" y="13379831"/>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32893</xdr:rowOff>
    </xdr:from>
    <xdr:to>
      <xdr:col>29</xdr:col>
      <xdr:colOff>568325</xdr:colOff>
      <xdr:row>77</xdr:row>
      <xdr:rowOff>134493</xdr:rowOff>
    </xdr:to>
    <xdr:sp macro="" textlink="">
      <xdr:nvSpPr>
        <xdr:cNvPr id="802" name="フローチャート : 判断 801"/>
        <xdr:cNvSpPr/>
      </xdr:nvSpPr>
      <xdr:spPr>
        <a:xfrm>
          <a:off x="20383500" y="132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75</xdr:row>
      <xdr:rowOff>151020</xdr:rowOff>
    </xdr:from>
    <xdr:ext cx="469744" cy="259045"/>
    <xdr:sp macro="" textlink="">
      <xdr:nvSpPr>
        <xdr:cNvPr id="803" name="テキスト ボックス 802"/>
        <xdr:cNvSpPr txBox="1"/>
      </xdr:nvSpPr>
      <xdr:spPr>
        <a:xfrm>
          <a:off x="20199427" y="130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13018</xdr:rowOff>
    </xdr:from>
    <xdr:to>
      <xdr:col>28</xdr:col>
      <xdr:colOff>314325</xdr:colOff>
      <xdr:row>78</xdr:row>
      <xdr:rowOff>65405</xdr:rowOff>
    </xdr:to>
    <xdr:cxnSp macro="">
      <xdr:nvCxnSpPr>
        <xdr:cNvPr id="804" name="直線コネクタ 803"/>
        <xdr:cNvCxnSpPr/>
      </xdr:nvCxnSpPr>
      <xdr:spPr>
        <a:xfrm flipV="1">
          <a:off x="18656300" y="13386118"/>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1651</xdr:rowOff>
    </xdr:from>
    <xdr:to>
      <xdr:col>28</xdr:col>
      <xdr:colOff>365125</xdr:colOff>
      <xdr:row>77</xdr:row>
      <xdr:rowOff>103251</xdr:rowOff>
    </xdr:to>
    <xdr:sp macro="" textlink="">
      <xdr:nvSpPr>
        <xdr:cNvPr id="805" name="フローチャート : 判断 804"/>
        <xdr:cNvSpPr/>
      </xdr:nvSpPr>
      <xdr:spPr>
        <a:xfrm>
          <a:off x="19494500" y="1320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119778</xdr:rowOff>
    </xdr:from>
    <xdr:ext cx="469744" cy="259045"/>
    <xdr:sp macro="" textlink="">
      <xdr:nvSpPr>
        <xdr:cNvPr id="806" name="テキスト ボックス 805"/>
        <xdr:cNvSpPr txBox="1"/>
      </xdr:nvSpPr>
      <xdr:spPr>
        <a:xfrm>
          <a:off x="19310427" y="1297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117666</xdr:rowOff>
    </xdr:from>
    <xdr:to>
      <xdr:col>27</xdr:col>
      <xdr:colOff>161925</xdr:colOff>
      <xdr:row>77</xdr:row>
      <xdr:rowOff>47816</xdr:rowOff>
    </xdr:to>
    <xdr:sp macro="" textlink="">
      <xdr:nvSpPr>
        <xdr:cNvPr id="807" name="フローチャート : 判断 806"/>
        <xdr:cNvSpPr/>
      </xdr:nvSpPr>
      <xdr:spPr>
        <a:xfrm>
          <a:off x="18605500" y="131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64343</xdr:rowOff>
    </xdr:from>
    <xdr:ext cx="469744" cy="259045"/>
    <xdr:sp macro="" textlink="">
      <xdr:nvSpPr>
        <xdr:cNvPr id="808" name="テキスト ボックス 807"/>
        <xdr:cNvSpPr txBox="1"/>
      </xdr:nvSpPr>
      <xdr:spPr>
        <a:xfrm>
          <a:off x="18421427" y="129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9" name="テキスト ボックス 80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0" name="テキスト ボックス 80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1" name="テキスト ボックス 81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2" name="テキスト ボックス 81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3" name="テキスト ボックス 81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16511</xdr:rowOff>
    </xdr:from>
    <xdr:to>
      <xdr:col>32</xdr:col>
      <xdr:colOff>238125</xdr:colOff>
      <xdr:row>78</xdr:row>
      <xdr:rowOff>118111</xdr:rowOff>
    </xdr:to>
    <xdr:sp macro="" textlink="">
      <xdr:nvSpPr>
        <xdr:cNvPr id="814" name="円/楕円 813"/>
        <xdr:cNvSpPr/>
      </xdr:nvSpPr>
      <xdr:spPr>
        <a:xfrm>
          <a:off x="22110700" y="133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102888</xdr:rowOff>
    </xdr:from>
    <xdr:ext cx="378565" cy="259045"/>
    <xdr:sp macro="" textlink="">
      <xdr:nvSpPr>
        <xdr:cNvPr id="815" name="繰出金該当値テキスト"/>
        <xdr:cNvSpPr txBox="1"/>
      </xdr:nvSpPr>
      <xdr:spPr>
        <a:xfrm>
          <a:off x="22212300" y="13304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25273</xdr:rowOff>
    </xdr:from>
    <xdr:to>
      <xdr:col>31</xdr:col>
      <xdr:colOff>85725</xdr:colOff>
      <xdr:row>78</xdr:row>
      <xdr:rowOff>126873</xdr:rowOff>
    </xdr:to>
    <xdr:sp macro="" textlink="">
      <xdr:nvSpPr>
        <xdr:cNvPr id="816" name="円/楕円 815"/>
        <xdr:cNvSpPr/>
      </xdr:nvSpPr>
      <xdr:spPr>
        <a:xfrm>
          <a:off x="21272500" y="133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78</xdr:row>
      <xdr:rowOff>118000</xdr:rowOff>
    </xdr:from>
    <xdr:ext cx="378565" cy="259045"/>
    <xdr:sp macro="" textlink="">
      <xdr:nvSpPr>
        <xdr:cNvPr id="817" name="テキスト ボックス 816"/>
        <xdr:cNvSpPr txBox="1"/>
      </xdr:nvSpPr>
      <xdr:spPr>
        <a:xfrm>
          <a:off x="21121317" y="13491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127381</xdr:rowOff>
    </xdr:from>
    <xdr:to>
      <xdr:col>29</xdr:col>
      <xdr:colOff>568325</xdr:colOff>
      <xdr:row>78</xdr:row>
      <xdr:rowOff>57531</xdr:rowOff>
    </xdr:to>
    <xdr:sp macro="" textlink="">
      <xdr:nvSpPr>
        <xdr:cNvPr id="818" name="円/楕円 817"/>
        <xdr:cNvSpPr/>
      </xdr:nvSpPr>
      <xdr:spPr>
        <a:xfrm>
          <a:off x="20383500" y="133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78</xdr:row>
      <xdr:rowOff>48658</xdr:rowOff>
    </xdr:from>
    <xdr:ext cx="469744" cy="259045"/>
    <xdr:sp macro="" textlink="">
      <xdr:nvSpPr>
        <xdr:cNvPr id="819" name="テキスト ボックス 818"/>
        <xdr:cNvSpPr txBox="1"/>
      </xdr:nvSpPr>
      <xdr:spPr>
        <a:xfrm>
          <a:off x="20199427" y="134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133668</xdr:rowOff>
    </xdr:from>
    <xdr:to>
      <xdr:col>28</xdr:col>
      <xdr:colOff>365125</xdr:colOff>
      <xdr:row>78</xdr:row>
      <xdr:rowOff>63818</xdr:rowOff>
    </xdr:to>
    <xdr:sp macro="" textlink="">
      <xdr:nvSpPr>
        <xdr:cNvPr id="820" name="円/楕円 819"/>
        <xdr:cNvSpPr/>
      </xdr:nvSpPr>
      <xdr:spPr>
        <a:xfrm>
          <a:off x="19494500" y="133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78</xdr:row>
      <xdr:rowOff>54945</xdr:rowOff>
    </xdr:from>
    <xdr:ext cx="469744" cy="259045"/>
    <xdr:sp macro="" textlink="">
      <xdr:nvSpPr>
        <xdr:cNvPr id="821" name="テキスト ボックス 820"/>
        <xdr:cNvSpPr txBox="1"/>
      </xdr:nvSpPr>
      <xdr:spPr>
        <a:xfrm>
          <a:off x="19310427" y="1342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14605</xdr:rowOff>
    </xdr:from>
    <xdr:to>
      <xdr:col>27</xdr:col>
      <xdr:colOff>161925</xdr:colOff>
      <xdr:row>78</xdr:row>
      <xdr:rowOff>116205</xdr:rowOff>
    </xdr:to>
    <xdr:sp macro="" textlink="">
      <xdr:nvSpPr>
        <xdr:cNvPr id="822" name="円/楕円 821"/>
        <xdr:cNvSpPr/>
      </xdr:nvSpPr>
      <xdr:spPr>
        <a:xfrm>
          <a:off x="18605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78</xdr:row>
      <xdr:rowOff>107332</xdr:rowOff>
    </xdr:from>
    <xdr:ext cx="378565" cy="259045"/>
    <xdr:sp macro="" textlink="">
      <xdr:nvSpPr>
        <xdr:cNvPr id="823" name="テキスト ボックス 822"/>
        <xdr:cNvSpPr txBox="1"/>
      </xdr:nvSpPr>
      <xdr:spPr>
        <a:xfrm>
          <a:off x="18467017" y="1348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4" name="正方形/長方形 82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5" name="正方形/長方形 82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6" name="正方形/長方形 82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7" name="正方形/長方形 82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8" name="正方形/長方形 82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9" name="正方形/長方形 82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0" name="テキスト ボックス 82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1" name="直線コネクタ 83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2" name="直線コネクタ 83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3" name="テキスト ボックス 83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4" name="直線コネクタ 83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5" name="テキスト ボックス 83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7" name="直線コネクタ 83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9" name="直線コネクタ 83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1" name="直線コネクタ 84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2" name="直線コネクタ 84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4" name="フローチャート : 判断 84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5" name="直線コネクタ 84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6" name="フローチャート : 判断 84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7" name="テキスト ボックス 846"/>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8" name="直線コネクタ 84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9" name="フローチャート : 判断 84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0" name="テキスト ボックス 84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1" name="直線コネクタ 85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2" name="フローチャート : 判断 85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3" name="テキスト ボックス 85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4" name="フローチャート : 判断 85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5" name="テキスト ボックス 85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6" name="テキスト ボックス 85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7" name="テキスト ボックス 85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8" name="テキスト ボックス 85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9" name="テキスト ボックス 85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0" name="テキスト ボックス 85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円/楕円 86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3" name="円/楕円 86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4" name="テキスト ボックス 863"/>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5" name="円/楕円 86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6" name="テキスト ボックス 86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7" name="円/楕円 86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8" name="テキスト ボックス 86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円/楕円 86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0" name="テキスト ボックス 86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1" name="正方形/長方形 87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2" name="正方形/長方形 87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3" name="テキスト ボックス 87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latin typeface="+mn-lt"/>
              <a:ea typeface="+mn-ea"/>
              <a:cs typeface="+mn-cs"/>
            </a:rPr>
            <a:t>　扶助費は、</a:t>
          </a:r>
          <a:r>
            <a:rPr kumimoji="1" lang="ja-JP" altLang="ja-JP" sz="1600">
              <a:solidFill>
                <a:schemeClr val="dk1"/>
              </a:solidFill>
              <a:latin typeface="+mn-lt"/>
              <a:ea typeface="+mn-ea"/>
              <a:cs typeface="+mn-cs"/>
            </a:rPr>
            <a:t>県民一人当たり</a:t>
          </a:r>
          <a:r>
            <a:rPr kumimoji="1" lang="en-US" altLang="ja-JP" sz="1600">
              <a:solidFill>
                <a:schemeClr val="dk1"/>
              </a:solidFill>
              <a:latin typeface="+mn-lt"/>
              <a:ea typeface="+mn-ea"/>
              <a:cs typeface="+mn-cs"/>
            </a:rPr>
            <a:t>12</a:t>
          </a:r>
          <a:r>
            <a:rPr kumimoji="1" lang="ja-JP" altLang="ja-JP" sz="1600">
              <a:solidFill>
                <a:schemeClr val="dk1"/>
              </a:solidFill>
              <a:latin typeface="+mn-lt"/>
              <a:ea typeface="+mn-ea"/>
              <a:cs typeface="+mn-cs"/>
            </a:rPr>
            <a:t>千円となっており、</a:t>
          </a:r>
          <a:r>
            <a:rPr kumimoji="1" lang="ja-JP" altLang="en-US" sz="1600">
              <a:solidFill>
                <a:schemeClr val="dk1"/>
              </a:solidFill>
              <a:latin typeface="+mn-lt"/>
              <a:ea typeface="+mn-ea"/>
              <a:cs typeface="+mn-cs"/>
            </a:rPr>
            <a:t>類似団体内</a:t>
          </a:r>
          <a:r>
            <a:rPr kumimoji="1" lang="ja-JP" altLang="ja-JP" sz="1600">
              <a:solidFill>
                <a:schemeClr val="dk1"/>
              </a:solidFill>
              <a:latin typeface="+mn-lt"/>
              <a:ea typeface="+mn-ea"/>
              <a:cs typeface="+mn-cs"/>
            </a:rPr>
            <a:t>で比較した場合２番目に高い水準に</a:t>
          </a:r>
          <a:r>
            <a:rPr kumimoji="1" lang="ja-JP" altLang="en-US" sz="1600">
              <a:solidFill>
                <a:schemeClr val="dk1"/>
              </a:solidFill>
              <a:latin typeface="+mn-lt"/>
              <a:ea typeface="+mn-ea"/>
              <a:cs typeface="+mn-cs"/>
            </a:rPr>
            <a:t>あります。当県の性質別</a:t>
          </a:r>
          <a:r>
            <a:rPr kumimoji="1" lang="ja-JP" altLang="ja-JP" sz="1600">
              <a:solidFill>
                <a:schemeClr val="dk1"/>
              </a:solidFill>
              <a:latin typeface="+mn-lt"/>
              <a:ea typeface="+mn-ea"/>
              <a:cs typeface="+mn-cs"/>
            </a:rPr>
            <a:t>歳出決算全体</a:t>
          </a:r>
          <a:r>
            <a:rPr kumimoji="1" lang="ja-JP" altLang="en-US" sz="1600">
              <a:solidFill>
                <a:schemeClr val="dk1"/>
              </a:solidFill>
              <a:latin typeface="+mn-lt"/>
              <a:ea typeface="+mn-ea"/>
              <a:cs typeface="+mn-cs"/>
            </a:rPr>
            <a:t>に占める扶助費の割合を経年</a:t>
          </a:r>
          <a:r>
            <a:rPr kumimoji="1" lang="ja-JP" altLang="ja-JP" sz="1600">
              <a:solidFill>
                <a:schemeClr val="dk1"/>
              </a:solidFill>
              <a:latin typeface="+mn-lt"/>
              <a:ea typeface="+mn-ea"/>
              <a:cs typeface="+mn-cs"/>
            </a:rPr>
            <a:t>で</a:t>
          </a:r>
          <a:r>
            <a:rPr kumimoji="1" lang="ja-JP" altLang="en-US" sz="1600">
              <a:solidFill>
                <a:schemeClr val="dk1"/>
              </a:solidFill>
              <a:latin typeface="+mn-lt"/>
              <a:ea typeface="+mn-ea"/>
              <a:cs typeface="+mn-cs"/>
            </a:rPr>
            <a:t>みた場合、</a:t>
          </a:r>
          <a:r>
            <a:rPr kumimoji="1" lang="ja-JP" altLang="ja-JP" sz="1600">
              <a:solidFill>
                <a:schemeClr val="dk1"/>
              </a:solidFill>
              <a:latin typeface="+mn-lt"/>
              <a:ea typeface="+mn-ea"/>
              <a:cs typeface="+mn-cs"/>
            </a:rPr>
            <a:t>Ｈ２３～Ｈ２７においては</a:t>
          </a:r>
          <a:r>
            <a:rPr kumimoji="1" lang="ja-JP" altLang="en-US" sz="1600">
              <a:solidFill>
                <a:schemeClr val="dk1"/>
              </a:solidFill>
              <a:latin typeface="+mn-lt"/>
              <a:ea typeface="+mn-ea"/>
              <a:cs typeface="+mn-cs"/>
            </a:rPr>
            <a:t>４％程度で</a:t>
          </a:r>
          <a:r>
            <a:rPr kumimoji="1" lang="ja-JP" altLang="ja-JP" sz="1600">
              <a:solidFill>
                <a:schemeClr val="dk1"/>
              </a:solidFill>
              <a:latin typeface="+mn-lt"/>
              <a:ea typeface="+mn-ea"/>
              <a:cs typeface="+mn-cs"/>
            </a:rPr>
            <a:t>推移しており大きな変動</a:t>
          </a:r>
          <a:r>
            <a:rPr kumimoji="1" lang="ja-JP" altLang="en-US" sz="1600">
              <a:solidFill>
                <a:schemeClr val="dk1"/>
              </a:solidFill>
              <a:latin typeface="+mn-lt"/>
              <a:ea typeface="+mn-ea"/>
              <a:cs typeface="+mn-cs"/>
            </a:rPr>
            <a:t>はありませんが、全国平均が２％程度で推移していることと比較すると高止まりの傾向にあります。これは、本県の扶助費のうち最も高い割合（約５２％）を占める生活保護費が類似団体平均と比較して高いこと</a:t>
          </a:r>
          <a:r>
            <a:rPr kumimoji="1" lang="ja-JP" altLang="ja-JP" sz="1600">
              <a:solidFill>
                <a:schemeClr val="dk1"/>
              </a:solidFill>
              <a:latin typeface="+mn-lt"/>
              <a:ea typeface="+mn-ea"/>
              <a:cs typeface="+mn-cs"/>
            </a:rPr>
            <a:t>（</a:t>
          </a:r>
          <a:r>
            <a:rPr kumimoji="1" lang="ja-JP" altLang="en-US" sz="1600">
              <a:solidFill>
                <a:schemeClr val="dk1"/>
              </a:solidFill>
              <a:latin typeface="+mn-lt"/>
              <a:ea typeface="+mn-ea"/>
              <a:cs typeface="+mn-cs"/>
            </a:rPr>
            <a:t>生活保護費の住民</a:t>
          </a:r>
          <a:r>
            <a:rPr kumimoji="1" lang="ja-JP" altLang="ja-JP" sz="1600">
              <a:solidFill>
                <a:schemeClr val="dk1"/>
              </a:solidFill>
              <a:latin typeface="+mn-lt"/>
              <a:ea typeface="+mn-ea"/>
              <a:cs typeface="+mn-cs"/>
            </a:rPr>
            <a:t>一人当り</a:t>
          </a:r>
          <a:r>
            <a:rPr kumimoji="1" lang="ja-JP" altLang="en-US" sz="1600">
              <a:solidFill>
                <a:schemeClr val="dk1"/>
              </a:solidFill>
              <a:latin typeface="+mn-lt"/>
              <a:ea typeface="+mn-ea"/>
              <a:cs typeface="+mn-cs"/>
            </a:rPr>
            <a:t>の金額</a:t>
          </a:r>
          <a:r>
            <a:rPr kumimoji="1" lang="ja-JP" altLang="ja-JP" sz="1600">
              <a:solidFill>
                <a:schemeClr val="dk1"/>
              </a:solidFill>
              <a:latin typeface="+mn-lt"/>
              <a:ea typeface="+mn-ea"/>
              <a:cs typeface="+mn-cs"/>
            </a:rPr>
            <a:t>が全国１位（</a:t>
          </a:r>
          <a:r>
            <a:rPr kumimoji="1" lang="en-US" altLang="ja-JP" sz="1600">
              <a:solidFill>
                <a:schemeClr val="dk1"/>
              </a:solidFill>
              <a:latin typeface="+mn-lt"/>
              <a:ea typeface="+mn-ea"/>
              <a:cs typeface="+mn-cs"/>
            </a:rPr>
            <a:t>H27</a:t>
          </a:r>
          <a:r>
            <a:rPr kumimoji="1" lang="ja-JP" altLang="en-US" sz="1600">
              <a:solidFill>
                <a:schemeClr val="dk1"/>
              </a:solidFill>
              <a:latin typeface="+mn-lt"/>
              <a:ea typeface="+mn-ea"/>
              <a:cs typeface="+mn-cs"/>
            </a:rPr>
            <a:t>決算統計の報告数値／住民基本台帳（</a:t>
          </a:r>
          <a:r>
            <a:rPr kumimoji="1" lang="en-US" altLang="ja-JP" sz="1600">
              <a:solidFill>
                <a:schemeClr val="dk1"/>
              </a:solidFill>
              <a:latin typeface="+mn-lt"/>
              <a:ea typeface="+mn-ea"/>
              <a:cs typeface="+mn-cs"/>
            </a:rPr>
            <a:t>H28.1.1</a:t>
          </a:r>
          <a:r>
            <a:rPr kumimoji="1" lang="ja-JP" altLang="en-US" sz="1600">
              <a:solidFill>
                <a:schemeClr val="dk1"/>
              </a:solidFill>
              <a:latin typeface="+mn-lt"/>
              <a:ea typeface="+mn-ea"/>
              <a:cs typeface="+mn-cs"/>
            </a:rPr>
            <a:t>）で算出</a:t>
          </a:r>
          <a:r>
            <a:rPr kumimoji="1" lang="ja-JP" altLang="ja-JP" sz="1600">
              <a:solidFill>
                <a:schemeClr val="dk1"/>
              </a:solidFill>
              <a:latin typeface="+mn-lt"/>
              <a:ea typeface="+mn-ea"/>
              <a:cs typeface="+mn-cs"/>
            </a:rPr>
            <a:t>）</a:t>
          </a:r>
          <a:r>
            <a:rPr kumimoji="1" lang="ja-JP" altLang="en-US" sz="1600">
              <a:solidFill>
                <a:schemeClr val="dk1"/>
              </a:solidFill>
              <a:latin typeface="+mn-lt"/>
              <a:ea typeface="+mn-ea"/>
              <a:cs typeface="+mn-cs"/>
            </a:rPr>
            <a:t>、</a:t>
          </a:r>
          <a:r>
            <a:rPr kumimoji="1" lang="ja-JP" altLang="ja-JP" sz="1600">
              <a:solidFill>
                <a:schemeClr val="dk1"/>
              </a:solidFill>
              <a:latin typeface="+mn-lt"/>
              <a:ea typeface="+mn-ea"/>
              <a:cs typeface="+mn-cs"/>
            </a:rPr>
            <a:t>県民一人当たり類似団体平均の約</a:t>
          </a:r>
          <a:r>
            <a:rPr kumimoji="1" lang="ja-JP" altLang="en-US" sz="1600">
              <a:solidFill>
                <a:schemeClr val="dk1"/>
              </a:solidFill>
              <a:latin typeface="+mn-lt"/>
              <a:ea typeface="+mn-ea"/>
              <a:cs typeface="+mn-cs"/>
            </a:rPr>
            <a:t>６</a:t>
          </a:r>
          <a:r>
            <a:rPr kumimoji="1" lang="ja-JP" altLang="ja-JP" sz="1600">
              <a:solidFill>
                <a:schemeClr val="dk1"/>
              </a:solidFill>
              <a:latin typeface="+mn-lt"/>
              <a:ea typeface="+mn-ea"/>
              <a:cs typeface="+mn-cs"/>
            </a:rPr>
            <a:t>倍）</a:t>
          </a:r>
          <a:r>
            <a:rPr kumimoji="1" lang="ja-JP" altLang="en-US" sz="1600">
              <a:solidFill>
                <a:schemeClr val="dk1"/>
              </a:solidFill>
              <a:latin typeface="+mn-lt"/>
              <a:ea typeface="+mn-ea"/>
              <a:cs typeface="+mn-cs"/>
            </a:rPr>
            <a:t>が要因となっています。</a:t>
          </a:r>
          <a:endParaRPr lang="ja-JP" altLang="ja-JP" sz="16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5,122,448
5,062,751
4,986.40
1,704,632,991
1,669,152,789
4,120,673
982,964,142
3,450,719,664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240.0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27686</xdr:rowOff>
    </xdr:from>
    <xdr:to>
      <xdr:col>6</xdr:col>
      <xdr:colOff>510540</xdr:colOff>
      <xdr:row>37</xdr:row>
      <xdr:rowOff>114554</xdr:rowOff>
    </xdr:to>
    <xdr:cxnSp macro="">
      <xdr:nvCxnSpPr>
        <xdr:cNvPr id="54" name="直線コネクタ 53"/>
        <xdr:cNvCxnSpPr/>
      </xdr:nvCxnSpPr>
      <xdr:spPr>
        <a:xfrm flipV="1">
          <a:off x="4633595" y="5171186"/>
          <a:ext cx="127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118381</xdr:rowOff>
    </xdr:from>
    <xdr:ext cx="378565" cy="259045"/>
    <xdr:sp macro="" textlink="">
      <xdr:nvSpPr>
        <xdr:cNvPr id="55" name="議会費最小値テキスト"/>
        <xdr:cNvSpPr txBox="1"/>
      </xdr:nvSpPr>
      <xdr:spPr>
        <a:xfrm>
          <a:off x="4686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37</xdr:row>
      <xdr:rowOff>114554</xdr:rowOff>
    </xdr:from>
    <xdr:to>
      <xdr:col>6</xdr:col>
      <xdr:colOff>600075</xdr:colOff>
      <xdr:row>37</xdr:row>
      <xdr:rowOff>114554</xdr:rowOff>
    </xdr:to>
    <xdr:cxnSp macro="">
      <xdr:nvCxnSpPr>
        <xdr:cNvPr id="56" name="直線コネクタ 55"/>
        <xdr:cNvCxnSpPr/>
      </xdr:nvCxnSpPr>
      <xdr:spPr>
        <a:xfrm>
          <a:off x="4546600" y="645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145813</xdr:rowOff>
    </xdr:from>
    <xdr:ext cx="378565" cy="259045"/>
    <xdr:sp macro="" textlink="">
      <xdr:nvSpPr>
        <xdr:cNvPr id="57" name="議会費最大値テキスト"/>
        <xdr:cNvSpPr txBox="1"/>
      </xdr:nvSpPr>
      <xdr:spPr>
        <a:xfrm>
          <a:off x="4686300" y="494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30</xdr:row>
      <xdr:rowOff>27686</xdr:rowOff>
    </xdr:from>
    <xdr:to>
      <xdr:col>6</xdr:col>
      <xdr:colOff>600075</xdr:colOff>
      <xdr:row>30</xdr:row>
      <xdr:rowOff>27686</xdr:rowOff>
    </xdr:to>
    <xdr:cxnSp macro="">
      <xdr:nvCxnSpPr>
        <xdr:cNvPr id="58" name="直線コネクタ 57"/>
        <xdr:cNvCxnSpPr/>
      </xdr:nvCxnSpPr>
      <xdr:spPr>
        <a:xfrm>
          <a:off x="4546600" y="51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132842</xdr:rowOff>
    </xdr:from>
    <xdr:to>
      <xdr:col>6</xdr:col>
      <xdr:colOff>511175</xdr:colOff>
      <xdr:row>34</xdr:row>
      <xdr:rowOff>20828</xdr:rowOff>
    </xdr:to>
    <xdr:cxnSp macro="">
      <xdr:nvCxnSpPr>
        <xdr:cNvPr id="59" name="直線コネクタ 58"/>
        <xdr:cNvCxnSpPr/>
      </xdr:nvCxnSpPr>
      <xdr:spPr>
        <a:xfrm flipV="1">
          <a:off x="3797300" y="57906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62755</xdr:rowOff>
    </xdr:from>
    <xdr:ext cx="378565" cy="259045"/>
    <xdr:sp macro="" textlink="">
      <xdr:nvSpPr>
        <xdr:cNvPr id="60" name="議会費平均値テキスト"/>
        <xdr:cNvSpPr txBox="1"/>
      </xdr:nvSpPr>
      <xdr:spPr>
        <a:xfrm>
          <a:off x="4686300" y="5892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61" name="フローチャート : 判断 60"/>
        <xdr:cNvSpPr/>
      </xdr:nvSpPr>
      <xdr:spPr>
        <a:xfrm>
          <a:off x="45847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20828</xdr:rowOff>
    </xdr:from>
    <xdr:to>
      <xdr:col>5</xdr:col>
      <xdr:colOff>358775</xdr:colOff>
      <xdr:row>34</xdr:row>
      <xdr:rowOff>59690</xdr:rowOff>
    </xdr:to>
    <xdr:cxnSp macro="">
      <xdr:nvCxnSpPr>
        <xdr:cNvPr id="62" name="直線コネクタ 61"/>
        <xdr:cNvCxnSpPr/>
      </xdr:nvCxnSpPr>
      <xdr:spPr>
        <a:xfrm flipV="1">
          <a:off x="2908300" y="585012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118618</xdr:rowOff>
    </xdr:from>
    <xdr:to>
      <xdr:col>5</xdr:col>
      <xdr:colOff>409575</xdr:colOff>
      <xdr:row>35</xdr:row>
      <xdr:rowOff>48768</xdr:rowOff>
    </xdr:to>
    <xdr:sp macro="" textlink="">
      <xdr:nvSpPr>
        <xdr:cNvPr id="63" name="フローチャート : 判断 62"/>
        <xdr:cNvSpPr/>
      </xdr:nvSpPr>
      <xdr:spPr>
        <a:xfrm>
          <a:off x="3746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35</xdr:row>
      <xdr:rowOff>39895</xdr:rowOff>
    </xdr:from>
    <xdr:ext cx="378565" cy="259045"/>
    <xdr:sp macro="" textlink="">
      <xdr:nvSpPr>
        <xdr:cNvPr id="64" name="テキスト ボックス 63"/>
        <xdr:cNvSpPr txBox="1"/>
      </xdr:nvSpPr>
      <xdr:spPr>
        <a:xfrm>
          <a:off x="3595317" y="6040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9398</xdr:rowOff>
    </xdr:from>
    <xdr:to>
      <xdr:col>4</xdr:col>
      <xdr:colOff>155575</xdr:colOff>
      <xdr:row>34</xdr:row>
      <xdr:rowOff>59690</xdr:rowOff>
    </xdr:to>
    <xdr:cxnSp macro="">
      <xdr:nvCxnSpPr>
        <xdr:cNvPr id="65" name="直線コネクタ 64"/>
        <xdr:cNvCxnSpPr/>
      </xdr:nvCxnSpPr>
      <xdr:spPr>
        <a:xfrm>
          <a:off x="2019300" y="583869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148336</xdr:rowOff>
    </xdr:from>
    <xdr:to>
      <xdr:col>4</xdr:col>
      <xdr:colOff>206375</xdr:colOff>
      <xdr:row>35</xdr:row>
      <xdr:rowOff>78486</xdr:rowOff>
    </xdr:to>
    <xdr:sp macro="" textlink="">
      <xdr:nvSpPr>
        <xdr:cNvPr id="66" name="フローチャート : 判断 65"/>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35</xdr:row>
      <xdr:rowOff>69613</xdr:rowOff>
    </xdr:from>
    <xdr:ext cx="378565" cy="259045"/>
    <xdr:sp macro="" textlink="">
      <xdr:nvSpPr>
        <xdr:cNvPr id="67" name="テキスト ボックス 66"/>
        <xdr:cNvSpPr txBox="1"/>
      </xdr:nvSpPr>
      <xdr:spPr>
        <a:xfrm>
          <a:off x="2719017" y="6070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169418</xdr:rowOff>
    </xdr:from>
    <xdr:to>
      <xdr:col>2</xdr:col>
      <xdr:colOff>638175</xdr:colOff>
      <xdr:row>34</xdr:row>
      <xdr:rowOff>9398</xdr:rowOff>
    </xdr:to>
    <xdr:cxnSp macro="">
      <xdr:nvCxnSpPr>
        <xdr:cNvPr id="68" name="直線コネクタ 67"/>
        <xdr:cNvCxnSpPr/>
      </xdr:nvCxnSpPr>
      <xdr:spPr>
        <a:xfrm>
          <a:off x="1130300" y="58272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104902</xdr:rowOff>
    </xdr:from>
    <xdr:to>
      <xdr:col>3</xdr:col>
      <xdr:colOff>3175</xdr:colOff>
      <xdr:row>35</xdr:row>
      <xdr:rowOff>35052</xdr:rowOff>
    </xdr:to>
    <xdr:sp macro="" textlink="">
      <xdr:nvSpPr>
        <xdr:cNvPr id="69" name="フローチャート : 判断 68"/>
        <xdr:cNvSpPr/>
      </xdr:nvSpPr>
      <xdr:spPr>
        <a:xfrm>
          <a:off x="1968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26179</xdr:rowOff>
    </xdr:from>
    <xdr:ext cx="378565" cy="259045"/>
    <xdr:sp macro="" textlink="">
      <xdr:nvSpPr>
        <xdr:cNvPr id="70" name="テキスト ボックス 69"/>
        <xdr:cNvSpPr txBox="1"/>
      </xdr:nvSpPr>
      <xdr:spPr>
        <a:xfrm>
          <a:off x="1830017" y="6026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47752</xdr:rowOff>
    </xdr:from>
    <xdr:to>
      <xdr:col>1</xdr:col>
      <xdr:colOff>485775</xdr:colOff>
      <xdr:row>34</xdr:row>
      <xdr:rowOff>149352</xdr:rowOff>
    </xdr:to>
    <xdr:sp macro="" textlink="">
      <xdr:nvSpPr>
        <xdr:cNvPr id="71" name="フローチャート : 判断 70"/>
        <xdr:cNvSpPr/>
      </xdr:nvSpPr>
      <xdr:spPr>
        <a:xfrm>
          <a:off x="1079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34</xdr:row>
      <xdr:rowOff>140479</xdr:rowOff>
    </xdr:from>
    <xdr:ext cx="378565" cy="259045"/>
    <xdr:sp macro="" textlink="">
      <xdr:nvSpPr>
        <xdr:cNvPr id="72" name="テキスト ボックス 71"/>
        <xdr:cNvSpPr txBox="1"/>
      </xdr:nvSpPr>
      <xdr:spPr>
        <a:xfrm>
          <a:off x="941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82042</xdr:rowOff>
    </xdr:from>
    <xdr:to>
      <xdr:col>6</xdr:col>
      <xdr:colOff>561975</xdr:colOff>
      <xdr:row>34</xdr:row>
      <xdr:rowOff>12192</xdr:rowOff>
    </xdr:to>
    <xdr:sp macro="" textlink="">
      <xdr:nvSpPr>
        <xdr:cNvPr id="78" name="円/楕円 77"/>
        <xdr:cNvSpPr/>
      </xdr:nvSpPr>
      <xdr:spPr>
        <a:xfrm>
          <a:off x="45847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104919</xdr:rowOff>
    </xdr:from>
    <xdr:ext cx="378565" cy="259045"/>
    <xdr:sp macro="" textlink="">
      <xdr:nvSpPr>
        <xdr:cNvPr id="79" name="議会費該当値テキスト"/>
        <xdr:cNvSpPr txBox="1"/>
      </xdr:nvSpPr>
      <xdr:spPr>
        <a:xfrm>
          <a:off x="4686300" y="559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141478</xdr:rowOff>
    </xdr:from>
    <xdr:to>
      <xdr:col>5</xdr:col>
      <xdr:colOff>409575</xdr:colOff>
      <xdr:row>34</xdr:row>
      <xdr:rowOff>71628</xdr:rowOff>
    </xdr:to>
    <xdr:sp macro="" textlink="">
      <xdr:nvSpPr>
        <xdr:cNvPr id="80" name="円/楕円 79"/>
        <xdr:cNvSpPr/>
      </xdr:nvSpPr>
      <xdr:spPr>
        <a:xfrm>
          <a:off x="3746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32</xdr:row>
      <xdr:rowOff>88155</xdr:rowOff>
    </xdr:from>
    <xdr:ext cx="378565" cy="259045"/>
    <xdr:sp macro="" textlink="">
      <xdr:nvSpPr>
        <xdr:cNvPr id="81" name="テキスト ボックス 80"/>
        <xdr:cNvSpPr txBox="1"/>
      </xdr:nvSpPr>
      <xdr:spPr>
        <a:xfrm>
          <a:off x="3595317" y="5574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8890</xdr:rowOff>
    </xdr:from>
    <xdr:to>
      <xdr:col>4</xdr:col>
      <xdr:colOff>206375</xdr:colOff>
      <xdr:row>34</xdr:row>
      <xdr:rowOff>110490</xdr:rowOff>
    </xdr:to>
    <xdr:sp macro="" textlink="">
      <xdr:nvSpPr>
        <xdr:cNvPr id="82" name="円/楕円 81"/>
        <xdr:cNvSpPr/>
      </xdr:nvSpPr>
      <xdr:spPr>
        <a:xfrm>
          <a:off x="2857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32</xdr:row>
      <xdr:rowOff>127017</xdr:rowOff>
    </xdr:from>
    <xdr:ext cx="378565" cy="259045"/>
    <xdr:sp macro="" textlink="">
      <xdr:nvSpPr>
        <xdr:cNvPr id="83" name="テキスト ボックス 82"/>
        <xdr:cNvSpPr txBox="1"/>
      </xdr:nvSpPr>
      <xdr:spPr>
        <a:xfrm>
          <a:off x="2719017" y="5613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130048</xdr:rowOff>
    </xdr:from>
    <xdr:to>
      <xdr:col>3</xdr:col>
      <xdr:colOff>3175</xdr:colOff>
      <xdr:row>34</xdr:row>
      <xdr:rowOff>60198</xdr:rowOff>
    </xdr:to>
    <xdr:sp macro="" textlink="">
      <xdr:nvSpPr>
        <xdr:cNvPr id="84" name="円/楕円 83"/>
        <xdr:cNvSpPr/>
      </xdr:nvSpPr>
      <xdr:spPr>
        <a:xfrm>
          <a:off x="1968500" y="57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32</xdr:row>
      <xdr:rowOff>76725</xdr:rowOff>
    </xdr:from>
    <xdr:ext cx="378565" cy="259045"/>
    <xdr:sp macro="" textlink="">
      <xdr:nvSpPr>
        <xdr:cNvPr id="85" name="テキスト ボックス 84"/>
        <xdr:cNvSpPr txBox="1"/>
      </xdr:nvSpPr>
      <xdr:spPr>
        <a:xfrm>
          <a:off x="1830017" y="556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118618</xdr:rowOff>
    </xdr:from>
    <xdr:to>
      <xdr:col>1</xdr:col>
      <xdr:colOff>485775</xdr:colOff>
      <xdr:row>34</xdr:row>
      <xdr:rowOff>48768</xdr:rowOff>
    </xdr:to>
    <xdr:sp macro="" textlink="">
      <xdr:nvSpPr>
        <xdr:cNvPr id="86" name="円/楕円 85"/>
        <xdr:cNvSpPr/>
      </xdr:nvSpPr>
      <xdr:spPr>
        <a:xfrm>
          <a:off x="10795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32</xdr:row>
      <xdr:rowOff>65295</xdr:rowOff>
    </xdr:from>
    <xdr:ext cx="378565" cy="259045"/>
    <xdr:sp macro="" textlink="">
      <xdr:nvSpPr>
        <xdr:cNvPr id="87" name="テキスト ボックス 86"/>
        <xdr:cNvSpPr txBox="1"/>
      </xdr:nvSpPr>
      <xdr:spPr>
        <a:xfrm>
          <a:off x="941017" y="5551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5" name="テキスト ボックス 104"/>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23473</xdr:rowOff>
    </xdr:from>
    <xdr:to>
      <xdr:col>6</xdr:col>
      <xdr:colOff>510540</xdr:colOff>
      <xdr:row>58</xdr:row>
      <xdr:rowOff>93229</xdr:rowOff>
    </xdr:to>
    <xdr:cxnSp macro="">
      <xdr:nvCxnSpPr>
        <xdr:cNvPr id="111" name="直線コネクタ 110"/>
        <xdr:cNvCxnSpPr/>
      </xdr:nvCxnSpPr>
      <xdr:spPr>
        <a:xfrm flipV="1">
          <a:off x="4633595" y="8767423"/>
          <a:ext cx="1270" cy="12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97056</xdr:rowOff>
    </xdr:from>
    <xdr:ext cx="534377" cy="259045"/>
    <xdr:sp macro="" textlink="">
      <xdr:nvSpPr>
        <xdr:cNvPr id="112" name="総務費最小値テキスト"/>
        <xdr:cNvSpPr txBox="1"/>
      </xdr:nvSpPr>
      <xdr:spPr>
        <a:xfrm>
          <a:off x="4686300" y="100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93229</xdr:rowOff>
    </xdr:from>
    <xdr:to>
      <xdr:col>6</xdr:col>
      <xdr:colOff>600075</xdr:colOff>
      <xdr:row>58</xdr:row>
      <xdr:rowOff>93229</xdr:rowOff>
    </xdr:to>
    <xdr:cxnSp macro="">
      <xdr:nvCxnSpPr>
        <xdr:cNvPr id="113" name="直線コネクタ 112"/>
        <xdr:cNvCxnSpPr/>
      </xdr:nvCxnSpPr>
      <xdr:spPr>
        <a:xfrm>
          <a:off x="4546600" y="1003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141600</xdr:rowOff>
    </xdr:from>
    <xdr:ext cx="534377" cy="259045"/>
    <xdr:sp macro="" textlink="">
      <xdr:nvSpPr>
        <xdr:cNvPr id="114" name="総務費最大値テキスト"/>
        <xdr:cNvSpPr txBox="1"/>
      </xdr:nvSpPr>
      <xdr:spPr>
        <a:xfrm>
          <a:off x="4686300" y="8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51</xdr:row>
      <xdr:rowOff>23473</xdr:rowOff>
    </xdr:from>
    <xdr:to>
      <xdr:col>6</xdr:col>
      <xdr:colOff>600075</xdr:colOff>
      <xdr:row>51</xdr:row>
      <xdr:rowOff>23473</xdr:rowOff>
    </xdr:to>
    <xdr:cxnSp macro="">
      <xdr:nvCxnSpPr>
        <xdr:cNvPr id="115" name="直線コネクタ 114"/>
        <xdr:cNvCxnSpPr/>
      </xdr:nvCxnSpPr>
      <xdr:spPr>
        <a:xfrm>
          <a:off x="4546600" y="8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80345</xdr:rowOff>
    </xdr:from>
    <xdr:to>
      <xdr:col>6</xdr:col>
      <xdr:colOff>511175</xdr:colOff>
      <xdr:row>58</xdr:row>
      <xdr:rowOff>92037</xdr:rowOff>
    </xdr:to>
    <xdr:cxnSp macro="">
      <xdr:nvCxnSpPr>
        <xdr:cNvPr id="116" name="直線コネクタ 115"/>
        <xdr:cNvCxnSpPr/>
      </xdr:nvCxnSpPr>
      <xdr:spPr>
        <a:xfrm flipV="1">
          <a:off x="3797300" y="10024445"/>
          <a:ext cx="8382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142736</xdr:rowOff>
    </xdr:from>
    <xdr:ext cx="534377" cy="259045"/>
    <xdr:sp macro="" textlink="">
      <xdr:nvSpPr>
        <xdr:cNvPr id="117" name="総務費平均値テキスト"/>
        <xdr:cNvSpPr txBox="1"/>
      </xdr:nvSpPr>
      <xdr:spPr>
        <a:xfrm>
          <a:off x="4686300" y="9743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119859</xdr:rowOff>
    </xdr:from>
    <xdr:to>
      <xdr:col>6</xdr:col>
      <xdr:colOff>561975</xdr:colOff>
      <xdr:row>58</xdr:row>
      <xdr:rowOff>50009</xdr:rowOff>
    </xdr:to>
    <xdr:sp macro="" textlink="">
      <xdr:nvSpPr>
        <xdr:cNvPr id="118" name="フローチャート : 判断 117"/>
        <xdr:cNvSpPr/>
      </xdr:nvSpPr>
      <xdr:spPr>
        <a:xfrm>
          <a:off x="4584700" y="98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55036</xdr:rowOff>
    </xdr:from>
    <xdr:to>
      <xdr:col>5</xdr:col>
      <xdr:colOff>358775</xdr:colOff>
      <xdr:row>58</xdr:row>
      <xdr:rowOff>92037</xdr:rowOff>
    </xdr:to>
    <xdr:cxnSp macro="">
      <xdr:nvCxnSpPr>
        <xdr:cNvPr id="119" name="直線コネクタ 118"/>
        <xdr:cNvCxnSpPr/>
      </xdr:nvCxnSpPr>
      <xdr:spPr>
        <a:xfrm>
          <a:off x="2908300" y="9999136"/>
          <a:ext cx="889000" cy="3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97456</xdr:rowOff>
    </xdr:from>
    <xdr:to>
      <xdr:col>5</xdr:col>
      <xdr:colOff>409575</xdr:colOff>
      <xdr:row>58</xdr:row>
      <xdr:rowOff>27606</xdr:rowOff>
    </xdr:to>
    <xdr:sp macro="" textlink="">
      <xdr:nvSpPr>
        <xdr:cNvPr id="120" name="フローチャート : 判断 119"/>
        <xdr:cNvSpPr/>
      </xdr:nvSpPr>
      <xdr:spPr>
        <a:xfrm>
          <a:off x="3746500" y="98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44133</xdr:rowOff>
    </xdr:from>
    <xdr:ext cx="534377" cy="259045"/>
    <xdr:sp macro="" textlink="">
      <xdr:nvSpPr>
        <xdr:cNvPr id="121" name="テキスト ボックス 120"/>
        <xdr:cNvSpPr txBox="1"/>
      </xdr:nvSpPr>
      <xdr:spPr>
        <a:xfrm>
          <a:off x="3517411" y="96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55036</xdr:rowOff>
    </xdr:from>
    <xdr:to>
      <xdr:col>4</xdr:col>
      <xdr:colOff>155575</xdr:colOff>
      <xdr:row>58</xdr:row>
      <xdr:rowOff>97017</xdr:rowOff>
    </xdr:to>
    <xdr:cxnSp macro="">
      <xdr:nvCxnSpPr>
        <xdr:cNvPr id="122" name="直線コネクタ 121"/>
        <xdr:cNvCxnSpPr/>
      </xdr:nvCxnSpPr>
      <xdr:spPr>
        <a:xfrm flipV="1">
          <a:off x="2019300" y="9999136"/>
          <a:ext cx="889000" cy="4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93358</xdr:rowOff>
    </xdr:from>
    <xdr:to>
      <xdr:col>4</xdr:col>
      <xdr:colOff>206375</xdr:colOff>
      <xdr:row>58</xdr:row>
      <xdr:rowOff>23508</xdr:rowOff>
    </xdr:to>
    <xdr:sp macro="" textlink="">
      <xdr:nvSpPr>
        <xdr:cNvPr id="123" name="フローチャート : 判断 122"/>
        <xdr:cNvSpPr/>
      </xdr:nvSpPr>
      <xdr:spPr>
        <a:xfrm>
          <a:off x="2857500" y="98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40035</xdr:rowOff>
    </xdr:from>
    <xdr:ext cx="534377" cy="259045"/>
    <xdr:sp macro="" textlink="">
      <xdr:nvSpPr>
        <xdr:cNvPr id="124" name="テキスト ボックス 123"/>
        <xdr:cNvSpPr txBox="1"/>
      </xdr:nvSpPr>
      <xdr:spPr>
        <a:xfrm>
          <a:off x="2641111" y="96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92559</xdr:rowOff>
    </xdr:from>
    <xdr:to>
      <xdr:col>2</xdr:col>
      <xdr:colOff>638175</xdr:colOff>
      <xdr:row>58</xdr:row>
      <xdr:rowOff>97017</xdr:rowOff>
    </xdr:to>
    <xdr:cxnSp macro="">
      <xdr:nvCxnSpPr>
        <xdr:cNvPr id="125" name="直線コネクタ 124"/>
        <xdr:cNvCxnSpPr/>
      </xdr:nvCxnSpPr>
      <xdr:spPr>
        <a:xfrm>
          <a:off x="1130300" y="10036659"/>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95758</xdr:rowOff>
    </xdr:from>
    <xdr:to>
      <xdr:col>3</xdr:col>
      <xdr:colOff>3175</xdr:colOff>
      <xdr:row>58</xdr:row>
      <xdr:rowOff>25908</xdr:rowOff>
    </xdr:to>
    <xdr:sp macro="" textlink="">
      <xdr:nvSpPr>
        <xdr:cNvPr id="126" name="フローチャート : 判断 125"/>
        <xdr:cNvSpPr/>
      </xdr:nvSpPr>
      <xdr:spPr>
        <a:xfrm>
          <a:off x="1968500" y="986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42435</xdr:rowOff>
    </xdr:from>
    <xdr:ext cx="534377" cy="259045"/>
    <xdr:sp macro="" textlink="">
      <xdr:nvSpPr>
        <xdr:cNvPr id="127" name="テキスト ボックス 126"/>
        <xdr:cNvSpPr txBox="1"/>
      </xdr:nvSpPr>
      <xdr:spPr>
        <a:xfrm>
          <a:off x="1752111" y="96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106388</xdr:rowOff>
    </xdr:from>
    <xdr:to>
      <xdr:col>1</xdr:col>
      <xdr:colOff>485775</xdr:colOff>
      <xdr:row>58</xdr:row>
      <xdr:rowOff>36538</xdr:rowOff>
    </xdr:to>
    <xdr:sp macro="" textlink="">
      <xdr:nvSpPr>
        <xdr:cNvPr id="128" name="フローチャート : 判断 127"/>
        <xdr:cNvSpPr/>
      </xdr:nvSpPr>
      <xdr:spPr>
        <a:xfrm>
          <a:off x="1079500" y="98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53065</xdr:rowOff>
    </xdr:from>
    <xdr:ext cx="534377" cy="259045"/>
    <xdr:sp macro="" textlink="">
      <xdr:nvSpPr>
        <xdr:cNvPr id="129" name="テキスト ボックス 128"/>
        <xdr:cNvSpPr txBox="1"/>
      </xdr:nvSpPr>
      <xdr:spPr>
        <a:xfrm>
          <a:off x="863111" y="96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29545</xdr:rowOff>
    </xdr:from>
    <xdr:to>
      <xdr:col>6</xdr:col>
      <xdr:colOff>561975</xdr:colOff>
      <xdr:row>58</xdr:row>
      <xdr:rowOff>131145</xdr:rowOff>
    </xdr:to>
    <xdr:sp macro="" textlink="">
      <xdr:nvSpPr>
        <xdr:cNvPr id="135" name="円/楕円 134"/>
        <xdr:cNvSpPr/>
      </xdr:nvSpPr>
      <xdr:spPr>
        <a:xfrm>
          <a:off x="4584700" y="99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115922</xdr:rowOff>
    </xdr:from>
    <xdr:ext cx="534377" cy="259045"/>
    <xdr:sp macro="" textlink="">
      <xdr:nvSpPr>
        <xdr:cNvPr id="136" name="総務費該当値テキスト"/>
        <xdr:cNvSpPr txBox="1"/>
      </xdr:nvSpPr>
      <xdr:spPr>
        <a:xfrm>
          <a:off x="4686300" y="988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41237</xdr:rowOff>
    </xdr:from>
    <xdr:to>
      <xdr:col>5</xdr:col>
      <xdr:colOff>409575</xdr:colOff>
      <xdr:row>58</xdr:row>
      <xdr:rowOff>142837</xdr:rowOff>
    </xdr:to>
    <xdr:sp macro="" textlink="">
      <xdr:nvSpPr>
        <xdr:cNvPr id="137" name="円/楕円 136"/>
        <xdr:cNvSpPr/>
      </xdr:nvSpPr>
      <xdr:spPr>
        <a:xfrm>
          <a:off x="3746500" y="99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133964</xdr:rowOff>
    </xdr:from>
    <xdr:ext cx="534377" cy="259045"/>
    <xdr:sp macro="" textlink="">
      <xdr:nvSpPr>
        <xdr:cNvPr id="138" name="テキスト ボックス 137"/>
        <xdr:cNvSpPr txBox="1"/>
      </xdr:nvSpPr>
      <xdr:spPr>
        <a:xfrm>
          <a:off x="3517411" y="100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4236</xdr:rowOff>
    </xdr:from>
    <xdr:to>
      <xdr:col>4</xdr:col>
      <xdr:colOff>206375</xdr:colOff>
      <xdr:row>58</xdr:row>
      <xdr:rowOff>105836</xdr:rowOff>
    </xdr:to>
    <xdr:sp macro="" textlink="">
      <xdr:nvSpPr>
        <xdr:cNvPr id="139" name="円/楕円 138"/>
        <xdr:cNvSpPr/>
      </xdr:nvSpPr>
      <xdr:spPr>
        <a:xfrm>
          <a:off x="2857500" y="99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96963</xdr:rowOff>
    </xdr:from>
    <xdr:ext cx="534377" cy="259045"/>
    <xdr:sp macro="" textlink="">
      <xdr:nvSpPr>
        <xdr:cNvPr id="140" name="テキスト ボックス 139"/>
        <xdr:cNvSpPr txBox="1"/>
      </xdr:nvSpPr>
      <xdr:spPr>
        <a:xfrm>
          <a:off x="2641111" y="1004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46217</xdr:rowOff>
    </xdr:from>
    <xdr:to>
      <xdr:col>3</xdr:col>
      <xdr:colOff>3175</xdr:colOff>
      <xdr:row>58</xdr:row>
      <xdr:rowOff>147817</xdr:rowOff>
    </xdr:to>
    <xdr:sp macro="" textlink="">
      <xdr:nvSpPr>
        <xdr:cNvPr id="141" name="円/楕円 140"/>
        <xdr:cNvSpPr/>
      </xdr:nvSpPr>
      <xdr:spPr>
        <a:xfrm>
          <a:off x="1968500" y="999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138944</xdr:rowOff>
    </xdr:from>
    <xdr:ext cx="534377" cy="259045"/>
    <xdr:sp macro="" textlink="">
      <xdr:nvSpPr>
        <xdr:cNvPr id="142" name="テキスト ボックス 141"/>
        <xdr:cNvSpPr txBox="1"/>
      </xdr:nvSpPr>
      <xdr:spPr>
        <a:xfrm>
          <a:off x="1752111" y="100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41759</xdr:rowOff>
    </xdr:from>
    <xdr:to>
      <xdr:col>1</xdr:col>
      <xdr:colOff>485775</xdr:colOff>
      <xdr:row>58</xdr:row>
      <xdr:rowOff>143359</xdr:rowOff>
    </xdr:to>
    <xdr:sp macro="" textlink="">
      <xdr:nvSpPr>
        <xdr:cNvPr id="143" name="円/楕円 142"/>
        <xdr:cNvSpPr/>
      </xdr:nvSpPr>
      <xdr:spPr>
        <a:xfrm>
          <a:off x="1079500" y="99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134486</xdr:rowOff>
    </xdr:from>
    <xdr:ext cx="534377" cy="259045"/>
    <xdr:sp macro="" textlink="">
      <xdr:nvSpPr>
        <xdr:cNvPr id="144" name="テキスト ボックス 143"/>
        <xdr:cNvSpPr txBox="1"/>
      </xdr:nvSpPr>
      <xdr:spPr>
        <a:xfrm>
          <a:off x="863111" y="100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6" name="直線コネクタ 165"/>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7"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68" name="直線コネクタ 167"/>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69"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70" name="直線コネクタ 169"/>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146017</xdr:rowOff>
    </xdr:from>
    <xdr:to>
      <xdr:col>6</xdr:col>
      <xdr:colOff>511175</xdr:colOff>
      <xdr:row>77</xdr:row>
      <xdr:rowOff>151473</xdr:rowOff>
    </xdr:to>
    <xdr:cxnSp macro="">
      <xdr:nvCxnSpPr>
        <xdr:cNvPr id="171" name="直線コネクタ 170"/>
        <xdr:cNvCxnSpPr/>
      </xdr:nvCxnSpPr>
      <xdr:spPr>
        <a:xfrm flipV="1">
          <a:off x="3797300" y="13347667"/>
          <a:ext cx="838200" cy="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88964</xdr:rowOff>
    </xdr:from>
    <xdr:ext cx="534377" cy="259045"/>
    <xdr:sp macro="" textlink="">
      <xdr:nvSpPr>
        <xdr:cNvPr id="172" name="民生費平均値テキスト"/>
        <xdr:cNvSpPr txBox="1"/>
      </xdr:nvSpPr>
      <xdr:spPr>
        <a:xfrm>
          <a:off x="4686300" y="13290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73" name="フローチャート : 判断 172"/>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151473</xdr:rowOff>
    </xdr:from>
    <xdr:to>
      <xdr:col>5</xdr:col>
      <xdr:colOff>358775</xdr:colOff>
      <xdr:row>77</xdr:row>
      <xdr:rowOff>158457</xdr:rowOff>
    </xdr:to>
    <xdr:cxnSp macro="">
      <xdr:nvCxnSpPr>
        <xdr:cNvPr id="174" name="直線コネクタ 173"/>
        <xdr:cNvCxnSpPr/>
      </xdr:nvCxnSpPr>
      <xdr:spPr>
        <a:xfrm flipV="1">
          <a:off x="2908300" y="13353123"/>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148386</xdr:rowOff>
    </xdr:from>
    <xdr:to>
      <xdr:col>5</xdr:col>
      <xdr:colOff>409575</xdr:colOff>
      <xdr:row>78</xdr:row>
      <xdr:rowOff>78536</xdr:rowOff>
    </xdr:to>
    <xdr:sp macro="" textlink="">
      <xdr:nvSpPr>
        <xdr:cNvPr id="175" name="フローチャート : 判断 174"/>
        <xdr:cNvSpPr/>
      </xdr:nvSpPr>
      <xdr:spPr>
        <a:xfrm>
          <a:off x="3746500" y="133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69663</xdr:rowOff>
    </xdr:from>
    <xdr:ext cx="534377" cy="259045"/>
    <xdr:sp macro="" textlink="">
      <xdr:nvSpPr>
        <xdr:cNvPr id="176" name="テキスト ボックス 175"/>
        <xdr:cNvSpPr txBox="1"/>
      </xdr:nvSpPr>
      <xdr:spPr>
        <a:xfrm>
          <a:off x="3517411" y="134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151442</xdr:rowOff>
    </xdr:from>
    <xdr:to>
      <xdr:col>4</xdr:col>
      <xdr:colOff>155575</xdr:colOff>
      <xdr:row>77</xdr:row>
      <xdr:rowOff>158457</xdr:rowOff>
    </xdr:to>
    <xdr:cxnSp macro="">
      <xdr:nvCxnSpPr>
        <xdr:cNvPr id="177" name="直線コネクタ 176"/>
        <xdr:cNvCxnSpPr/>
      </xdr:nvCxnSpPr>
      <xdr:spPr>
        <a:xfrm>
          <a:off x="2019300" y="13353092"/>
          <a:ext cx="8890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150085</xdr:rowOff>
    </xdr:from>
    <xdr:to>
      <xdr:col>4</xdr:col>
      <xdr:colOff>206375</xdr:colOff>
      <xdr:row>78</xdr:row>
      <xdr:rowOff>80235</xdr:rowOff>
    </xdr:to>
    <xdr:sp macro="" textlink="">
      <xdr:nvSpPr>
        <xdr:cNvPr id="178" name="フローチャート : 判断 177"/>
        <xdr:cNvSpPr/>
      </xdr:nvSpPr>
      <xdr:spPr>
        <a:xfrm>
          <a:off x="2857500" y="1335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71362</xdr:rowOff>
    </xdr:from>
    <xdr:ext cx="534377" cy="259045"/>
    <xdr:sp macro="" textlink="">
      <xdr:nvSpPr>
        <xdr:cNvPr id="179" name="テキスト ボックス 178"/>
        <xdr:cNvSpPr txBox="1"/>
      </xdr:nvSpPr>
      <xdr:spPr>
        <a:xfrm>
          <a:off x="2641111" y="1344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151442</xdr:rowOff>
    </xdr:from>
    <xdr:to>
      <xdr:col>2</xdr:col>
      <xdr:colOff>638175</xdr:colOff>
      <xdr:row>77</xdr:row>
      <xdr:rowOff>159074</xdr:rowOff>
    </xdr:to>
    <xdr:cxnSp macro="">
      <xdr:nvCxnSpPr>
        <xdr:cNvPr id="180" name="直線コネクタ 179"/>
        <xdr:cNvCxnSpPr/>
      </xdr:nvCxnSpPr>
      <xdr:spPr>
        <a:xfrm flipV="1">
          <a:off x="1130300" y="13353092"/>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144129</xdr:rowOff>
    </xdr:from>
    <xdr:to>
      <xdr:col>3</xdr:col>
      <xdr:colOff>3175</xdr:colOff>
      <xdr:row>78</xdr:row>
      <xdr:rowOff>74279</xdr:rowOff>
    </xdr:to>
    <xdr:sp macro="" textlink="">
      <xdr:nvSpPr>
        <xdr:cNvPr id="181" name="フローチャート : 判断 180"/>
        <xdr:cNvSpPr/>
      </xdr:nvSpPr>
      <xdr:spPr>
        <a:xfrm>
          <a:off x="1968500" y="1334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65406</xdr:rowOff>
    </xdr:from>
    <xdr:ext cx="534377" cy="259045"/>
    <xdr:sp macro="" textlink="">
      <xdr:nvSpPr>
        <xdr:cNvPr id="182" name="テキスト ボックス 181"/>
        <xdr:cNvSpPr txBox="1"/>
      </xdr:nvSpPr>
      <xdr:spPr>
        <a:xfrm>
          <a:off x="1752111" y="1343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140743</xdr:rowOff>
    </xdr:from>
    <xdr:to>
      <xdr:col>1</xdr:col>
      <xdr:colOff>485775</xdr:colOff>
      <xdr:row>78</xdr:row>
      <xdr:rowOff>70893</xdr:rowOff>
    </xdr:to>
    <xdr:sp macro="" textlink="">
      <xdr:nvSpPr>
        <xdr:cNvPr id="183" name="フローチャート : 判断 182"/>
        <xdr:cNvSpPr/>
      </xdr:nvSpPr>
      <xdr:spPr>
        <a:xfrm>
          <a:off x="1079500" y="1334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62020</xdr:rowOff>
    </xdr:from>
    <xdr:ext cx="534377" cy="259045"/>
    <xdr:sp macro="" textlink="">
      <xdr:nvSpPr>
        <xdr:cNvPr id="184" name="テキスト ボックス 183"/>
        <xdr:cNvSpPr txBox="1"/>
      </xdr:nvSpPr>
      <xdr:spPr>
        <a:xfrm>
          <a:off x="863111" y="1343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51,393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95217</xdr:rowOff>
    </xdr:from>
    <xdr:to>
      <xdr:col>6</xdr:col>
      <xdr:colOff>561975</xdr:colOff>
      <xdr:row>78</xdr:row>
      <xdr:rowOff>25367</xdr:rowOff>
    </xdr:to>
    <xdr:sp macro="" textlink="">
      <xdr:nvSpPr>
        <xdr:cNvPr id="190" name="円/楕円 189"/>
        <xdr:cNvSpPr/>
      </xdr:nvSpPr>
      <xdr:spPr>
        <a:xfrm>
          <a:off x="4584700" y="1329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54594</xdr:rowOff>
    </xdr:from>
    <xdr:ext cx="534377" cy="259045"/>
    <xdr:sp macro="" textlink="">
      <xdr:nvSpPr>
        <xdr:cNvPr id="191" name="民生費該当値テキスト"/>
        <xdr:cNvSpPr txBox="1"/>
      </xdr:nvSpPr>
      <xdr:spPr>
        <a:xfrm>
          <a:off x="4686300" y="130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100673</xdr:rowOff>
    </xdr:from>
    <xdr:to>
      <xdr:col>5</xdr:col>
      <xdr:colOff>409575</xdr:colOff>
      <xdr:row>78</xdr:row>
      <xdr:rowOff>30823</xdr:rowOff>
    </xdr:to>
    <xdr:sp macro="" textlink="">
      <xdr:nvSpPr>
        <xdr:cNvPr id="192" name="円/楕円 191"/>
        <xdr:cNvSpPr/>
      </xdr:nvSpPr>
      <xdr:spPr>
        <a:xfrm>
          <a:off x="3746500" y="133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47350</xdr:rowOff>
    </xdr:from>
    <xdr:ext cx="534377" cy="259045"/>
    <xdr:sp macro="" textlink="">
      <xdr:nvSpPr>
        <xdr:cNvPr id="193" name="テキスト ボックス 192"/>
        <xdr:cNvSpPr txBox="1"/>
      </xdr:nvSpPr>
      <xdr:spPr>
        <a:xfrm>
          <a:off x="3517411" y="130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107657</xdr:rowOff>
    </xdr:from>
    <xdr:to>
      <xdr:col>4</xdr:col>
      <xdr:colOff>206375</xdr:colOff>
      <xdr:row>78</xdr:row>
      <xdr:rowOff>37807</xdr:rowOff>
    </xdr:to>
    <xdr:sp macro="" textlink="">
      <xdr:nvSpPr>
        <xdr:cNvPr id="194" name="円/楕円 193"/>
        <xdr:cNvSpPr/>
      </xdr:nvSpPr>
      <xdr:spPr>
        <a:xfrm>
          <a:off x="2857500" y="133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54334</xdr:rowOff>
    </xdr:from>
    <xdr:ext cx="534377" cy="259045"/>
    <xdr:sp macro="" textlink="">
      <xdr:nvSpPr>
        <xdr:cNvPr id="195" name="テキスト ボックス 194"/>
        <xdr:cNvSpPr txBox="1"/>
      </xdr:nvSpPr>
      <xdr:spPr>
        <a:xfrm>
          <a:off x="2641111" y="130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100642</xdr:rowOff>
    </xdr:from>
    <xdr:to>
      <xdr:col>3</xdr:col>
      <xdr:colOff>3175</xdr:colOff>
      <xdr:row>78</xdr:row>
      <xdr:rowOff>30792</xdr:rowOff>
    </xdr:to>
    <xdr:sp macro="" textlink="">
      <xdr:nvSpPr>
        <xdr:cNvPr id="196" name="円/楕円 195"/>
        <xdr:cNvSpPr/>
      </xdr:nvSpPr>
      <xdr:spPr>
        <a:xfrm>
          <a:off x="1968500" y="133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47319</xdr:rowOff>
    </xdr:from>
    <xdr:ext cx="534377" cy="259045"/>
    <xdr:sp macro="" textlink="">
      <xdr:nvSpPr>
        <xdr:cNvPr id="197" name="テキスト ボックス 196"/>
        <xdr:cNvSpPr txBox="1"/>
      </xdr:nvSpPr>
      <xdr:spPr>
        <a:xfrm>
          <a:off x="1752111" y="1307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108274</xdr:rowOff>
    </xdr:from>
    <xdr:to>
      <xdr:col>1</xdr:col>
      <xdr:colOff>485775</xdr:colOff>
      <xdr:row>78</xdr:row>
      <xdr:rowOff>38424</xdr:rowOff>
    </xdr:to>
    <xdr:sp macro="" textlink="">
      <xdr:nvSpPr>
        <xdr:cNvPr id="198" name="円/楕円 197"/>
        <xdr:cNvSpPr/>
      </xdr:nvSpPr>
      <xdr:spPr>
        <a:xfrm>
          <a:off x="1079500" y="1330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54951</xdr:rowOff>
    </xdr:from>
    <xdr:ext cx="534377" cy="259045"/>
    <xdr:sp macro="" textlink="">
      <xdr:nvSpPr>
        <xdr:cNvPr id="199" name="テキスト ボックス 198"/>
        <xdr:cNvSpPr txBox="1"/>
      </xdr:nvSpPr>
      <xdr:spPr>
        <a:xfrm>
          <a:off x="863111" y="1308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09" name="テキスト ボックス 20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1" name="テキスト ボックス 21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100152</xdr:rowOff>
    </xdr:from>
    <xdr:to>
      <xdr:col>6</xdr:col>
      <xdr:colOff>510540</xdr:colOff>
      <xdr:row>97</xdr:row>
      <xdr:rowOff>156693</xdr:rowOff>
    </xdr:to>
    <xdr:cxnSp macro="">
      <xdr:nvCxnSpPr>
        <xdr:cNvPr id="221" name="直線コネクタ 220"/>
        <xdr:cNvCxnSpPr/>
      </xdr:nvCxnSpPr>
      <xdr:spPr>
        <a:xfrm flipV="1">
          <a:off x="4633595" y="15702102"/>
          <a:ext cx="1270" cy="1085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160520</xdr:rowOff>
    </xdr:from>
    <xdr:ext cx="469744" cy="259045"/>
    <xdr:sp macro="" textlink="">
      <xdr:nvSpPr>
        <xdr:cNvPr id="222" name="衛生費最小値テキスト"/>
        <xdr:cNvSpPr txBox="1"/>
      </xdr:nvSpPr>
      <xdr:spPr>
        <a:xfrm>
          <a:off x="4686300" y="1679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97</xdr:row>
      <xdr:rowOff>156693</xdr:rowOff>
    </xdr:from>
    <xdr:to>
      <xdr:col>6</xdr:col>
      <xdr:colOff>600075</xdr:colOff>
      <xdr:row>97</xdr:row>
      <xdr:rowOff>156693</xdr:rowOff>
    </xdr:to>
    <xdr:cxnSp macro="">
      <xdr:nvCxnSpPr>
        <xdr:cNvPr id="223" name="直線コネクタ 222"/>
        <xdr:cNvCxnSpPr/>
      </xdr:nvCxnSpPr>
      <xdr:spPr>
        <a:xfrm>
          <a:off x="4546600" y="1678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46829</xdr:rowOff>
    </xdr:from>
    <xdr:ext cx="534377" cy="259045"/>
    <xdr:sp macro="" textlink="">
      <xdr:nvSpPr>
        <xdr:cNvPr id="224" name="衛生費最大値テキスト"/>
        <xdr:cNvSpPr txBox="1"/>
      </xdr:nvSpPr>
      <xdr:spPr>
        <a:xfrm>
          <a:off x="4686300" y="154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91</xdr:row>
      <xdr:rowOff>100152</xdr:rowOff>
    </xdr:from>
    <xdr:to>
      <xdr:col>6</xdr:col>
      <xdr:colOff>600075</xdr:colOff>
      <xdr:row>91</xdr:row>
      <xdr:rowOff>100152</xdr:rowOff>
    </xdr:to>
    <xdr:cxnSp macro="">
      <xdr:nvCxnSpPr>
        <xdr:cNvPr id="225" name="直線コネクタ 224"/>
        <xdr:cNvCxnSpPr/>
      </xdr:nvCxnSpPr>
      <xdr:spPr>
        <a:xfrm>
          <a:off x="4546600" y="1570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8713</xdr:rowOff>
    </xdr:from>
    <xdr:to>
      <xdr:col>6</xdr:col>
      <xdr:colOff>511175</xdr:colOff>
      <xdr:row>97</xdr:row>
      <xdr:rowOff>94284</xdr:rowOff>
    </xdr:to>
    <xdr:cxnSp macro="">
      <xdr:nvCxnSpPr>
        <xdr:cNvPr id="226" name="直線コネクタ 225"/>
        <xdr:cNvCxnSpPr/>
      </xdr:nvCxnSpPr>
      <xdr:spPr>
        <a:xfrm flipV="1">
          <a:off x="3797300" y="16639363"/>
          <a:ext cx="838200" cy="8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117912</xdr:rowOff>
    </xdr:from>
    <xdr:ext cx="534377" cy="259045"/>
    <xdr:sp macro="" textlink="">
      <xdr:nvSpPr>
        <xdr:cNvPr id="227" name="衛生費平均値テキスト"/>
        <xdr:cNvSpPr txBox="1"/>
      </xdr:nvSpPr>
      <xdr:spPr>
        <a:xfrm>
          <a:off x="4686300" y="16405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95035</xdr:rowOff>
    </xdr:from>
    <xdr:to>
      <xdr:col>6</xdr:col>
      <xdr:colOff>561975</xdr:colOff>
      <xdr:row>97</xdr:row>
      <xdr:rowOff>25185</xdr:rowOff>
    </xdr:to>
    <xdr:sp macro="" textlink="">
      <xdr:nvSpPr>
        <xdr:cNvPr id="228" name="フローチャート : 判断 227"/>
        <xdr:cNvSpPr/>
      </xdr:nvSpPr>
      <xdr:spPr>
        <a:xfrm>
          <a:off x="45847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70968</xdr:rowOff>
    </xdr:from>
    <xdr:to>
      <xdr:col>5</xdr:col>
      <xdr:colOff>358775</xdr:colOff>
      <xdr:row>97</xdr:row>
      <xdr:rowOff>94284</xdr:rowOff>
    </xdr:to>
    <xdr:cxnSp macro="">
      <xdr:nvCxnSpPr>
        <xdr:cNvPr id="229" name="直線コネクタ 228"/>
        <xdr:cNvCxnSpPr/>
      </xdr:nvCxnSpPr>
      <xdr:spPr>
        <a:xfrm>
          <a:off x="2908300" y="16701618"/>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157060</xdr:rowOff>
    </xdr:from>
    <xdr:to>
      <xdr:col>5</xdr:col>
      <xdr:colOff>409575</xdr:colOff>
      <xdr:row>97</xdr:row>
      <xdr:rowOff>87210</xdr:rowOff>
    </xdr:to>
    <xdr:sp macro="" textlink="">
      <xdr:nvSpPr>
        <xdr:cNvPr id="230" name="フローチャート : 判断 229"/>
        <xdr:cNvSpPr/>
      </xdr:nvSpPr>
      <xdr:spPr>
        <a:xfrm>
          <a:off x="3746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103737</xdr:rowOff>
    </xdr:from>
    <xdr:ext cx="469744" cy="259045"/>
    <xdr:sp macro="" textlink="">
      <xdr:nvSpPr>
        <xdr:cNvPr id="231" name="テキスト ボックス 230"/>
        <xdr:cNvSpPr txBox="1"/>
      </xdr:nvSpPr>
      <xdr:spPr>
        <a:xfrm>
          <a:off x="3549727" y="163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70968</xdr:rowOff>
    </xdr:from>
    <xdr:to>
      <xdr:col>4</xdr:col>
      <xdr:colOff>155575</xdr:colOff>
      <xdr:row>97</xdr:row>
      <xdr:rowOff>79387</xdr:rowOff>
    </xdr:to>
    <xdr:cxnSp macro="">
      <xdr:nvCxnSpPr>
        <xdr:cNvPr id="232" name="直線コネクタ 231"/>
        <xdr:cNvCxnSpPr/>
      </xdr:nvCxnSpPr>
      <xdr:spPr>
        <a:xfrm flipV="1">
          <a:off x="2019300" y="16701618"/>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139573</xdr:rowOff>
    </xdr:from>
    <xdr:to>
      <xdr:col>4</xdr:col>
      <xdr:colOff>206375</xdr:colOff>
      <xdr:row>97</xdr:row>
      <xdr:rowOff>69723</xdr:rowOff>
    </xdr:to>
    <xdr:sp macro="" textlink="">
      <xdr:nvSpPr>
        <xdr:cNvPr id="233" name="フローチャート : 判断 232"/>
        <xdr:cNvSpPr/>
      </xdr:nvSpPr>
      <xdr:spPr>
        <a:xfrm>
          <a:off x="2857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86250</xdr:rowOff>
    </xdr:from>
    <xdr:ext cx="469744" cy="259045"/>
    <xdr:sp macro="" textlink="">
      <xdr:nvSpPr>
        <xdr:cNvPr id="234" name="テキスト ボックス 233"/>
        <xdr:cNvSpPr txBox="1"/>
      </xdr:nvSpPr>
      <xdr:spPr>
        <a:xfrm>
          <a:off x="2673427" y="163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712</xdr:rowOff>
    </xdr:from>
    <xdr:to>
      <xdr:col>2</xdr:col>
      <xdr:colOff>638175</xdr:colOff>
      <xdr:row>97</xdr:row>
      <xdr:rowOff>79387</xdr:rowOff>
    </xdr:to>
    <xdr:cxnSp macro="">
      <xdr:nvCxnSpPr>
        <xdr:cNvPr id="235" name="直線コネクタ 234"/>
        <xdr:cNvCxnSpPr/>
      </xdr:nvCxnSpPr>
      <xdr:spPr>
        <a:xfrm>
          <a:off x="1130300" y="16631362"/>
          <a:ext cx="889000" cy="7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137668</xdr:rowOff>
    </xdr:from>
    <xdr:to>
      <xdr:col>3</xdr:col>
      <xdr:colOff>3175</xdr:colOff>
      <xdr:row>97</xdr:row>
      <xdr:rowOff>67818</xdr:rowOff>
    </xdr:to>
    <xdr:sp macro="" textlink="">
      <xdr:nvSpPr>
        <xdr:cNvPr id="236" name="フローチャート : 判断 235"/>
        <xdr:cNvSpPr/>
      </xdr:nvSpPr>
      <xdr:spPr>
        <a:xfrm>
          <a:off x="1968500" y="165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84345</xdr:rowOff>
    </xdr:from>
    <xdr:ext cx="469744" cy="259045"/>
    <xdr:sp macro="" textlink="">
      <xdr:nvSpPr>
        <xdr:cNvPr id="237" name="テキスト ボックス 236"/>
        <xdr:cNvSpPr txBox="1"/>
      </xdr:nvSpPr>
      <xdr:spPr>
        <a:xfrm>
          <a:off x="1784427" y="1637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26530</xdr:rowOff>
    </xdr:from>
    <xdr:to>
      <xdr:col>1</xdr:col>
      <xdr:colOff>485775</xdr:colOff>
      <xdr:row>96</xdr:row>
      <xdr:rowOff>128130</xdr:rowOff>
    </xdr:to>
    <xdr:sp macro="" textlink="">
      <xdr:nvSpPr>
        <xdr:cNvPr id="238" name="フローチャート : 判断 237"/>
        <xdr:cNvSpPr/>
      </xdr:nvSpPr>
      <xdr:spPr>
        <a:xfrm>
          <a:off x="1079500" y="164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144657</xdr:rowOff>
    </xdr:from>
    <xdr:ext cx="534377" cy="259045"/>
    <xdr:sp macro="" textlink="">
      <xdr:nvSpPr>
        <xdr:cNvPr id="239" name="テキスト ボックス 238"/>
        <xdr:cNvSpPr txBox="1"/>
      </xdr:nvSpPr>
      <xdr:spPr>
        <a:xfrm>
          <a:off x="863111" y="1626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129363</xdr:rowOff>
    </xdr:from>
    <xdr:to>
      <xdr:col>6</xdr:col>
      <xdr:colOff>561975</xdr:colOff>
      <xdr:row>97</xdr:row>
      <xdr:rowOff>59513</xdr:rowOff>
    </xdr:to>
    <xdr:sp macro="" textlink="">
      <xdr:nvSpPr>
        <xdr:cNvPr id="245" name="円/楕円 244"/>
        <xdr:cNvSpPr/>
      </xdr:nvSpPr>
      <xdr:spPr>
        <a:xfrm>
          <a:off x="4584700" y="165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107790</xdr:rowOff>
    </xdr:from>
    <xdr:ext cx="469744" cy="259045"/>
    <xdr:sp macro="" textlink="">
      <xdr:nvSpPr>
        <xdr:cNvPr id="246" name="衛生費該当値テキスト"/>
        <xdr:cNvSpPr txBox="1"/>
      </xdr:nvSpPr>
      <xdr:spPr>
        <a:xfrm>
          <a:off x="4686300" y="1656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43484</xdr:rowOff>
    </xdr:from>
    <xdr:to>
      <xdr:col>5</xdr:col>
      <xdr:colOff>409575</xdr:colOff>
      <xdr:row>97</xdr:row>
      <xdr:rowOff>145084</xdr:rowOff>
    </xdr:to>
    <xdr:sp macro="" textlink="">
      <xdr:nvSpPr>
        <xdr:cNvPr id="247" name="円/楕円 246"/>
        <xdr:cNvSpPr/>
      </xdr:nvSpPr>
      <xdr:spPr>
        <a:xfrm>
          <a:off x="3746500" y="16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136211</xdr:rowOff>
    </xdr:from>
    <xdr:ext cx="469744" cy="259045"/>
    <xdr:sp macro="" textlink="">
      <xdr:nvSpPr>
        <xdr:cNvPr id="248" name="テキスト ボックス 247"/>
        <xdr:cNvSpPr txBox="1"/>
      </xdr:nvSpPr>
      <xdr:spPr>
        <a:xfrm>
          <a:off x="3549727" y="1676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20168</xdr:rowOff>
    </xdr:from>
    <xdr:to>
      <xdr:col>4</xdr:col>
      <xdr:colOff>206375</xdr:colOff>
      <xdr:row>97</xdr:row>
      <xdr:rowOff>121768</xdr:rowOff>
    </xdr:to>
    <xdr:sp macro="" textlink="">
      <xdr:nvSpPr>
        <xdr:cNvPr id="249" name="円/楕円 248"/>
        <xdr:cNvSpPr/>
      </xdr:nvSpPr>
      <xdr:spPr>
        <a:xfrm>
          <a:off x="2857500" y="166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112895</xdr:rowOff>
    </xdr:from>
    <xdr:ext cx="469744" cy="259045"/>
    <xdr:sp macro="" textlink="">
      <xdr:nvSpPr>
        <xdr:cNvPr id="250" name="テキスト ボックス 249"/>
        <xdr:cNvSpPr txBox="1"/>
      </xdr:nvSpPr>
      <xdr:spPr>
        <a:xfrm>
          <a:off x="2673427" y="1674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28587</xdr:rowOff>
    </xdr:from>
    <xdr:to>
      <xdr:col>3</xdr:col>
      <xdr:colOff>3175</xdr:colOff>
      <xdr:row>97</xdr:row>
      <xdr:rowOff>130187</xdr:rowOff>
    </xdr:to>
    <xdr:sp macro="" textlink="">
      <xdr:nvSpPr>
        <xdr:cNvPr id="251" name="円/楕円 250"/>
        <xdr:cNvSpPr/>
      </xdr:nvSpPr>
      <xdr:spPr>
        <a:xfrm>
          <a:off x="1968500" y="166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121314</xdr:rowOff>
    </xdr:from>
    <xdr:ext cx="469744" cy="259045"/>
    <xdr:sp macro="" textlink="">
      <xdr:nvSpPr>
        <xdr:cNvPr id="252" name="テキスト ボックス 251"/>
        <xdr:cNvSpPr txBox="1"/>
      </xdr:nvSpPr>
      <xdr:spPr>
        <a:xfrm>
          <a:off x="1784427" y="1675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121362</xdr:rowOff>
    </xdr:from>
    <xdr:to>
      <xdr:col>1</xdr:col>
      <xdr:colOff>485775</xdr:colOff>
      <xdr:row>97</xdr:row>
      <xdr:rowOff>51512</xdr:rowOff>
    </xdr:to>
    <xdr:sp macro="" textlink="">
      <xdr:nvSpPr>
        <xdr:cNvPr id="253" name="円/楕円 252"/>
        <xdr:cNvSpPr/>
      </xdr:nvSpPr>
      <xdr:spPr>
        <a:xfrm>
          <a:off x="1079500" y="165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42639</xdr:rowOff>
    </xdr:from>
    <xdr:ext cx="534377" cy="259045"/>
    <xdr:sp macro="" textlink="">
      <xdr:nvSpPr>
        <xdr:cNvPr id="254" name="テキスト ボックス 253"/>
        <xdr:cNvSpPr txBox="1"/>
      </xdr:nvSpPr>
      <xdr:spPr>
        <a:xfrm>
          <a:off x="863111" y="166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4" name="テキスト ボックス 26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6" name="テキスト ボックス 26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8" name="テキスト ボックス 26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0" name="テキスト ボックス 26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2" name="テキスト ボックス 27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4" name="テキスト ボックス 27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163540</xdr:rowOff>
    </xdr:from>
    <xdr:to>
      <xdr:col>15</xdr:col>
      <xdr:colOff>180340</xdr:colOff>
      <xdr:row>39</xdr:row>
      <xdr:rowOff>5588</xdr:rowOff>
    </xdr:to>
    <xdr:cxnSp macro="">
      <xdr:nvCxnSpPr>
        <xdr:cNvPr id="278" name="直線コネクタ 277"/>
        <xdr:cNvCxnSpPr/>
      </xdr:nvCxnSpPr>
      <xdr:spPr>
        <a:xfrm flipV="1">
          <a:off x="10475595" y="5135590"/>
          <a:ext cx="1270" cy="155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9415</xdr:rowOff>
    </xdr:from>
    <xdr:ext cx="378565" cy="259045"/>
    <xdr:sp macro="" textlink="">
      <xdr:nvSpPr>
        <xdr:cNvPr id="279" name="労働費最小値テキスト"/>
        <xdr:cNvSpPr txBox="1"/>
      </xdr:nvSpPr>
      <xdr:spPr>
        <a:xfrm>
          <a:off x="10528300"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39</xdr:row>
      <xdr:rowOff>5588</xdr:rowOff>
    </xdr:from>
    <xdr:to>
      <xdr:col>15</xdr:col>
      <xdr:colOff>269875</xdr:colOff>
      <xdr:row>39</xdr:row>
      <xdr:rowOff>5588</xdr:rowOff>
    </xdr:to>
    <xdr:cxnSp macro="">
      <xdr:nvCxnSpPr>
        <xdr:cNvPr id="280" name="直線コネクタ 279"/>
        <xdr:cNvCxnSpPr/>
      </xdr:nvCxnSpPr>
      <xdr:spPr>
        <a:xfrm>
          <a:off x="10388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110217</xdr:rowOff>
    </xdr:from>
    <xdr:ext cx="534377" cy="259045"/>
    <xdr:sp macro="" textlink="">
      <xdr:nvSpPr>
        <xdr:cNvPr id="281" name="労働費最大値テキスト"/>
        <xdr:cNvSpPr txBox="1"/>
      </xdr:nvSpPr>
      <xdr:spPr>
        <a:xfrm>
          <a:off x="10528300" y="4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29</xdr:row>
      <xdr:rowOff>163540</xdr:rowOff>
    </xdr:from>
    <xdr:to>
      <xdr:col>15</xdr:col>
      <xdr:colOff>269875</xdr:colOff>
      <xdr:row>29</xdr:row>
      <xdr:rowOff>163540</xdr:rowOff>
    </xdr:to>
    <xdr:cxnSp macro="">
      <xdr:nvCxnSpPr>
        <xdr:cNvPr id="282" name="直線コネクタ 281"/>
        <xdr:cNvCxnSpPr/>
      </xdr:nvCxnSpPr>
      <xdr:spPr>
        <a:xfrm>
          <a:off x="10388600" y="513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45974</xdr:rowOff>
    </xdr:from>
    <xdr:to>
      <xdr:col>15</xdr:col>
      <xdr:colOff>180975</xdr:colOff>
      <xdr:row>38</xdr:row>
      <xdr:rowOff>77107</xdr:rowOff>
    </xdr:to>
    <xdr:cxnSp macro="">
      <xdr:nvCxnSpPr>
        <xdr:cNvPr id="283" name="直線コネクタ 282"/>
        <xdr:cNvCxnSpPr/>
      </xdr:nvCxnSpPr>
      <xdr:spPr>
        <a:xfrm>
          <a:off x="9639300" y="6561074"/>
          <a:ext cx="838200" cy="3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15765</xdr:rowOff>
    </xdr:from>
    <xdr:ext cx="469744" cy="259045"/>
    <xdr:sp macro="" textlink="">
      <xdr:nvSpPr>
        <xdr:cNvPr id="284" name="労働費平均値テキスト"/>
        <xdr:cNvSpPr txBox="1"/>
      </xdr:nvSpPr>
      <xdr:spPr>
        <a:xfrm>
          <a:off x="1052830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164338</xdr:rowOff>
    </xdr:from>
    <xdr:to>
      <xdr:col>15</xdr:col>
      <xdr:colOff>231775</xdr:colOff>
      <xdr:row>38</xdr:row>
      <xdr:rowOff>94488</xdr:rowOff>
    </xdr:to>
    <xdr:sp macro="" textlink="">
      <xdr:nvSpPr>
        <xdr:cNvPr id="285" name="フローチャート : 判断 284"/>
        <xdr:cNvSpPr/>
      </xdr:nvSpPr>
      <xdr:spPr>
        <a:xfrm>
          <a:off x="104267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93545</xdr:rowOff>
    </xdr:from>
    <xdr:to>
      <xdr:col>14</xdr:col>
      <xdr:colOff>28575</xdr:colOff>
      <xdr:row>38</xdr:row>
      <xdr:rowOff>45974</xdr:rowOff>
    </xdr:to>
    <xdr:cxnSp macro="">
      <xdr:nvCxnSpPr>
        <xdr:cNvPr id="286" name="直線コネクタ 285"/>
        <xdr:cNvCxnSpPr/>
      </xdr:nvCxnSpPr>
      <xdr:spPr>
        <a:xfrm>
          <a:off x="8750300" y="6437195"/>
          <a:ext cx="889000" cy="1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162596</xdr:rowOff>
    </xdr:from>
    <xdr:to>
      <xdr:col>14</xdr:col>
      <xdr:colOff>79375</xdr:colOff>
      <xdr:row>38</xdr:row>
      <xdr:rowOff>92746</xdr:rowOff>
    </xdr:to>
    <xdr:sp macro="" textlink="">
      <xdr:nvSpPr>
        <xdr:cNvPr id="287" name="フローチャート : 判断 286"/>
        <xdr:cNvSpPr/>
      </xdr:nvSpPr>
      <xdr:spPr>
        <a:xfrm>
          <a:off x="9588500" y="65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109273</xdr:rowOff>
    </xdr:from>
    <xdr:ext cx="469744" cy="259045"/>
    <xdr:sp macro="" textlink="">
      <xdr:nvSpPr>
        <xdr:cNvPr id="288" name="テキスト ボックス 287"/>
        <xdr:cNvSpPr txBox="1"/>
      </xdr:nvSpPr>
      <xdr:spPr>
        <a:xfrm>
          <a:off x="9391727" y="62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472</xdr:rowOff>
    </xdr:from>
    <xdr:to>
      <xdr:col>12</xdr:col>
      <xdr:colOff>511175</xdr:colOff>
      <xdr:row>37</xdr:row>
      <xdr:rowOff>93545</xdr:rowOff>
    </xdr:to>
    <xdr:cxnSp macro="">
      <xdr:nvCxnSpPr>
        <xdr:cNvPr id="289" name="直線コネクタ 288"/>
        <xdr:cNvCxnSpPr/>
      </xdr:nvCxnSpPr>
      <xdr:spPr>
        <a:xfrm>
          <a:off x="7861300" y="6344122"/>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48840</xdr:rowOff>
    </xdr:from>
    <xdr:to>
      <xdr:col>12</xdr:col>
      <xdr:colOff>561975</xdr:colOff>
      <xdr:row>37</xdr:row>
      <xdr:rowOff>150440</xdr:rowOff>
    </xdr:to>
    <xdr:sp macro="" textlink="">
      <xdr:nvSpPr>
        <xdr:cNvPr id="290" name="フローチャート : 判断 289"/>
        <xdr:cNvSpPr/>
      </xdr:nvSpPr>
      <xdr:spPr>
        <a:xfrm>
          <a:off x="8699500" y="639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141567</xdr:rowOff>
    </xdr:from>
    <xdr:ext cx="469744" cy="259045"/>
    <xdr:sp macro="" textlink="">
      <xdr:nvSpPr>
        <xdr:cNvPr id="291" name="テキスト ボックス 290"/>
        <xdr:cNvSpPr txBox="1"/>
      </xdr:nvSpPr>
      <xdr:spPr>
        <a:xfrm>
          <a:off x="8515427" y="64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472</xdr:rowOff>
    </xdr:from>
    <xdr:to>
      <xdr:col>11</xdr:col>
      <xdr:colOff>307975</xdr:colOff>
      <xdr:row>37</xdr:row>
      <xdr:rowOff>56533</xdr:rowOff>
    </xdr:to>
    <xdr:cxnSp macro="">
      <xdr:nvCxnSpPr>
        <xdr:cNvPr id="292" name="直線コネクタ 291"/>
        <xdr:cNvCxnSpPr/>
      </xdr:nvCxnSpPr>
      <xdr:spPr>
        <a:xfrm flipV="1">
          <a:off x="6972300" y="6344122"/>
          <a:ext cx="889000" cy="5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118183</xdr:rowOff>
    </xdr:from>
    <xdr:to>
      <xdr:col>11</xdr:col>
      <xdr:colOff>358775</xdr:colOff>
      <xdr:row>37</xdr:row>
      <xdr:rowOff>48333</xdr:rowOff>
    </xdr:to>
    <xdr:sp macro="" textlink="">
      <xdr:nvSpPr>
        <xdr:cNvPr id="293" name="フローチャート : 判断 292"/>
        <xdr:cNvSpPr/>
      </xdr:nvSpPr>
      <xdr:spPr>
        <a:xfrm>
          <a:off x="7810500" y="6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64860</xdr:rowOff>
    </xdr:from>
    <xdr:ext cx="469744" cy="259045"/>
    <xdr:sp macro="" textlink="">
      <xdr:nvSpPr>
        <xdr:cNvPr id="294" name="テキスト ボックス 293"/>
        <xdr:cNvSpPr txBox="1"/>
      </xdr:nvSpPr>
      <xdr:spPr>
        <a:xfrm>
          <a:off x="7626427" y="606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100874</xdr:rowOff>
    </xdr:from>
    <xdr:to>
      <xdr:col>10</xdr:col>
      <xdr:colOff>155575</xdr:colOff>
      <xdr:row>36</xdr:row>
      <xdr:rowOff>31024</xdr:rowOff>
    </xdr:to>
    <xdr:sp macro="" textlink="">
      <xdr:nvSpPr>
        <xdr:cNvPr id="295" name="フローチャート : 判断 294"/>
        <xdr:cNvSpPr/>
      </xdr:nvSpPr>
      <xdr:spPr>
        <a:xfrm>
          <a:off x="6921500" y="61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47551</xdr:rowOff>
    </xdr:from>
    <xdr:ext cx="469744" cy="259045"/>
    <xdr:sp macro="" textlink="">
      <xdr:nvSpPr>
        <xdr:cNvPr id="296" name="テキスト ボックス 295"/>
        <xdr:cNvSpPr txBox="1"/>
      </xdr:nvSpPr>
      <xdr:spPr>
        <a:xfrm>
          <a:off x="6737427" y="587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26307</xdr:rowOff>
    </xdr:from>
    <xdr:to>
      <xdr:col>15</xdr:col>
      <xdr:colOff>231775</xdr:colOff>
      <xdr:row>38</xdr:row>
      <xdr:rowOff>127907</xdr:rowOff>
    </xdr:to>
    <xdr:sp macro="" textlink="">
      <xdr:nvSpPr>
        <xdr:cNvPr id="302" name="円/楕円 301"/>
        <xdr:cNvSpPr/>
      </xdr:nvSpPr>
      <xdr:spPr>
        <a:xfrm>
          <a:off x="10426700" y="65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142765</xdr:rowOff>
    </xdr:from>
    <xdr:ext cx="469744" cy="259045"/>
    <xdr:sp macro="" textlink="">
      <xdr:nvSpPr>
        <xdr:cNvPr id="303" name="労働費該当値テキスト"/>
        <xdr:cNvSpPr txBox="1"/>
      </xdr:nvSpPr>
      <xdr:spPr>
        <a:xfrm>
          <a:off x="10528300" y="64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166624</xdr:rowOff>
    </xdr:from>
    <xdr:to>
      <xdr:col>14</xdr:col>
      <xdr:colOff>79375</xdr:colOff>
      <xdr:row>38</xdr:row>
      <xdr:rowOff>96774</xdr:rowOff>
    </xdr:to>
    <xdr:sp macro="" textlink="">
      <xdr:nvSpPr>
        <xdr:cNvPr id="304" name="円/楕円 303"/>
        <xdr:cNvSpPr/>
      </xdr:nvSpPr>
      <xdr:spPr>
        <a:xfrm>
          <a:off x="9588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87901</xdr:rowOff>
    </xdr:from>
    <xdr:ext cx="469744" cy="259045"/>
    <xdr:sp macro="" textlink="">
      <xdr:nvSpPr>
        <xdr:cNvPr id="305" name="テキスト ボックス 304"/>
        <xdr:cNvSpPr txBox="1"/>
      </xdr:nvSpPr>
      <xdr:spPr>
        <a:xfrm>
          <a:off x="9391727" y="660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42745</xdr:rowOff>
    </xdr:from>
    <xdr:to>
      <xdr:col>12</xdr:col>
      <xdr:colOff>561975</xdr:colOff>
      <xdr:row>37</xdr:row>
      <xdr:rowOff>144345</xdr:rowOff>
    </xdr:to>
    <xdr:sp macro="" textlink="">
      <xdr:nvSpPr>
        <xdr:cNvPr id="306" name="円/楕円 305"/>
        <xdr:cNvSpPr/>
      </xdr:nvSpPr>
      <xdr:spPr>
        <a:xfrm>
          <a:off x="8699500" y="638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160872</xdr:rowOff>
    </xdr:from>
    <xdr:ext cx="469744" cy="259045"/>
    <xdr:sp macro="" textlink="">
      <xdr:nvSpPr>
        <xdr:cNvPr id="307" name="テキスト ボックス 306"/>
        <xdr:cNvSpPr txBox="1"/>
      </xdr:nvSpPr>
      <xdr:spPr>
        <a:xfrm>
          <a:off x="8515427" y="616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121122</xdr:rowOff>
    </xdr:from>
    <xdr:to>
      <xdr:col>11</xdr:col>
      <xdr:colOff>358775</xdr:colOff>
      <xdr:row>37</xdr:row>
      <xdr:rowOff>51272</xdr:rowOff>
    </xdr:to>
    <xdr:sp macro="" textlink="">
      <xdr:nvSpPr>
        <xdr:cNvPr id="308" name="円/楕円 307"/>
        <xdr:cNvSpPr/>
      </xdr:nvSpPr>
      <xdr:spPr>
        <a:xfrm>
          <a:off x="7810500" y="62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42399</xdr:rowOff>
    </xdr:from>
    <xdr:ext cx="469744" cy="259045"/>
    <xdr:sp macro="" textlink="">
      <xdr:nvSpPr>
        <xdr:cNvPr id="309" name="テキスト ボックス 308"/>
        <xdr:cNvSpPr txBox="1"/>
      </xdr:nvSpPr>
      <xdr:spPr>
        <a:xfrm>
          <a:off x="7626427" y="638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5733</xdr:rowOff>
    </xdr:from>
    <xdr:to>
      <xdr:col>10</xdr:col>
      <xdr:colOff>155575</xdr:colOff>
      <xdr:row>37</xdr:row>
      <xdr:rowOff>107333</xdr:rowOff>
    </xdr:to>
    <xdr:sp macro="" textlink="">
      <xdr:nvSpPr>
        <xdr:cNvPr id="310" name="円/楕円 309"/>
        <xdr:cNvSpPr/>
      </xdr:nvSpPr>
      <xdr:spPr>
        <a:xfrm>
          <a:off x="6921500" y="63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98460</xdr:rowOff>
    </xdr:from>
    <xdr:ext cx="469744" cy="259045"/>
    <xdr:sp macro="" textlink="">
      <xdr:nvSpPr>
        <xdr:cNvPr id="311" name="テキスト ボックス 310"/>
        <xdr:cNvSpPr txBox="1"/>
      </xdr:nvSpPr>
      <xdr:spPr>
        <a:xfrm>
          <a:off x="6737427" y="64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1" name="テキスト ボックス 32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31" name="直線コネクタ 330"/>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32"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33" name="直線コネクタ 332"/>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34"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35" name="直線コネクタ 334"/>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45974</xdr:rowOff>
    </xdr:from>
    <xdr:to>
      <xdr:col>15</xdr:col>
      <xdr:colOff>180975</xdr:colOff>
      <xdr:row>57</xdr:row>
      <xdr:rowOff>57130</xdr:rowOff>
    </xdr:to>
    <xdr:cxnSp macro="">
      <xdr:nvCxnSpPr>
        <xdr:cNvPr id="336" name="直線コネクタ 335"/>
        <xdr:cNvCxnSpPr/>
      </xdr:nvCxnSpPr>
      <xdr:spPr>
        <a:xfrm>
          <a:off x="9639300" y="9818624"/>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8221</xdr:rowOff>
    </xdr:from>
    <xdr:ext cx="534377" cy="259045"/>
    <xdr:sp macro="" textlink="">
      <xdr:nvSpPr>
        <xdr:cNvPr id="337" name="農林水産業費平均値テキスト"/>
        <xdr:cNvSpPr txBox="1"/>
      </xdr:nvSpPr>
      <xdr:spPr>
        <a:xfrm>
          <a:off x="10528300" y="9609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38" name="フローチャート : 判断 337"/>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35047</xdr:rowOff>
    </xdr:from>
    <xdr:to>
      <xdr:col>14</xdr:col>
      <xdr:colOff>28575</xdr:colOff>
      <xdr:row>57</xdr:row>
      <xdr:rowOff>45974</xdr:rowOff>
    </xdr:to>
    <xdr:cxnSp macro="">
      <xdr:nvCxnSpPr>
        <xdr:cNvPr id="339" name="直線コネクタ 338"/>
        <xdr:cNvCxnSpPr/>
      </xdr:nvCxnSpPr>
      <xdr:spPr>
        <a:xfrm>
          <a:off x="8750300" y="9807697"/>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17988</xdr:rowOff>
    </xdr:from>
    <xdr:to>
      <xdr:col>14</xdr:col>
      <xdr:colOff>79375</xdr:colOff>
      <xdr:row>57</xdr:row>
      <xdr:rowOff>119588</xdr:rowOff>
    </xdr:to>
    <xdr:sp macro="" textlink="">
      <xdr:nvSpPr>
        <xdr:cNvPr id="340" name="フローチャート : 判断 339"/>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110715</xdr:rowOff>
    </xdr:from>
    <xdr:ext cx="534377" cy="259045"/>
    <xdr:sp macro="" textlink="">
      <xdr:nvSpPr>
        <xdr:cNvPr id="341" name="テキスト ボックス 340"/>
        <xdr:cNvSpPr txBox="1"/>
      </xdr:nvSpPr>
      <xdr:spPr>
        <a:xfrm>
          <a:off x="93594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35047</xdr:rowOff>
    </xdr:from>
    <xdr:to>
      <xdr:col>12</xdr:col>
      <xdr:colOff>511175</xdr:colOff>
      <xdr:row>57</xdr:row>
      <xdr:rowOff>55575</xdr:rowOff>
    </xdr:to>
    <xdr:cxnSp macro="">
      <xdr:nvCxnSpPr>
        <xdr:cNvPr id="342" name="直線コネクタ 341"/>
        <xdr:cNvCxnSpPr/>
      </xdr:nvCxnSpPr>
      <xdr:spPr>
        <a:xfrm flipV="1">
          <a:off x="7861300" y="9807697"/>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10307</xdr:rowOff>
    </xdr:from>
    <xdr:to>
      <xdr:col>12</xdr:col>
      <xdr:colOff>561975</xdr:colOff>
      <xdr:row>57</xdr:row>
      <xdr:rowOff>111907</xdr:rowOff>
    </xdr:to>
    <xdr:sp macro="" textlink="">
      <xdr:nvSpPr>
        <xdr:cNvPr id="343" name="フローチャート : 判断 342"/>
        <xdr:cNvSpPr/>
      </xdr:nvSpPr>
      <xdr:spPr>
        <a:xfrm>
          <a:off x="8699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103034</xdr:rowOff>
    </xdr:from>
    <xdr:ext cx="534377" cy="259045"/>
    <xdr:sp macro="" textlink="">
      <xdr:nvSpPr>
        <xdr:cNvPr id="344" name="テキスト ボックス 343"/>
        <xdr:cNvSpPr txBox="1"/>
      </xdr:nvSpPr>
      <xdr:spPr>
        <a:xfrm>
          <a:off x="8483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25788</xdr:rowOff>
    </xdr:from>
    <xdr:to>
      <xdr:col>11</xdr:col>
      <xdr:colOff>307975</xdr:colOff>
      <xdr:row>57</xdr:row>
      <xdr:rowOff>55575</xdr:rowOff>
    </xdr:to>
    <xdr:cxnSp macro="">
      <xdr:nvCxnSpPr>
        <xdr:cNvPr id="345" name="直線コネクタ 344"/>
        <xdr:cNvCxnSpPr/>
      </xdr:nvCxnSpPr>
      <xdr:spPr>
        <a:xfrm>
          <a:off x="6972300" y="9798438"/>
          <a:ext cx="889000" cy="2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31384</xdr:rowOff>
    </xdr:from>
    <xdr:to>
      <xdr:col>11</xdr:col>
      <xdr:colOff>358775</xdr:colOff>
      <xdr:row>57</xdr:row>
      <xdr:rowOff>132984</xdr:rowOff>
    </xdr:to>
    <xdr:sp macro="" textlink="">
      <xdr:nvSpPr>
        <xdr:cNvPr id="346" name="フローチャート : 判断 345"/>
        <xdr:cNvSpPr/>
      </xdr:nvSpPr>
      <xdr:spPr>
        <a:xfrm>
          <a:off x="7810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124111</xdr:rowOff>
    </xdr:from>
    <xdr:ext cx="534377" cy="259045"/>
    <xdr:sp macro="" textlink="">
      <xdr:nvSpPr>
        <xdr:cNvPr id="347" name="テキスト ボックス 346"/>
        <xdr:cNvSpPr txBox="1"/>
      </xdr:nvSpPr>
      <xdr:spPr>
        <a:xfrm>
          <a:off x="7594111" y="9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38288</xdr:rowOff>
    </xdr:from>
    <xdr:to>
      <xdr:col>10</xdr:col>
      <xdr:colOff>155575</xdr:colOff>
      <xdr:row>57</xdr:row>
      <xdr:rowOff>139888</xdr:rowOff>
    </xdr:to>
    <xdr:sp macro="" textlink="">
      <xdr:nvSpPr>
        <xdr:cNvPr id="348" name="フローチャート : 判断 347"/>
        <xdr:cNvSpPr/>
      </xdr:nvSpPr>
      <xdr:spPr>
        <a:xfrm>
          <a:off x="6921500" y="981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131015</xdr:rowOff>
    </xdr:from>
    <xdr:ext cx="469744" cy="259045"/>
    <xdr:sp macro="" textlink="">
      <xdr:nvSpPr>
        <xdr:cNvPr id="349" name="テキスト ボックス 348"/>
        <xdr:cNvSpPr txBox="1"/>
      </xdr:nvSpPr>
      <xdr:spPr>
        <a:xfrm>
          <a:off x="6737427" y="990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6330</xdr:rowOff>
    </xdr:from>
    <xdr:to>
      <xdr:col>15</xdr:col>
      <xdr:colOff>231775</xdr:colOff>
      <xdr:row>57</xdr:row>
      <xdr:rowOff>107930</xdr:rowOff>
    </xdr:to>
    <xdr:sp macro="" textlink="">
      <xdr:nvSpPr>
        <xdr:cNvPr id="355" name="円/楕円 354"/>
        <xdr:cNvSpPr/>
      </xdr:nvSpPr>
      <xdr:spPr>
        <a:xfrm>
          <a:off x="10426700" y="97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156207</xdr:rowOff>
    </xdr:from>
    <xdr:ext cx="534377" cy="259045"/>
    <xdr:sp macro="" textlink="">
      <xdr:nvSpPr>
        <xdr:cNvPr id="356" name="農林水産業費該当値テキスト"/>
        <xdr:cNvSpPr txBox="1"/>
      </xdr:nvSpPr>
      <xdr:spPr>
        <a:xfrm>
          <a:off x="10528300" y="975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166624</xdr:rowOff>
    </xdr:from>
    <xdr:to>
      <xdr:col>14</xdr:col>
      <xdr:colOff>79375</xdr:colOff>
      <xdr:row>57</xdr:row>
      <xdr:rowOff>96774</xdr:rowOff>
    </xdr:to>
    <xdr:sp macro="" textlink="">
      <xdr:nvSpPr>
        <xdr:cNvPr id="357" name="円/楕円 356"/>
        <xdr:cNvSpPr/>
      </xdr:nvSpPr>
      <xdr:spPr>
        <a:xfrm>
          <a:off x="9588500" y="97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113301</xdr:rowOff>
    </xdr:from>
    <xdr:ext cx="534377" cy="259045"/>
    <xdr:sp macro="" textlink="">
      <xdr:nvSpPr>
        <xdr:cNvPr id="358" name="テキスト ボックス 357"/>
        <xdr:cNvSpPr txBox="1"/>
      </xdr:nvSpPr>
      <xdr:spPr>
        <a:xfrm>
          <a:off x="9359411" y="954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155697</xdr:rowOff>
    </xdr:from>
    <xdr:to>
      <xdr:col>12</xdr:col>
      <xdr:colOff>561975</xdr:colOff>
      <xdr:row>57</xdr:row>
      <xdr:rowOff>85847</xdr:rowOff>
    </xdr:to>
    <xdr:sp macro="" textlink="">
      <xdr:nvSpPr>
        <xdr:cNvPr id="359" name="円/楕円 358"/>
        <xdr:cNvSpPr/>
      </xdr:nvSpPr>
      <xdr:spPr>
        <a:xfrm>
          <a:off x="8699500" y="975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102374</xdr:rowOff>
    </xdr:from>
    <xdr:ext cx="534377" cy="259045"/>
    <xdr:sp macro="" textlink="">
      <xdr:nvSpPr>
        <xdr:cNvPr id="360" name="テキスト ボックス 359"/>
        <xdr:cNvSpPr txBox="1"/>
      </xdr:nvSpPr>
      <xdr:spPr>
        <a:xfrm>
          <a:off x="8483111" y="953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4775</xdr:rowOff>
    </xdr:from>
    <xdr:to>
      <xdr:col>11</xdr:col>
      <xdr:colOff>358775</xdr:colOff>
      <xdr:row>57</xdr:row>
      <xdr:rowOff>106375</xdr:rowOff>
    </xdr:to>
    <xdr:sp macro="" textlink="">
      <xdr:nvSpPr>
        <xdr:cNvPr id="361" name="円/楕円 360"/>
        <xdr:cNvSpPr/>
      </xdr:nvSpPr>
      <xdr:spPr>
        <a:xfrm>
          <a:off x="7810500" y="97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122902</xdr:rowOff>
    </xdr:from>
    <xdr:ext cx="534377" cy="259045"/>
    <xdr:sp macro="" textlink="">
      <xdr:nvSpPr>
        <xdr:cNvPr id="362" name="テキスト ボックス 361"/>
        <xdr:cNvSpPr txBox="1"/>
      </xdr:nvSpPr>
      <xdr:spPr>
        <a:xfrm>
          <a:off x="7594111" y="95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146438</xdr:rowOff>
    </xdr:from>
    <xdr:to>
      <xdr:col>10</xdr:col>
      <xdr:colOff>155575</xdr:colOff>
      <xdr:row>57</xdr:row>
      <xdr:rowOff>76588</xdr:rowOff>
    </xdr:to>
    <xdr:sp macro="" textlink="">
      <xdr:nvSpPr>
        <xdr:cNvPr id="363" name="円/楕円 362"/>
        <xdr:cNvSpPr/>
      </xdr:nvSpPr>
      <xdr:spPr>
        <a:xfrm>
          <a:off x="6921500" y="97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93115</xdr:rowOff>
    </xdr:from>
    <xdr:ext cx="534377" cy="259045"/>
    <xdr:sp macro="" textlink="">
      <xdr:nvSpPr>
        <xdr:cNvPr id="364" name="テキスト ボックス 363"/>
        <xdr:cNvSpPr txBox="1"/>
      </xdr:nvSpPr>
      <xdr:spPr>
        <a:xfrm>
          <a:off x="6705111" y="952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3" name="直線コネクタ 37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4" name="テキスト ボックス 37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5" name="直線コネクタ 37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6" name="テキスト ボックス 37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7" name="直線コネクタ 37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8" name="テキスト ボックス 37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79" name="直線コネクタ 37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0" name="テキスト ボックス 37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1" name="直線コネクタ 38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2" name="テキスト ボックス 38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43879</xdr:rowOff>
    </xdr:from>
    <xdr:to>
      <xdr:col>15</xdr:col>
      <xdr:colOff>180340</xdr:colOff>
      <xdr:row>78</xdr:row>
      <xdr:rowOff>167932</xdr:rowOff>
    </xdr:to>
    <xdr:cxnSp macro="">
      <xdr:nvCxnSpPr>
        <xdr:cNvPr id="386" name="直線コネクタ 385"/>
        <xdr:cNvCxnSpPr/>
      </xdr:nvCxnSpPr>
      <xdr:spPr>
        <a:xfrm flipV="1">
          <a:off x="10475595" y="12045379"/>
          <a:ext cx="1270" cy="149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309</xdr:rowOff>
    </xdr:from>
    <xdr:ext cx="469744" cy="259045"/>
    <xdr:sp macro="" textlink="">
      <xdr:nvSpPr>
        <xdr:cNvPr id="387" name="商工費最小値テキスト"/>
        <xdr:cNvSpPr txBox="1"/>
      </xdr:nvSpPr>
      <xdr:spPr>
        <a:xfrm>
          <a:off x="10528300"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78</xdr:row>
      <xdr:rowOff>167932</xdr:rowOff>
    </xdr:from>
    <xdr:to>
      <xdr:col>15</xdr:col>
      <xdr:colOff>269875</xdr:colOff>
      <xdr:row>78</xdr:row>
      <xdr:rowOff>167932</xdr:rowOff>
    </xdr:to>
    <xdr:cxnSp macro="">
      <xdr:nvCxnSpPr>
        <xdr:cNvPr id="388" name="直線コネクタ 387"/>
        <xdr:cNvCxnSpPr/>
      </xdr:nvCxnSpPr>
      <xdr:spPr>
        <a:xfrm>
          <a:off x="10388600" y="1354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162006</xdr:rowOff>
    </xdr:from>
    <xdr:ext cx="534377" cy="259045"/>
    <xdr:sp macro="" textlink="">
      <xdr:nvSpPr>
        <xdr:cNvPr id="389" name="商工費最大値テキスト"/>
        <xdr:cNvSpPr txBox="1"/>
      </xdr:nvSpPr>
      <xdr:spPr>
        <a:xfrm>
          <a:off x="10528300" y="118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70</xdr:row>
      <xdr:rowOff>43879</xdr:rowOff>
    </xdr:from>
    <xdr:to>
      <xdr:col>15</xdr:col>
      <xdr:colOff>269875</xdr:colOff>
      <xdr:row>70</xdr:row>
      <xdr:rowOff>43879</xdr:rowOff>
    </xdr:to>
    <xdr:cxnSp macro="">
      <xdr:nvCxnSpPr>
        <xdr:cNvPr id="390" name="直線コネクタ 389"/>
        <xdr:cNvCxnSpPr/>
      </xdr:nvCxnSpPr>
      <xdr:spPr>
        <a:xfrm>
          <a:off x="10388600" y="1204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83959</xdr:rowOff>
    </xdr:from>
    <xdr:to>
      <xdr:col>15</xdr:col>
      <xdr:colOff>180975</xdr:colOff>
      <xdr:row>76</xdr:row>
      <xdr:rowOff>89712</xdr:rowOff>
    </xdr:to>
    <xdr:cxnSp macro="">
      <xdr:nvCxnSpPr>
        <xdr:cNvPr id="391" name="直線コネクタ 390"/>
        <xdr:cNvCxnSpPr/>
      </xdr:nvCxnSpPr>
      <xdr:spPr>
        <a:xfrm flipV="1">
          <a:off x="9639300" y="13114159"/>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50093</xdr:rowOff>
    </xdr:from>
    <xdr:ext cx="534377" cy="259045"/>
    <xdr:sp macro="" textlink="">
      <xdr:nvSpPr>
        <xdr:cNvPr id="392" name="商工費平均値テキスト"/>
        <xdr:cNvSpPr txBox="1"/>
      </xdr:nvSpPr>
      <xdr:spPr>
        <a:xfrm>
          <a:off x="10528300" y="12908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27215</xdr:rowOff>
    </xdr:from>
    <xdr:to>
      <xdr:col>15</xdr:col>
      <xdr:colOff>231775</xdr:colOff>
      <xdr:row>76</xdr:row>
      <xdr:rowOff>128815</xdr:rowOff>
    </xdr:to>
    <xdr:sp macro="" textlink="">
      <xdr:nvSpPr>
        <xdr:cNvPr id="393" name="フローチャート : 判断 392"/>
        <xdr:cNvSpPr/>
      </xdr:nvSpPr>
      <xdr:spPr>
        <a:xfrm>
          <a:off x="104267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89579</xdr:rowOff>
    </xdr:from>
    <xdr:to>
      <xdr:col>14</xdr:col>
      <xdr:colOff>28575</xdr:colOff>
      <xdr:row>76</xdr:row>
      <xdr:rowOff>89712</xdr:rowOff>
    </xdr:to>
    <xdr:cxnSp macro="">
      <xdr:nvCxnSpPr>
        <xdr:cNvPr id="394" name="直線コネクタ 393"/>
        <xdr:cNvCxnSpPr/>
      </xdr:nvCxnSpPr>
      <xdr:spPr>
        <a:xfrm>
          <a:off x="8750300" y="13119779"/>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32607</xdr:rowOff>
    </xdr:from>
    <xdr:to>
      <xdr:col>14</xdr:col>
      <xdr:colOff>79375</xdr:colOff>
      <xdr:row>76</xdr:row>
      <xdr:rowOff>134207</xdr:rowOff>
    </xdr:to>
    <xdr:sp macro="" textlink="">
      <xdr:nvSpPr>
        <xdr:cNvPr id="395" name="フローチャート : 判断 394"/>
        <xdr:cNvSpPr/>
      </xdr:nvSpPr>
      <xdr:spPr>
        <a:xfrm>
          <a:off x="9588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150734</xdr:rowOff>
    </xdr:from>
    <xdr:ext cx="534377" cy="259045"/>
    <xdr:sp macro="" textlink="">
      <xdr:nvSpPr>
        <xdr:cNvPr id="396" name="テキスト ボックス 395"/>
        <xdr:cNvSpPr txBox="1"/>
      </xdr:nvSpPr>
      <xdr:spPr>
        <a:xfrm>
          <a:off x="9359411" y="12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87179</xdr:rowOff>
    </xdr:from>
    <xdr:to>
      <xdr:col>12</xdr:col>
      <xdr:colOff>511175</xdr:colOff>
      <xdr:row>76</xdr:row>
      <xdr:rowOff>89579</xdr:rowOff>
    </xdr:to>
    <xdr:cxnSp macro="">
      <xdr:nvCxnSpPr>
        <xdr:cNvPr id="397" name="直線コネクタ 396"/>
        <xdr:cNvCxnSpPr/>
      </xdr:nvCxnSpPr>
      <xdr:spPr>
        <a:xfrm>
          <a:off x="7861300" y="13117379"/>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145079</xdr:rowOff>
    </xdr:from>
    <xdr:to>
      <xdr:col>12</xdr:col>
      <xdr:colOff>561975</xdr:colOff>
      <xdr:row>76</xdr:row>
      <xdr:rowOff>75230</xdr:rowOff>
    </xdr:to>
    <xdr:sp macro="" textlink="">
      <xdr:nvSpPr>
        <xdr:cNvPr id="398" name="フローチャート : 判断 397"/>
        <xdr:cNvSpPr/>
      </xdr:nvSpPr>
      <xdr:spPr>
        <a:xfrm>
          <a:off x="8699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91756</xdr:rowOff>
    </xdr:from>
    <xdr:ext cx="534377" cy="259045"/>
    <xdr:sp macro="" textlink="">
      <xdr:nvSpPr>
        <xdr:cNvPr id="399" name="テキスト ボックス 398"/>
        <xdr:cNvSpPr txBox="1"/>
      </xdr:nvSpPr>
      <xdr:spPr>
        <a:xfrm>
          <a:off x="8483111" y="127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77406</xdr:rowOff>
    </xdr:from>
    <xdr:to>
      <xdr:col>11</xdr:col>
      <xdr:colOff>307975</xdr:colOff>
      <xdr:row>76</xdr:row>
      <xdr:rowOff>87179</xdr:rowOff>
    </xdr:to>
    <xdr:cxnSp macro="">
      <xdr:nvCxnSpPr>
        <xdr:cNvPr id="400" name="直線コネクタ 399"/>
        <xdr:cNvCxnSpPr/>
      </xdr:nvCxnSpPr>
      <xdr:spPr>
        <a:xfrm>
          <a:off x="6972300" y="13107606"/>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95777</xdr:rowOff>
    </xdr:from>
    <xdr:to>
      <xdr:col>11</xdr:col>
      <xdr:colOff>358775</xdr:colOff>
      <xdr:row>76</xdr:row>
      <xdr:rowOff>25927</xdr:rowOff>
    </xdr:to>
    <xdr:sp macro="" textlink="">
      <xdr:nvSpPr>
        <xdr:cNvPr id="401" name="フローチャート : 判断 400"/>
        <xdr:cNvSpPr/>
      </xdr:nvSpPr>
      <xdr:spPr>
        <a:xfrm>
          <a:off x="7810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42454</xdr:rowOff>
    </xdr:from>
    <xdr:ext cx="534377" cy="259045"/>
    <xdr:sp macro="" textlink="">
      <xdr:nvSpPr>
        <xdr:cNvPr id="402" name="テキスト ボックス 401"/>
        <xdr:cNvSpPr txBox="1"/>
      </xdr:nvSpPr>
      <xdr:spPr>
        <a:xfrm>
          <a:off x="7594111" y="127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53105</xdr:rowOff>
    </xdr:from>
    <xdr:to>
      <xdr:col>10</xdr:col>
      <xdr:colOff>155575</xdr:colOff>
      <xdr:row>75</xdr:row>
      <xdr:rowOff>154705</xdr:rowOff>
    </xdr:to>
    <xdr:sp macro="" textlink="">
      <xdr:nvSpPr>
        <xdr:cNvPr id="403" name="フローチャート : 判断 402"/>
        <xdr:cNvSpPr/>
      </xdr:nvSpPr>
      <xdr:spPr>
        <a:xfrm>
          <a:off x="6921500" y="1291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171232</xdr:rowOff>
    </xdr:from>
    <xdr:ext cx="534377" cy="259045"/>
    <xdr:sp macro="" textlink="">
      <xdr:nvSpPr>
        <xdr:cNvPr id="404" name="テキスト ボックス 403"/>
        <xdr:cNvSpPr txBox="1"/>
      </xdr:nvSpPr>
      <xdr:spPr>
        <a:xfrm>
          <a:off x="6705111" y="1268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33159</xdr:rowOff>
    </xdr:from>
    <xdr:to>
      <xdr:col>15</xdr:col>
      <xdr:colOff>231775</xdr:colOff>
      <xdr:row>76</xdr:row>
      <xdr:rowOff>134759</xdr:rowOff>
    </xdr:to>
    <xdr:sp macro="" textlink="">
      <xdr:nvSpPr>
        <xdr:cNvPr id="410" name="円/楕円 409"/>
        <xdr:cNvSpPr/>
      </xdr:nvSpPr>
      <xdr:spPr>
        <a:xfrm>
          <a:off x="10426700" y="1306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11586</xdr:rowOff>
    </xdr:from>
    <xdr:ext cx="534377" cy="259045"/>
    <xdr:sp macro="" textlink="">
      <xdr:nvSpPr>
        <xdr:cNvPr id="411" name="商工費該当値テキスト"/>
        <xdr:cNvSpPr txBox="1"/>
      </xdr:nvSpPr>
      <xdr:spPr>
        <a:xfrm>
          <a:off x="10528300" y="1304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24,926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38912</xdr:rowOff>
    </xdr:from>
    <xdr:to>
      <xdr:col>14</xdr:col>
      <xdr:colOff>79375</xdr:colOff>
      <xdr:row>76</xdr:row>
      <xdr:rowOff>140512</xdr:rowOff>
    </xdr:to>
    <xdr:sp macro="" textlink="">
      <xdr:nvSpPr>
        <xdr:cNvPr id="412" name="円/楕円 411"/>
        <xdr:cNvSpPr/>
      </xdr:nvSpPr>
      <xdr:spPr>
        <a:xfrm>
          <a:off x="9588500" y="130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131639</xdr:rowOff>
    </xdr:from>
    <xdr:ext cx="534377" cy="259045"/>
    <xdr:sp macro="" textlink="">
      <xdr:nvSpPr>
        <xdr:cNvPr id="413" name="テキスト ボックス 412"/>
        <xdr:cNvSpPr txBox="1"/>
      </xdr:nvSpPr>
      <xdr:spPr>
        <a:xfrm>
          <a:off x="9359411" y="1316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38779</xdr:rowOff>
    </xdr:from>
    <xdr:to>
      <xdr:col>12</xdr:col>
      <xdr:colOff>561975</xdr:colOff>
      <xdr:row>76</xdr:row>
      <xdr:rowOff>140379</xdr:rowOff>
    </xdr:to>
    <xdr:sp macro="" textlink="">
      <xdr:nvSpPr>
        <xdr:cNvPr id="414" name="円/楕円 413"/>
        <xdr:cNvSpPr/>
      </xdr:nvSpPr>
      <xdr:spPr>
        <a:xfrm>
          <a:off x="8699500" y="130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131506</xdr:rowOff>
    </xdr:from>
    <xdr:ext cx="534377" cy="259045"/>
    <xdr:sp macro="" textlink="">
      <xdr:nvSpPr>
        <xdr:cNvPr id="415" name="テキスト ボックス 414"/>
        <xdr:cNvSpPr txBox="1"/>
      </xdr:nvSpPr>
      <xdr:spPr>
        <a:xfrm>
          <a:off x="8483111" y="13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36379</xdr:rowOff>
    </xdr:from>
    <xdr:to>
      <xdr:col>11</xdr:col>
      <xdr:colOff>358775</xdr:colOff>
      <xdr:row>76</xdr:row>
      <xdr:rowOff>137979</xdr:rowOff>
    </xdr:to>
    <xdr:sp macro="" textlink="">
      <xdr:nvSpPr>
        <xdr:cNvPr id="416" name="円/楕円 415"/>
        <xdr:cNvSpPr/>
      </xdr:nvSpPr>
      <xdr:spPr>
        <a:xfrm>
          <a:off x="7810500" y="130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129106</xdr:rowOff>
    </xdr:from>
    <xdr:ext cx="534377" cy="259045"/>
    <xdr:sp macro="" textlink="">
      <xdr:nvSpPr>
        <xdr:cNvPr id="417" name="テキスト ボックス 416"/>
        <xdr:cNvSpPr txBox="1"/>
      </xdr:nvSpPr>
      <xdr:spPr>
        <a:xfrm>
          <a:off x="7594111" y="131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26606</xdr:rowOff>
    </xdr:from>
    <xdr:to>
      <xdr:col>10</xdr:col>
      <xdr:colOff>155575</xdr:colOff>
      <xdr:row>76</xdr:row>
      <xdr:rowOff>128206</xdr:rowOff>
    </xdr:to>
    <xdr:sp macro="" textlink="">
      <xdr:nvSpPr>
        <xdr:cNvPr id="418" name="円/楕円 417"/>
        <xdr:cNvSpPr/>
      </xdr:nvSpPr>
      <xdr:spPr>
        <a:xfrm>
          <a:off x="6921500" y="130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119333</xdr:rowOff>
    </xdr:from>
    <xdr:ext cx="534377" cy="259045"/>
    <xdr:sp macro="" textlink="">
      <xdr:nvSpPr>
        <xdr:cNvPr id="419" name="テキスト ボックス 418"/>
        <xdr:cNvSpPr txBox="1"/>
      </xdr:nvSpPr>
      <xdr:spPr>
        <a:xfrm>
          <a:off x="6705111" y="131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9" name="テキスト ボックス 43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43" name="直線コネクタ 442"/>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44"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45" name="直線コネクタ 444"/>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46"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47" name="直線コネクタ 446"/>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59756</xdr:rowOff>
    </xdr:from>
    <xdr:to>
      <xdr:col>15</xdr:col>
      <xdr:colOff>180975</xdr:colOff>
      <xdr:row>96</xdr:row>
      <xdr:rowOff>89784</xdr:rowOff>
    </xdr:to>
    <xdr:cxnSp macro="">
      <xdr:nvCxnSpPr>
        <xdr:cNvPr id="448" name="直線コネクタ 447"/>
        <xdr:cNvCxnSpPr/>
      </xdr:nvCxnSpPr>
      <xdr:spPr>
        <a:xfrm>
          <a:off x="9639300" y="16518956"/>
          <a:ext cx="838200" cy="3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84259</xdr:rowOff>
    </xdr:from>
    <xdr:ext cx="534377" cy="259045"/>
    <xdr:sp macro="" textlink="">
      <xdr:nvSpPr>
        <xdr:cNvPr id="449" name="土木費平均値テキスト"/>
        <xdr:cNvSpPr txBox="1"/>
      </xdr:nvSpPr>
      <xdr:spPr>
        <a:xfrm>
          <a:off x="10528300" y="1654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50" name="フローチャート : 判断 449"/>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47754</xdr:rowOff>
    </xdr:from>
    <xdr:to>
      <xdr:col>14</xdr:col>
      <xdr:colOff>28575</xdr:colOff>
      <xdr:row>96</xdr:row>
      <xdr:rowOff>59756</xdr:rowOff>
    </xdr:to>
    <xdr:cxnSp macro="">
      <xdr:nvCxnSpPr>
        <xdr:cNvPr id="451" name="直線コネクタ 450"/>
        <xdr:cNvCxnSpPr/>
      </xdr:nvCxnSpPr>
      <xdr:spPr>
        <a:xfrm>
          <a:off x="8750300" y="16506954"/>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93227</xdr:rowOff>
    </xdr:from>
    <xdr:to>
      <xdr:col>14</xdr:col>
      <xdr:colOff>79375</xdr:colOff>
      <xdr:row>97</xdr:row>
      <xdr:rowOff>23377</xdr:rowOff>
    </xdr:to>
    <xdr:sp macro="" textlink="">
      <xdr:nvSpPr>
        <xdr:cNvPr id="452" name="フローチャート : 判断 451"/>
        <xdr:cNvSpPr/>
      </xdr:nvSpPr>
      <xdr:spPr>
        <a:xfrm>
          <a:off x="9588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14504</xdr:rowOff>
    </xdr:from>
    <xdr:ext cx="534377" cy="259045"/>
    <xdr:sp macro="" textlink="">
      <xdr:nvSpPr>
        <xdr:cNvPr id="453" name="テキスト ボックス 452"/>
        <xdr:cNvSpPr txBox="1"/>
      </xdr:nvSpPr>
      <xdr:spPr>
        <a:xfrm>
          <a:off x="93594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47754</xdr:rowOff>
    </xdr:from>
    <xdr:to>
      <xdr:col>12</xdr:col>
      <xdr:colOff>511175</xdr:colOff>
      <xdr:row>96</xdr:row>
      <xdr:rowOff>118179</xdr:rowOff>
    </xdr:to>
    <xdr:cxnSp macro="">
      <xdr:nvCxnSpPr>
        <xdr:cNvPr id="454" name="直線コネクタ 453"/>
        <xdr:cNvCxnSpPr/>
      </xdr:nvCxnSpPr>
      <xdr:spPr>
        <a:xfrm flipV="1">
          <a:off x="7861300" y="16506954"/>
          <a:ext cx="889000" cy="7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99073</xdr:rowOff>
    </xdr:from>
    <xdr:to>
      <xdr:col>12</xdr:col>
      <xdr:colOff>561975</xdr:colOff>
      <xdr:row>97</xdr:row>
      <xdr:rowOff>29223</xdr:rowOff>
    </xdr:to>
    <xdr:sp macro="" textlink="">
      <xdr:nvSpPr>
        <xdr:cNvPr id="455" name="フローチャート : 判断 454"/>
        <xdr:cNvSpPr/>
      </xdr:nvSpPr>
      <xdr:spPr>
        <a:xfrm>
          <a:off x="8699500" y="165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20350</xdr:rowOff>
    </xdr:from>
    <xdr:ext cx="534377" cy="259045"/>
    <xdr:sp macro="" textlink="">
      <xdr:nvSpPr>
        <xdr:cNvPr id="456" name="テキスト ボックス 455"/>
        <xdr:cNvSpPr txBox="1"/>
      </xdr:nvSpPr>
      <xdr:spPr>
        <a:xfrm>
          <a:off x="8483111" y="166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118179</xdr:rowOff>
    </xdr:from>
    <xdr:to>
      <xdr:col>11</xdr:col>
      <xdr:colOff>307975</xdr:colOff>
      <xdr:row>96</xdr:row>
      <xdr:rowOff>142835</xdr:rowOff>
    </xdr:to>
    <xdr:cxnSp macro="">
      <xdr:nvCxnSpPr>
        <xdr:cNvPr id="457" name="直線コネクタ 456"/>
        <xdr:cNvCxnSpPr/>
      </xdr:nvCxnSpPr>
      <xdr:spPr>
        <a:xfrm flipV="1">
          <a:off x="6972300" y="16577379"/>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117425</xdr:rowOff>
    </xdr:from>
    <xdr:to>
      <xdr:col>11</xdr:col>
      <xdr:colOff>358775</xdr:colOff>
      <xdr:row>97</xdr:row>
      <xdr:rowOff>47575</xdr:rowOff>
    </xdr:to>
    <xdr:sp macro="" textlink="">
      <xdr:nvSpPr>
        <xdr:cNvPr id="458" name="フローチャート : 判断 457"/>
        <xdr:cNvSpPr/>
      </xdr:nvSpPr>
      <xdr:spPr>
        <a:xfrm>
          <a:off x="78105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38702</xdr:rowOff>
    </xdr:from>
    <xdr:ext cx="534377" cy="259045"/>
    <xdr:sp macro="" textlink="">
      <xdr:nvSpPr>
        <xdr:cNvPr id="459" name="テキスト ボックス 458"/>
        <xdr:cNvSpPr txBox="1"/>
      </xdr:nvSpPr>
      <xdr:spPr>
        <a:xfrm>
          <a:off x="7594111" y="166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99188</xdr:rowOff>
    </xdr:from>
    <xdr:to>
      <xdr:col>10</xdr:col>
      <xdr:colOff>155575</xdr:colOff>
      <xdr:row>97</xdr:row>
      <xdr:rowOff>29338</xdr:rowOff>
    </xdr:to>
    <xdr:sp macro="" textlink="">
      <xdr:nvSpPr>
        <xdr:cNvPr id="460" name="フローチャート : 判断 459"/>
        <xdr:cNvSpPr/>
      </xdr:nvSpPr>
      <xdr:spPr>
        <a:xfrm>
          <a:off x="69215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20465</xdr:rowOff>
    </xdr:from>
    <xdr:ext cx="534377" cy="259045"/>
    <xdr:sp macro="" textlink="">
      <xdr:nvSpPr>
        <xdr:cNvPr id="461" name="テキスト ボックス 460"/>
        <xdr:cNvSpPr txBox="1"/>
      </xdr:nvSpPr>
      <xdr:spPr>
        <a:xfrm>
          <a:off x="6705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38984</xdr:rowOff>
    </xdr:from>
    <xdr:to>
      <xdr:col>15</xdr:col>
      <xdr:colOff>231775</xdr:colOff>
      <xdr:row>96</xdr:row>
      <xdr:rowOff>140584</xdr:rowOff>
    </xdr:to>
    <xdr:sp macro="" textlink="">
      <xdr:nvSpPr>
        <xdr:cNvPr id="467" name="円/楕円 466"/>
        <xdr:cNvSpPr/>
      </xdr:nvSpPr>
      <xdr:spPr>
        <a:xfrm>
          <a:off x="10426700" y="164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61861</xdr:rowOff>
    </xdr:from>
    <xdr:ext cx="534377" cy="259045"/>
    <xdr:sp macro="" textlink="">
      <xdr:nvSpPr>
        <xdr:cNvPr id="468" name="土木費該当値テキスト"/>
        <xdr:cNvSpPr txBox="1"/>
      </xdr:nvSpPr>
      <xdr:spPr>
        <a:xfrm>
          <a:off x="10528300" y="1634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8956</xdr:rowOff>
    </xdr:from>
    <xdr:to>
      <xdr:col>14</xdr:col>
      <xdr:colOff>79375</xdr:colOff>
      <xdr:row>96</xdr:row>
      <xdr:rowOff>110556</xdr:rowOff>
    </xdr:to>
    <xdr:sp macro="" textlink="">
      <xdr:nvSpPr>
        <xdr:cNvPr id="469" name="円/楕円 468"/>
        <xdr:cNvSpPr/>
      </xdr:nvSpPr>
      <xdr:spPr>
        <a:xfrm>
          <a:off x="9588500" y="164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127083</xdr:rowOff>
    </xdr:from>
    <xdr:ext cx="534377" cy="259045"/>
    <xdr:sp macro="" textlink="">
      <xdr:nvSpPr>
        <xdr:cNvPr id="470" name="テキスト ボックス 469"/>
        <xdr:cNvSpPr txBox="1"/>
      </xdr:nvSpPr>
      <xdr:spPr>
        <a:xfrm>
          <a:off x="9359411" y="1624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168404</xdr:rowOff>
    </xdr:from>
    <xdr:to>
      <xdr:col>12</xdr:col>
      <xdr:colOff>561975</xdr:colOff>
      <xdr:row>96</xdr:row>
      <xdr:rowOff>98554</xdr:rowOff>
    </xdr:to>
    <xdr:sp macro="" textlink="">
      <xdr:nvSpPr>
        <xdr:cNvPr id="471" name="円/楕円 470"/>
        <xdr:cNvSpPr/>
      </xdr:nvSpPr>
      <xdr:spPr>
        <a:xfrm>
          <a:off x="8699500" y="164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115081</xdr:rowOff>
    </xdr:from>
    <xdr:ext cx="534377" cy="259045"/>
    <xdr:sp macro="" textlink="">
      <xdr:nvSpPr>
        <xdr:cNvPr id="472" name="テキスト ボックス 471"/>
        <xdr:cNvSpPr txBox="1"/>
      </xdr:nvSpPr>
      <xdr:spPr>
        <a:xfrm>
          <a:off x="8483111" y="1623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67379</xdr:rowOff>
    </xdr:from>
    <xdr:to>
      <xdr:col>11</xdr:col>
      <xdr:colOff>358775</xdr:colOff>
      <xdr:row>96</xdr:row>
      <xdr:rowOff>168979</xdr:rowOff>
    </xdr:to>
    <xdr:sp macro="" textlink="">
      <xdr:nvSpPr>
        <xdr:cNvPr id="473" name="円/楕円 472"/>
        <xdr:cNvSpPr/>
      </xdr:nvSpPr>
      <xdr:spPr>
        <a:xfrm>
          <a:off x="7810500" y="16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14056</xdr:rowOff>
    </xdr:from>
    <xdr:ext cx="534377" cy="259045"/>
    <xdr:sp macro="" textlink="">
      <xdr:nvSpPr>
        <xdr:cNvPr id="474" name="テキスト ボックス 473"/>
        <xdr:cNvSpPr txBox="1"/>
      </xdr:nvSpPr>
      <xdr:spPr>
        <a:xfrm>
          <a:off x="7594111" y="163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92035</xdr:rowOff>
    </xdr:from>
    <xdr:to>
      <xdr:col>10</xdr:col>
      <xdr:colOff>155575</xdr:colOff>
      <xdr:row>97</xdr:row>
      <xdr:rowOff>22185</xdr:rowOff>
    </xdr:to>
    <xdr:sp macro="" textlink="">
      <xdr:nvSpPr>
        <xdr:cNvPr id="475" name="円/楕円 474"/>
        <xdr:cNvSpPr/>
      </xdr:nvSpPr>
      <xdr:spPr>
        <a:xfrm>
          <a:off x="6921500" y="165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38712</xdr:rowOff>
    </xdr:from>
    <xdr:ext cx="534377" cy="259045"/>
    <xdr:sp macro="" textlink="">
      <xdr:nvSpPr>
        <xdr:cNvPr id="476" name="テキスト ボックス 475"/>
        <xdr:cNvSpPr txBox="1"/>
      </xdr:nvSpPr>
      <xdr:spPr>
        <a:xfrm>
          <a:off x="6705111" y="1632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499" name="直線コネクタ 498"/>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500"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501" name="直線コネクタ 500"/>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502"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503" name="直線コネクタ 502"/>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122428</xdr:rowOff>
    </xdr:from>
    <xdr:to>
      <xdr:col>23</xdr:col>
      <xdr:colOff>517525</xdr:colOff>
      <xdr:row>34</xdr:row>
      <xdr:rowOff>154051</xdr:rowOff>
    </xdr:to>
    <xdr:cxnSp macro="">
      <xdr:nvCxnSpPr>
        <xdr:cNvPr id="504" name="直線コネクタ 503"/>
        <xdr:cNvCxnSpPr/>
      </xdr:nvCxnSpPr>
      <xdr:spPr>
        <a:xfrm flipV="1">
          <a:off x="15481300" y="5951728"/>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63390</xdr:rowOff>
    </xdr:from>
    <xdr:ext cx="534377" cy="259045"/>
    <xdr:sp macro="" textlink="">
      <xdr:nvSpPr>
        <xdr:cNvPr id="505" name="警察費平均値テキスト"/>
        <xdr:cNvSpPr txBox="1"/>
      </xdr:nvSpPr>
      <xdr:spPr>
        <a:xfrm>
          <a:off x="16370300" y="6064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506" name="フローチャート : 判断 505"/>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154051</xdr:rowOff>
    </xdr:from>
    <xdr:to>
      <xdr:col>22</xdr:col>
      <xdr:colOff>365125</xdr:colOff>
      <xdr:row>35</xdr:row>
      <xdr:rowOff>62611</xdr:rowOff>
    </xdr:to>
    <xdr:cxnSp macro="">
      <xdr:nvCxnSpPr>
        <xdr:cNvPr id="507" name="直線コネクタ 506"/>
        <xdr:cNvCxnSpPr/>
      </xdr:nvCxnSpPr>
      <xdr:spPr>
        <a:xfrm flipV="1">
          <a:off x="14592300" y="598335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124968</xdr:rowOff>
    </xdr:from>
    <xdr:to>
      <xdr:col>22</xdr:col>
      <xdr:colOff>415925</xdr:colOff>
      <xdr:row>36</xdr:row>
      <xdr:rowOff>55118</xdr:rowOff>
    </xdr:to>
    <xdr:sp macro="" textlink="">
      <xdr:nvSpPr>
        <xdr:cNvPr id="508" name="フローチャート : 判断 507"/>
        <xdr:cNvSpPr/>
      </xdr:nvSpPr>
      <xdr:spPr>
        <a:xfrm>
          <a:off x="15430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46245</xdr:rowOff>
    </xdr:from>
    <xdr:ext cx="534377" cy="259045"/>
    <xdr:sp macro="" textlink="">
      <xdr:nvSpPr>
        <xdr:cNvPr id="509" name="テキスト ボックス 508"/>
        <xdr:cNvSpPr txBox="1"/>
      </xdr:nvSpPr>
      <xdr:spPr>
        <a:xfrm>
          <a:off x="15201411" y="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161671</xdr:rowOff>
    </xdr:from>
    <xdr:to>
      <xdr:col>21</xdr:col>
      <xdr:colOff>161925</xdr:colOff>
      <xdr:row>35</xdr:row>
      <xdr:rowOff>62611</xdr:rowOff>
    </xdr:to>
    <xdr:cxnSp macro="">
      <xdr:nvCxnSpPr>
        <xdr:cNvPr id="510" name="直線コネクタ 509"/>
        <xdr:cNvCxnSpPr/>
      </xdr:nvCxnSpPr>
      <xdr:spPr>
        <a:xfrm>
          <a:off x="13703300" y="599097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65786</xdr:rowOff>
    </xdr:from>
    <xdr:to>
      <xdr:col>21</xdr:col>
      <xdr:colOff>212725</xdr:colOff>
      <xdr:row>36</xdr:row>
      <xdr:rowOff>167386</xdr:rowOff>
    </xdr:to>
    <xdr:sp macro="" textlink="">
      <xdr:nvSpPr>
        <xdr:cNvPr id="511" name="フローチャート : 判断 510"/>
        <xdr:cNvSpPr/>
      </xdr:nvSpPr>
      <xdr:spPr>
        <a:xfrm>
          <a:off x="14541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158513</xdr:rowOff>
    </xdr:from>
    <xdr:ext cx="534377" cy="259045"/>
    <xdr:sp macro="" textlink="">
      <xdr:nvSpPr>
        <xdr:cNvPr id="512" name="テキスト ボックス 511"/>
        <xdr:cNvSpPr txBox="1"/>
      </xdr:nvSpPr>
      <xdr:spPr>
        <a:xfrm>
          <a:off x="14325111" y="63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52324</xdr:rowOff>
    </xdr:from>
    <xdr:to>
      <xdr:col>19</xdr:col>
      <xdr:colOff>644525</xdr:colOff>
      <xdr:row>34</xdr:row>
      <xdr:rowOff>161671</xdr:rowOff>
    </xdr:to>
    <xdr:cxnSp macro="">
      <xdr:nvCxnSpPr>
        <xdr:cNvPr id="513" name="直線コネクタ 512"/>
        <xdr:cNvCxnSpPr/>
      </xdr:nvCxnSpPr>
      <xdr:spPr>
        <a:xfrm>
          <a:off x="12814300" y="5881624"/>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132842</xdr:rowOff>
    </xdr:from>
    <xdr:to>
      <xdr:col>20</xdr:col>
      <xdr:colOff>9525</xdr:colOff>
      <xdr:row>36</xdr:row>
      <xdr:rowOff>62992</xdr:rowOff>
    </xdr:to>
    <xdr:sp macro="" textlink="">
      <xdr:nvSpPr>
        <xdr:cNvPr id="514" name="フローチャート : 判断 513"/>
        <xdr:cNvSpPr/>
      </xdr:nvSpPr>
      <xdr:spPr>
        <a:xfrm>
          <a:off x="13652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54119</xdr:rowOff>
    </xdr:from>
    <xdr:ext cx="534377" cy="259045"/>
    <xdr:sp macro="" textlink="">
      <xdr:nvSpPr>
        <xdr:cNvPr id="515" name="テキスト ボックス 514"/>
        <xdr:cNvSpPr txBox="1"/>
      </xdr:nvSpPr>
      <xdr:spPr>
        <a:xfrm>
          <a:off x="13436111" y="62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69977</xdr:rowOff>
    </xdr:from>
    <xdr:to>
      <xdr:col>18</xdr:col>
      <xdr:colOff>492125</xdr:colOff>
      <xdr:row>36</xdr:row>
      <xdr:rowOff>127</xdr:rowOff>
    </xdr:to>
    <xdr:sp macro="" textlink="">
      <xdr:nvSpPr>
        <xdr:cNvPr id="516" name="フローチャート : 判断 515"/>
        <xdr:cNvSpPr/>
      </xdr:nvSpPr>
      <xdr:spPr>
        <a:xfrm>
          <a:off x="12763500" y="60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162704</xdr:rowOff>
    </xdr:from>
    <xdr:ext cx="534377" cy="259045"/>
    <xdr:sp macro="" textlink="">
      <xdr:nvSpPr>
        <xdr:cNvPr id="517" name="テキスト ボックス 516"/>
        <xdr:cNvSpPr txBox="1"/>
      </xdr:nvSpPr>
      <xdr:spPr>
        <a:xfrm>
          <a:off x="12547111" y="61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71628</xdr:rowOff>
    </xdr:from>
    <xdr:to>
      <xdr:col>23</xdr:col>
      <xdr:colOff>568325</xdr:colOff>
      <xdr:row>35</xdr:row>
      <xdr:rowOff>1778</xdr:rowOff>
    </xdr:to>
    <xdr:sp macro="" textlink="">
      <xdr:nvSpPr>
        <xdr:cNvPr id="523" name="円/楕円 522"/>
        <xdr:cNvSpPr/>
      </xdr:nvSpPr>
      <xdr:spPr>
        <a:xfrm>
          <a:off x="162687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94505</xdr:rowOff>
    </xdr:from>
    <xdr:ext cx="534377" cy="259045"/>
    <xdr:sp macro="" textlink="">
      <xdr:nvSpPr>
        <xdr:cNvPr id="524" name="警察費該当値テキスト"/>
        <xdr:cNvSpPr txBox="1"/>
      </xdr:nvSpPr>
      <xdr:spPr>
        <a:xfrm>
          <a:off x="16370300" y="57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24,136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103251</xdr:rowOff>
    </xdr:from>
    <xdr:to>
      <xdr:col>22</xdr:col>
      <xdr:colOff>415925</xdr:colOff>
      <xdr:row>35</xdr:row>
      <xdr:rowOff>33401</xdr:rowOff>
    </xdr:to>
    <xdr:sp macro="" textlink="">
      <xdr:nvSpPr>
        <xdr:cNvPr id="525" name="円/楕円 524"/>
        <xdr:cNvSpPr/>
      </xdr:nvSpPr>
      <xdr:spPr>
        <a:xfrm>
          <a:off x="15430500" y="59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49928</xdr:rowOff>
    </xdr:from>
    <xdr:ext cx="534377" cy="259045"/>
    <xdr:sp macro="" textlink="">
      <xdr:nvSpPr>
        <xdr:cNvPr id="526" name="テキスト ボックス 525"/>
        <xdr:cNvSpPr txBox="1"/>
      </xdr:nvSpPr>
      <xdr:spPr>
        <a:xfrm>
          <a:off x="15201411" y="570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11811</xdr:rowOff>
    </xdr:from>
    <xdr:to>
      <xdr:col>21</xdr:col>
      <xdr:colOff>212725</xdr:colOff>
      <xdr:row>35</xdr:row>
      <xdr:rowOff>113411</xdr:rowOff>
    </xdr:to>
    <xdr:sp macro="" textlink="">
      <xdr:nvSpPr>
        <xdr:cNvPr id="527" name="円/楕円 526"/>
        <xdr:cNvSpPr/>
      </xdr:nvSpPr>
      <xdr:spPr>
        <a:xfrm>
          <a:off x="14541500" y="60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129938</xdr:rowOff>
    </xdr:from>
    <xdr:ext cx="534377" cy="259045"/>
    <xdr:sp macro="" textlink="">
      <xdr:nvSpPr>
        <xdr:cNvPr id="528" name="テキスト ボックス 527"/>
        <xdr:cNvSpPr txBox="1"/>
      </xdr:nvSpPr>
      <xdr:spPr>
        <a:xfrm>
          <a:off x="14325111" y="57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110871</xdr:rowOff>
    </xdr:from>
    <xdr:to>
      <xdr:col>20</xdr:col>
      <xdr:colOff>9525</xdr:colOff>
      <xdr:row>35</xdr:row>
      <xdr:rowOff>41021</xdr:rowOff>
    </xdr:to>
    <xdr:sp macro="" textlink="">
      <xdr:nvSpPr>
        <xdr:cNvPr id="529" name="円/楕円 528"/>
        <xdr:cNvSpPr/>
      </xdr:nvSpPr>
      <xdr:spPr>
        <a:xfrm>
          <a:off x="13652500" y="59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57548</xdr:rowOff>
    </xdr:from>
    <xdr:ext cx="534377" cy="259045"/>
    <xdr:sp macro="" textlink="">
      <xdr:nvSpPr>
        <xdr:cNvPr id="530" name="テキスト ボックス 529"/>
        <xdr:cNvSpPr txBox="1"/>
      </xdr:nvSpPr>
      <xdr:spPr>
        <a:xfrm>
          <a:off x="13436111" y="57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23,827</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1524</xdr:rowOff>
    </xdr:from>
    <xdr:to>
      <xdr:col>18</xdr:col>
      <xdr:colOff>492125</xdr:colOff>
      <xdr:row>34</xdr:row>
      <xdr:rowOff>103124</xdr:rowOff>
    </xdr:to>
    <xdr:sp macro="" textlink="">
      <xdr:nvSpPr>
        <xdr:cNvPr id="531" name="円/楕円 530"/>
        <xdr:cNvSpPr/>
      </xdr:nvSpPr>
      <xdr:spPr>
        <a:xfrm>
          <a:off x="12763500" y="58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119651</xdr:rowOff>
    </xdr:from>
    <xdr:ext cx="534377" cy="259045"/>
    <xdr:sp macro="" textlink="">
      <xdr:nvSpPr>
        <xdr:cNvPr id="532" name="テキスト ボックス 531"/>
        <xdr:cNvSpPr txBox="1"/>
      </xdr:nvSpPr>
      <xdr:spPr>
        <a:xfrm>
          <a:off x="12547111" y="560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2" name="直線コネクタ 54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3" name="テキスト ボックス 54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4" name="直線コネクタ 54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5" name="テキスト ボックス 54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6" name="直線コネクタ 54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7" name="テキスト ボックス 54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8" name="直線コネクタ 54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9" name="テキスト ボックス 54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53" name="直線コネクタ 552"/>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54"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55" name="直線コネクタ 554"/>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56"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57" name="直線コネクタ 556"/>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51574</xdr:rowOff>
    </xdr:from>
    <xdr:to>
      <xdr:col>23</xdr:col>
      <xdr:colOff>517525</xdr:colOff>
      <xdr:row>56</xdr:row>
      <xdr:rowOff>71509</xdr:rowOff>
    </xdr:to>
    <xdr:cxnSp macro="">
      <xdr:nvCxnSpPr>
        <xdr:cNvPr id="558" name="直線コネクタ 557"/>
        <xdr:cNvCxnSpPr/>
      </xdr:nvCxnSpPr>
      <xdr:spPr>
        <a:xfrm flipV="1">
          <a:off x="15481300" y="9652774"/>
          <a:ext cx="8382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163829</xdr:rowOff>
    </xdr:from>
    <xdr:ext cx="534377" cy="259045"/>
    <xdr:sp macro="" textlink="">
      <xdr:nvSpPr>
        <xdr:cNvPr id="559" name="教育費平均値テキスト"/>
        <xdr:cNvSpPr txBox="1"/>
      </xdr:nvSpPr>
      <xdr:spPr>
        <a:xfrm>
          <a:off x="16370300" y="9422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60" name="フローチャート : 判断 559"/>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71509</xdr:rowOff>
    </xdr:from>
    <xdr:to>
      <xdr:col>22</xdr:col>
      <xdr:colOff>365125</xdr:colOff>
      <xdr:row>56</xdr:row>
      <xdr:rowOff>85156</xdr:rowOff>
    </xdr:to>
    <xdr:cxnSp macro="">
      <xdr:nvCxnSpPr>
        <xdr:cNvPr id="561" name="直線コネクタ 560"/>
        <xdr:cNvCxnSpPr/>
      </xdr:nvCxnSpPr>
      <xdr:spPr>
        <a:xfrm flipV="1">
          <a:off x="14592300" y="9672709"/>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11222</xdr:rowOff>
    </xdr:from>
    <xdr:to>
      <xdr:col>22</xdr:col>
      <xdr:colOff>415925</xdr:colOff>
      <xdr:row>56</xdr:row>
      <xdr:rowOff>112822</xdr:rowOff>
    </xdr:to>
    <xdr:sp macro="" textlink="">
      <xdr:nvSpPr>
        <xdr:cNvPr id="562" name="フローチャート : 判断 561"/>
        <xdr:cNvSpPr/>
      </xdr:nvSpPr>
      <xdr:spPr>
        <a:xfrm>
          <a:off x="15430500" y="96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129349</xdr:rowOff>
    </xdr:from>
    <xdr:ext cx="534377" cy="259045"/>
    <xdr:sp macro="" textlink="">
      <xdr:nvSpPr>
        <xdr:cNvPr id="563" name="テキスト ボックス 562"/>
        <xdr:cNvSpPr txBox="1"/>
      </xdr:nvSpPr>
      <xdr:spPr>
        <a:xfrm>
          <a:off x="15201411" y="938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53724</xdr:rowOff>
    </xdr:from>
    <xdr:to>
      <xdr:col>21</xdr:col>
      <xdr:colOff>161925</xdr:colOff>
      <xdr:row>56</xdr:row>
      <xdr:rowOff>85156</xdr:rowOff>
    </xdr:to>
    <xdr:cxnSp macro="">
      <xdr:nvCxnSpPr>
        <xdr:cNvPr id="564" name="直線コネクタ 563"/>
        <xdr:cNvCxnSpPr/>
      </xdr:nvCxnSpPr>
      <xdr:spPr>
        <a:xfrm>
          <a:off x="13703300" y="9654924"/>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72349</xdr:rowOff>
    </xdr:from>
    <xdr:to>
      <xdr:col>21</xdr:col>
      <xdr:colOff>212725</xdr:colOff>
      <xdr:row>57</xdr:row>
      <xdr:rowOff>2499</xdr:rowOff>
    </xdr:to>
    <xdr:sp macro="" textlink="">
      <xdr:nvSpPr>
        <xdr:cNvPr id="565" name="フローチャート : 判断 564"/>
        <xdr:cNvSpPr/>
      </xdr:nvSpPr>
      <xdr:spPr>
        <a:xfrm>
          <a:off x="14541500" y="96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165076</xdr:rowOff>
    </xdr:from>
    <xdr:ext cx="534377" cy="259045"/>
    <xdr:sp macro="" textlink="">
      <xdr:nvSpPr>
        <xdr:cNvPr id="566" name="テキスト ボックス 565"/>
        <xdr:cNvSpPr txBox="1"/>
      </xdr:nvSpPr>
      <xdr:spPr>
        <a:xfrm>
          <a:off x="14325111" y="976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12507</xdr:rowOff>
    </xdr:from>
    <xdr:to>
      <xdr:col>19</xdr:col>
      <xdr:colOff>644525</xdr:colOff>
      <xdr:row>56</xdr:row>
      <xdr:rowOff>53724</xdr:rowOff>
    </xdr:to>
    <xdr:cxnSp macro="">
      <xdr:nvCxnSpPr>
        <xdr:cNvPr id="567" name="直線コネクタ 566"/>
        <xdr:cNvCxnSpPr/>
      </xdr:nvCxnSpPr>
      <xdr:spPr>
        <a:xfrm>
          <a:off x="12814300" y="9613707"/>
          <a:ext cx="889000" cy="4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23589</xdr:rowOff>
    </xdr:from>
    <xdr:to>
      <xdr:col>20</xdr:col>
      <xdr:colOff>9525</xdr:colOff>
      <xdr:row>56</xdr:row>
      <xdr:rowOff>125189</xdr:rowOff>
    </xdr:to>
    <xdr:sp macro="" textlink="">
      <xdr:nvSpPr>
        <xdr:cNvPr id="568" name="フローチャート : 判断 567"/>
        <xdr:cNvSpPr/>
      </xdr:nvSpPr>
      <xdr:spPr>
        <a:xfrm>
          <a:off x="13652500" y="962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116316</xdr:rowOff>
    </xdr:from>
    <xdr:ext cx="534377" cy="259045"/>
    <xdr:sp macro="" textlink="">
      <xdr:nvSpPr>
        <xdr:cNvPr id="569" name="テキスト ボックス 568"/>
        <xdr:cNvSpPr txBox="1"/>
      </xdr:nvSpPr>
      <xdr:spPr>
        <a:xfrm>
          <a:off x="13436111" y="97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139238</xdr:rowOff>
    </xdr:from>
    <xdr:to>
      <xdr:col>18</xdr:col>
      <xdr:colOff>492125</xdr:colOff>
      <xdr:row>56</xdr:row>
      <xdr:rowOff>69388</xdr:rowOff>
    </xdr:to>
    <xdr:sp macro="" textlink="">
      <xdr:nvSpPr>
        <xdr:cNvPr id="570" name="フローチャート : 判断 569"/>
        <xdr:cNvSpPr/>
      </xdr:nvSpPr>
      <xdr:spPr>
        <a:xfrm>
          <a:off x="12763500" y="95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60515</xdr:rowOff>
    </xdr:from>
    <xdr:ext cx="534377" cy="259045"/>
    <xdr:sp macro="" textlink="">
      <xdr:nvSpPr>
        <xdr:cNvPr id="571" name="テキスト ボックス 570"/>
        <xdr:cNvSpPr txBox="1"/>
      </xdr:nvSpPr>
      <xdr:spPr>
        <a:xfrm>
          <a:off x="12547111" y="966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80,298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774</xdr:rowOff>
    </xdr:from>
    <xdr:to>
      <xdr:col>23</xdr:col>
      <xdr:colOff>568325</xdr:colOff>
      <xdr:row>56</xdr:row>
      <xdr:rowOff>102374</xdr:rowOff>
    </xdr:to>
    <xdr:sp macro="" textlink="">
      <xdr:nvSpPr>
        <xdr:cNvPr id="577" name="円/楕円 576"/>
        <xdr:cNvSpPr/>
      </xdr:nvSpPr>
      <xdr:spPr>
        <a:xfrm>
          <a:off x="16268700" y="96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150651</xdr:rowOff>
    </xdr:from>
    <xdr:ext cx="534377" cy="259045"/>
    <xdr:sp macro="" textlink="">
      <xdr:nvSpPr>
        <xdr:cNvPr id="578" name="教育費該当値テキスト"/>
        <xdr:cNvSpPr txBox="1"/>
      </xdr:nvSpPr>
      <xdr:spPr>
        <a:xfrm>
          <a:off x="16370300" y="95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78,855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20709</xdr:rowOff>
    </xdr:from>
    <xdr:to>
      <xdr:col>22</xdr:col>
      <xdr:colOff>415925</xdr:colOff>
      <xdr:row>56</xdr:row>
      <xdr:rowOff>122309</xdr:rowOff>
    </xdr:to>
    <xdr:sp macro="" textlink="">
      <xdr:nvSpPr>
        <xdr:cNvPr id="579" name="円/楕円 578"/>
        <xdr:cNvSpPr/>
      </xdr:nvSpPr>
      <xdr:spPr>
        <a:xfrm>
          <a:off x="15430500" y="96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113436</xdr:rowOff>
    </xdr:from>
    <xdr:ext cx="534377" cy="259045"/>
    <xdr:sp macro="" textlink="">
      <xdr:nvSpPr>
        <xdr:cNvPr id="580" name="テキスト ボックス 579"/>
        <xdr:cNvSpPr txBox="1"/>
      </xdr:nvSpPr>
      <xdr:spPr>
        <a:xfrm>
          <a:off x="15201411" y="971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34356</xdr:rowOff>
    </xdr:from>
    <xdr:to>
      <xdr:col>21</xdr:col>
      <xdr:colOff>212725</xdr:colOff>
      <xdr:row>56</xdr:row>
      <xdr:rowOff>135956</xdr:rowOff>
    </xdr:to>
    <xdr:sp macro="" textlink="">
      <xdr:nvSpPr>
        <xdr:cNvPr id="581" name="円/楕円 580"/>
        <xdr:cNvSpPr/>
      </xdr:nvSpPr>
      <xdr:spPr>
        <a:xfrm>
          <a:off x="14541500" y="96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152483</xdr:rowOff>
    </xdr:from>
    <xdr:ext cx="534377" cy="259045"/>
    <xdr:sp macro="" textlink="">
      <xdr:nvSpPr>
        <xdr:cNvPr id="582" name="テキスト ボックス 581"/>
        <xdr:cNvSpPr txBox="1"/>
      </xdr:nvSpPr>
      <xdr:spPr>
        <a:xfrm>
          <a:off x="14325111" y="941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2924</xdr:rowOff>
    </xdr:from>
    <xdr:to>
      <xdr:col>20</xdr:col>
      <xdr:colOff>9525</xdr:colOff>
      <xdr:row>56</xdr:row>
      <xdr:rowOff>104524</xdr:rowOff>
    </xdr:to>
    <xdr:sp macro="" textlink="">
      <xdr:nvSpPr>
        <xdr:cNvPr id="583" name="円/楕円 582"/>
        <xdr:cNvSpPr/>
      </xdr:nvSpPr>
      <xdr:spPr>
        <a:xfrm>
          <a:off x="13652500" y="960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121051</xdr:rowOff>
    </xdr:from>
    <xdr:ext cx="534377" cy="259045"/>
    <xdr:sp macro="" textlink="">
      <xdr:nvSpPr>
        <xdr:cNvPr id="584" name="テキスト ボックス 583"/>
        <xdr:cNvSpPr txBox="1"/>
      </xdr:nvSpPr>
      <xdr:spPr>
        <a:xfrm>
          <a:off x="13436111" y="937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133157</xdr:rowOff>
    </xdr:from>
    <xdr:to>
      <xdr:col>18</xdr:col>
      <xdr:colOff>492125</xdr:colOff>
      <xdr:row>56</xdr:row>
      <xdr:rowOff>63307</xdr:rowOff>
    </xdr:to>
    <xdr:sp macro="" textlink="">
      <xdr:nvSpPr>
        <xdr:cNvPr id="585" name="円/楕円 584"/>
        <xdr:cNvSpPr/>
      </xdr:nvSpPr>
      <xdr:spPr>
        <a:xfrm>
          <a:off x="12763500" y="956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79834</xdr:rowOff>
    </xdr:from>
    <xdr:ext cx="534377" cy="259045"/>
    <xdr:sp macro="" textlink="">
      <xdr:nvSpPr>
        <xdr:cNvPr id="586" name="テキスト ボックス 585"/>
        <xdr:cNvSpPr txBox="1"/>
      </xdr:nvSpPr>
      <xdr:spPr>
        <a:xfrm>
          <a:off x="12547111" y="93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0" name="テキスト ボックス 59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2" name="テキスト ボックス 60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606" name="直線コネクタ 605"/>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607"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608" name="直線コネクタ 607"/>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609"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10" name="直線コネクタ 609"/>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113937</xdr:rowOff>
    </xdr:from>
    <xdr:to>
      <xdr:col>23</xdr:col>
      <xdr:colOff>517525</xdr:colOff>
      <xdr:row>78</xdr:row>
      <xdr:rowOff>131722</xdr:rowOff>
    </xdr:to>
    <xdr:cxnSp macro="">
      <xdr:nvCxnSpPr>
        <xdr:cNvPr id="611" name="直線コネクタ 610"/>
        <xdr:cNvCxnSpPr/>
      </xdr:nvCxnSpPr>
      <xdr:spPr>
        <a:xfrm>
          <a:off x="15481300" y="13487037"/>
          <a:ext cx="8382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25069</xdr:rowOff>
    </xdr:from>
    <xdr:ext cx="469744" cy="259045"/>
    <xdr:sp macro="" textlink="">
      <xdr:nvSpPr>
        <xdr:cNvPr id="612" name="災害復旧費平均値テキスト"/>
        <xdr:cNvSpPr txBox="1"/>
      </xdr:nvSpPr>
      <xdr:spPr>
        <a:xfrm>
          <a:off x="16370300" y="13226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13" name="フローチャート : 判断 612"/>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96586</xdr:rowOff>
    </xdr:from>
    <xdr:to>
      <xdr:col>22</xdr:col>
      <xdr:colOff>365125</xdr:colOff>
      <xdr:row>78</xdr:row>
      <xdr:rowOff>113937</xdr:rowOff>
    </xdr:to>
    <xdr:cxnSp macro="">
      <xdr:nvCxnSpPr>
        <xdr:cNvPr id="614" name="直線コネクタ 613"/>
        <xdr:cNvCxnSpPr/>
      </xdr:nvCxnSpPr>
      <xdr:spPr>
        <a:xfrm>
          <a:off x="14592300" y="13469686"/>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31178</xdr:rowOff>
    </xdr:from>
    <xdr:to>
      <xdr:col>22</xdr:col>
      <xdr:colOff>415925</xdr:colOff>
      <xdr:row>78</xdr:row>
      <xdr:rowOff>132778</xdr:rowOff>
    </xdr:to>
    <xdr:sp macro="" textlink="">
      <xdr:nvSpPr>
        <xdr:cNvPr id="615" name="フローチャート : 判断 614"/>
        <xdr:cNvSpPr/>
      </xdr:nvSpPr>
      <xdr:spPr>
        <a:xfrm>
          <a:off x="15430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149305</xdr:rowOff>
    </xdr:from>
    <xdr:ext cx="469744" cy="259045"/>
    <xdr:sp macro="" textlink="">
      <xdr:nvSpPr>
        <xdr:cNvPr id="616" name="テキスト ボックス 615"/>
        <xdr:cNvSpPr txBox="1"/>
      </xdr:nvSpPr>
      <xdr:spPr>
        <a:xfrm>
          <a:off x="15233727"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96586</xdr:rowOff>
    </xdr:from>
    <xdr:to>
      <xdr:col>21</xdr:col>
      <xdr:colOff>161925</xdr:colOff>
      <xdr:row>78</xdr:row>
      <xdr:rowOff>109799</xdr:rowOff>
    </xdr:to>
    <xdr:cxnSp macro="">
      <xdr:nvCxnSpPr>
        <xdr:cNvPr id="617" name="直線コネクタ 616"/>
        <xdr:cNvCxnSpPr/>
      </xdr:nvCxnSpPr>
      <xdr:spPr>
        <a:xfrm flipV="1">
          <a:off x="13703300" y="13469686"/>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27636</xdr:rowOff>
    </xdr:from>
    <xdr:to>
      <xdr:col>21</xdr:col>
      <xdr:colOff>212725</xdr:colOff>
      <xdr:row>78</xdr:row>
      <xdr:rowOff>129236</xdr:rowOff>
    </xdr:to>
    <xdr:sp macro="" textlink="">
      <xdr:nvSpPr>
        <xdr:cNvPr id="618" name="フローチャート : 判断 617"/>
        <xdr:cNvSpPr/>
      </xdr:nvSpPr>
      <xdr:spPr>
        <a:xfrm>
          <a:off x="14541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145763</xdr:rowOff>
    </xdr:from>
    <xdr:ext cx="469744" cy="259045"/>
    <xdr:sp macro="" textlink="">
      <xdr:nvSpPr>
        <xdr:cNvPr id="619" name="テキスト ボックス 618"/>
        <xdr:cNvSpPr txBox="1"/>
      </xdr:nvSpPr>
      <xdr:spPr>
        <a:xfrm>
          <a:off x="14357427"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109799</xdr:rowOff>
    </xdr:from>
    <xdr:to>
      <xdr:col>19</xdr:col>
      <xdr:colOff>644525</xdr:colOff>
      <xdr:row>78</xdr:row>
      <xdr:rowOff>135105</xdr:rowOff>
    </xdr:to>
    <xdr:cxnSp macro="">
      <xdr:nvCxnSpPr>
        <xdr:cNvPr id="620" name="直線コネクタ 619"/>
        <xdr:cNvCxnSpPr/>
      </xdr:nvCxnSpPr>
      <xdr:spPr>
        <a:xfrm flipV="1">
          <a:off x="12814300" y="13482899"/>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21417</xdr:rowOff>
    </xdr:from>
    <xdr:to>
      <xdr:col>20</xdr:col>
      <xdr:colOff>9525</xdr:colOff>
      <xdr:row>78</xdr:row>
      <xdr:rowOff>123017</xdr:rowOff>
    </xdr:to>
    <xdr:sp macro="" textlink="">
      <xdr:nvSpPr>
        <xdr:cNvPr id="621" name="フローチャート : 判断 620"/>
        <xdr:cNvSpPr/>
      </xdr:nvSpPr>
      <xdr:spPr>
        <a:xfrm>
          <a:off x="13652500" y="1339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139544</xdr:rowOff>
    </xdr:from>
    <xdr:ext cx="469744" cy="259045"/>
    <xdr:sp macro="" textlink="">
      <xdr:nvSpPr>
        <xdr:cNvPr id="622" name="テキスト ボックス 621"/>
        <xdr:cNvSpPr txBox="1"/>
      </xdr:nvSpPr>
      <xdr:spPr>
        <a:xfrm>
          <a:off x="13468427" y="131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23" name="フローチャート : 判断 622"/>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24" name="テキスト ボックス 623"/>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80922</xdr:rowOff>
    </xdr:from>
    <xdr:to>
      <xdr:col>23</xdr:col>
      <xdr:colOff>568325</xdr:colOff>
      <xdr:row>79</xdr:row>
      <xdr:rowOff>11072</xdr:rowOff>
    </xdr:to>
    <xdr:sp macro="" textlink="">
      <xdr:nvSpPr>
        <xdr:cNvPr id="630" name="円/楕円 629"/>
        <xdr:cNvSpPr/>
      </xdr:nvSpPr>
      <xdr:spPr>
        <a:xfrm>
          <a:off x="16268700" y="134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167299</xdr:rowOff>
    </xdr:from>
    <xdr:ext cx="378565" cy="259045"/>
    <xdr:sp macro="" textlink="">
      <xdr:nvSpPr>
        <xdr:cNvPr id="631" name="災害復旧費該当値テキスト"/>
        <xdr:cNvSpPr txBox="1"/>
      </xdr:nvSpPr>
      <xdr:spPr>
        <a:xfrm>
          <a:off x="16370300" y="1336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63137</xdr:rowOff>
    </xdr:from>
    <xdr:to>
      <xdr:col>22</xdr:col>
      <xdr:colOff>415925</xdr:colOff>
      <xdr:row>78</xdr:row>
      <xdr:rowOff>164737</xdr:rowOff>
    </xdr:to>
    <xdr:sp macro="" textlink="">
      <xdr:nvSpPr>
        <xdr:cNvPr id="632" name="円/楕円 631"/>
        <xdr:cNvSpPr/>
      </xdr:nvSpPr>
      <xdr:spPr>
        <a:xfrm>
          <a:off x="154305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155864</xdr:rowOff>
    </xdr:from>
    <xdr:ext cx="469744" cy="259045"/>
    <xdr:sp macro="" textlink="">
      <xdr:nvSpPr>
        <xdr:cNvPr id="633" name="テキスト ボックス 632"/>
        <xdr:cNvSpPr txBox="1"/>
      </xdr:nvSpPr>
      <xdr:spPr>
        <a:xfrm>
          <a:off x="15233727" y="1352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45786</xdr:rowOff>
    </xdr:from>
    <xdr:to>
      <xdr:col>21</xdr:col>
      <xdr:colOff>212725</xdr:colOff>
      <xdr:row>78</xdr:row>
      <xdr:rowOff>147386</xdr:rowOff>
    </xdr:to>
    <xdr:sp macro="" textlink="">
      <xdr:nvSpPr>
        <xdr:cNvPr id="634" name="円/楕円 633"/>
        <xdr:cNvSpPr/>
      </xdr:nvSpPr>
      <xdr:spPr>
        <a:xfrm>
          <a:off x="14541500" y="134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138513</xdr:rowOff>
    </xdr:from>
    <xdr:ext cx="469744" cy="259045"/>
    <xdr:sp macro="" textlink="">
      <xdr:nvSpPr>
        <xdr:cNvPr id="635" name="テキスト ボックス 634"/>
        <xdr:cNvSpPr txBox="1"/>
      </xdr:nvSpPr>
      <xdr:spPr>
        <a:xfrm>
          <a:off x="14357427" y="1351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58999</xdr:rowOff>
    </xdr:from>
    <xdr:to>
      <xdr:col>20</xdr:col>
      <xdr:colOff>9525</xdr:colOff>
      <xdr:row>78</xdr:row>
      <xdr:rowOff>160599</xdr:rowOff>
    </xdr:to>
    <xdr:sp macro="" textlink="">
      <xdr:nvSpPr>
        <xdr:cNvPr id="636" name="円/楕円 635"/>
        <xdr:cNvSpPr/>
      </xdr:nvSpPr>
      <xdr:spPr>
        <a:xfrm>
          <a:off x="13652500" y="1343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151726</xdr:rowOff>
    </xdr:from>
    <xdr:ext cx="469744" cy="259045"/>
    <xdr:sp macro="" textlink="">
      <xdr:nvSpPr>
        <xdr:cNvPr id="637" name="テキスト ボックス 636"/>
        <xdr:cNvSpPr txBox="1"/>
      </xdr:nvSpPr>
      <xdr:spPr>
        <a:xfrm>
          <a:off x="13468427" y="1352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84305</xdr:rowOff>
    </xdr:from>
    <xdr:to>
      <xdr:col>18</xdr:col>
      <xdr:colOff>492125</xdr:colOff>
      <xdr:row>79</xdr:row>
      <xdr:rowOff>14455</xdr:rowOff>
    </xdr:to>
    <xdr:sp macro="" textlink="">
      <xdr:nvSpPr>
        <xdr:cNvPr id="638" name="円/楕円 637"/>
        <xdr:cNvSpPr/>
      </xdr:nvSpPr>
      <xdr:spPr>
        <a:xfrm>
          <a:off x="12763500" y="1345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5582</xdr:rowOff>
    </xdr:from>
    <xdr:ext cx="378565" cy="259045"/>
    <xdr:sp macro="" textlink="">
      <xdr:nvSpPr>
        <xdr:cNvPr id="639" name="テキスト ボックス 638"/>
        <xdr:cNvSpPr txBox="1"/>
      </xdr:nvSpPr>
      <xdr:spPr>
        <a:xfrm>
          <a:off x="12625017" y="13550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48" name="テキスト ボックス 64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0" name="テキスト ボックス 64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2" name="テキスト ボックス 65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4" name="テキスト ボックス 65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6" name="テキスト ボックス 65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8" name="テキスト ボックス 65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119735</xdr:rowOff>
    </xdr:from>
    <xdr:to>
      <xdr:col>23</xdr:col>
      <xdr:colOff>516889</xdr:colOff>
      <xdr:row>98</xdr:row>
      <xdr:rowOff>149910</xdr:rowOff>
    </xdr:to>
    <xdr:cxnSp macro="">
      <xdr:nvCxnSpPr>
        <xdr:cNvPr id="662" name="直線コネクタ 661"/>
        <xdr:cNvCxnSpPr/>
      </xdr:nvCxnSpPr>
      <xdr:spPr>
        <a:xfrm flipV="1">
          <a:off x="16317595" y="15721685"/>
          <a:ext cx="1269" cy="123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153737</xdr:rowOff>
    </xdr:from>
    <xdr:ext cx="534377" cy="259045"/>
    <xdr:sp macro="" textlink="">
      <xdr:nvSpPr>
        <xdr:cNvPr id="663" name="公債費最小値テキスト"/>
        <xdr:cNvSpPr txBox="1"/>
      </xdr:nvSpPr>
      <xdr:spPr>
        <a:xfrm>
          <a:off x="16370300"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98</xdr:row>
      <xdr:rowOff>149910</xdr:rowOff>
    </xdr:from>
    <xdr:to>
      <xdr:col>23</xdr:col>
      <xdr:colOff>606425</xdr:colOff>
      <xdr:row>98</xdr:row>
      <xdr:rowOff>149910</xdr:rowOff>
    </xdr:to>
    <xdr:cxnSp macro="">
      <xdr:nvCxnSpPr>
        <xdr:cNvPr id="664" name="直線コネクタ 663"/>
        <xdr:cNvCxnSpPr/>
      </xdr:nvCxnSpPr>
      <xdr:spPr>
        <a:xfrm>
          <a:off x="16230600" y="16952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66412</xdr:rowOff>
    </xdr:from>
    <xdr:ext cx="534377" cy="259045"/>
    <xdr:sp macro="" textlink="">
      <xdr:nvSpPr>
        <xdr:cNvPr id="665" name="公債費最大値テキスト"/>
        <xdr:cNvSpPr txBox="1"/>
      </xdr:nvSpPr>
      <xdr:spPr>
        <a:xfrm>
          <a:off x="16370300" y="154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91</xdr:row>
      <xdr:rowOff>119735</xdr:rowOff>
    </xdr:from>
    <xdr:to>
      <xdr:col>23</xdr:col>
      <xdr:colOff>606425</xdr:colOff>
      <xdr:row>91</xdr:row>
      <xdr:rowOff>119735</xdr:rowOff>
    </xdr:to>
    <xdr:cxnSp macro="">
      <xdr:nvCxnSpPr>
        <xdr:cNvPr id="666" name="直線コネクタ 665"/>
        <xdr:cNvCxnSpPr/>
      </xdr:nvCxnSpPr>
      <xdr:spPr>
        <a:xfrm>
          <a:off x="16230600" y="1572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63728</xdr:rowOff>
    </xdr:from>
    <xdr:to>
      <xdr:col>23</xdr:col>
      <xdr:colOff>517525</xdr:colOff>
      <xdr:row>96</xdr:row>
      <xdr:rowOff>93980</xdr:rowOff>
    </xdr:to>
    <xdr:cxnSp macro="">
      <xdr:nvCxnSpPr>
        <xdr:cNvPr id="667" name="直線コネクタ 666"/>
        <xdr:cNvCxnSpPr/>
      </xdr:nvCxnSpPr>
      <xdr:spPr>
        <a:xfrm flipV="1">
          <a:off x="15481300" y="16522928"/>
          <a:ext cx="8382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90518</xdr:rowOff>
    </xdr:from>
    <xdr:ext cx="534377" cy="259045"/>
    <xdr:sp macro="" textlink="">
      <xdr:nvSpPr>
        <xdr:cNvPr id="668" name="公債費平均値テキスト"/>
        <xdr:cNvSpPr txBox="1"/>
      </xdr:nvSpPr>
      <xdr:spPr>
        <a:xfrm>
          <a:off x="16370300" y="1620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67641</xdr:rowOff>
    </xdr:from>
    <xdr:to>
      <xdr:col>23</xdr:col>
      <xdr:colOff>568325</xdr:colOff>
      <xdr:row>95</xdr:row>
      <xdr:rowOff>169241</xdr:rowOff>
    </xdr:to>
    <xdr:sp macro="" textlink="">
      <xdr:nvSpPr>
        <xdr:cNvPr id="669" name="フローチャート : 判断 668"/>
        <xdr:cNvSpPr/>
      </xdr:nvSpPr>
      <xdr:spPr>
        <a:xfrm>
          <a:off x="162687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93980</xdr:rowOff>
    </xdr:from>
    <xdr:to>
      <xdr:col>22</xdr:col>
      <xdr:colOff>365125</xdr:colOff>
      <xdr:row>96</xdr:row>
      <xdr:rowOff>147244</xdr:rowOff>
    </xdr:to>
    <xdr:cxnSp macro="">
      <xdr:nvCxnSpPr>
        <xdr:cNvPr id="670" name="直線コネクタ 669"/>
        <xdr:cNvCxnSpPr/>
      </xdr:nvCxnSpPr>
      <xdr:spPr>
        <a:xfrm flipV="1">
          <a:off x="14592300" y="16553180"/>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85889</xdr:rowOff>
    </xdr:from>
    <xdr:to>
      <xdr:col>22</xdr:col>
      <xdr:colOff>415925</xdr:colOff>
      <xdr:row>96</xdr:row>
      <xdr:rowOff>16039</xdr:rowOff>
    </xdr:to>
    <xdr:sp macro="" textlink="">
      <xdr:nvSpPr>
        <xdr:cNvPr id="671" name="フローチャート : 判断 670"/>
        <xdr:cNvSpPr/>
      </xdr:nvSpPr>
      <xdr:spPr>
        <a:xfrm>
          <a:off x="15430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32566</xdr:rowOff>
    </xdr:from>
    <xdr:ext cx="534377" cy="259045"/>
    <xdr:sp macro="" textlink="">
      <xdr:nvSpPr>
        <xdr:cNvPr id="672" name="テキスト ボックス 671"/>
        <xdr:cNvSpPr txBox="1"/>
      </xdr:nvSpPr>
      <xdr:spPr>
        <a:xfrm>
          <a:off x="15201411" y="161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147244</xdr:rowOff>
    </xdr:from>
    <xdr:to>
      <xdr:col>21</xdr:col>
      <xdr:colOff>161925</xdr:colOff>
      <xdr:row>97</xdr:row>
      <xdr:rowOff>27915</xdr:rowOff>
    </xdr:to>
    <xdr:cxnSp macro="">
      <xdr:nvCxnSpPr>
        <xdr:cNvPr id="673" name="直線コネクタ 672"/>
        <xdr:cNvCxnSpPr/>
      </xdr:nvCxnSpPr>
      <xdr:spPr>
        <a:xfrm flipV="1">
          <a:off x="13703300" y="16606444"/>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114046</xdr:rowOff>
    </xdr:from>
    <xdr:to>
      <xdr:col>21</xdr:col>
      <xdr:colOff>212725</xdr:colOff>
      <xdr:row>96</xdr:row>
      <xdr:rowOff>44196</xdr:rowOff>
    </xdr:to>
    <xdr:sp macro="" textlink="">
      <xdr:nvSpPr>
        <xdr:cNvPr id="674" name="フローチャート : 判断 673"/>
        <xdr:cNvSpPr/>
      </xdr:nvSpPr>
      <xdr:spPr>
        <a:xfrm>
          <a:off x="14541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60723</xdr:rowOff>
    </xdr:from>
    <xdr:ext cx="534377" cy="259045"/>
    <xdr:sp macro="" textlink="">
      <xdr:nvSpPr>
        <xdr:cNvPr id="675" name="テキスト ボックス 674"/>
        <xdr:cNvSpPr txBox="1"/>
      </xdr:nvSpPr>
      <xdr:spPr>
        <a:xfrm>
          <a:off x="14325111" y="161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27915</xdr:rowOff>
    </xdr:from>
    <xdr:to>
      <xdr:col>19</xdr:col>
      <xdr:colOff>644525</xdr:colOff>
      <xdr:row>97</xdr:row>
      <xdr:rowOff>80378</xdr:rowOff>
    </xdr:to>
    <xdr:cxnSp macro="">
      <xdr:nvCxnSpPr>
        <xdr:cNvPr id="676" name="直線コネクタ 675"/>
        <xdr:cNvCxnSpPr/>
      </xdr:nvCxnSpPr>
      <xdr:spPr>
        <a:xfrm flipV="1">
          <a:off x="12814300" y="16658565"/>
          <a:ext cx="8890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81242</xdr:rowOff>
    </xdr:from>
    <xdr:to>
      <xdr:col>20</xdr:col>
      <xdr:colOff>9525</xdr:colOff>
      <xdr:row>97</xdr:row>
      <xdr:rowOff>11392</xdr:rowOff>
    </xdr:to>
    <xdr:sp macro="" textlink="">
      <xdr:nvSpPr>
        <xdr:cNvPr id="677" name="フローチャート : 判断 676"/>
        <xdr:cNvSpPr/>
      </xdr:nvSpPr>
      <xdr:spPr>
        <a:xfrm>
          <a:off x="13652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27919</xdr:rowOff>
    </xdr:from>
    <xdr:ext cx="534377" cy="259045"/>
    <xdr:sp macro="" textlink="">
      <xdr:nvSpPr>
        <xdr:cNvPr id="678" name="テキスト ボックス 677"/>
        <xdr:cNvSpPr txBox="1"/>
      </xdr:nvSpPr>
      <xdr:spPr>
        <a:xfrm>
          <a:off x="13436111"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93090</xdr:rowOff>
    </xdr:from>
    <xdr:to>
      <xdr:col>18</xdr:col>
      <xdr:colOff>492125</xdr:colOff>
      <xdr:row>97</xdr:row>
      <xdr:rowOff>23240</xdr:rowOff>
    </xdr:to>
    <xdr:sp macro="" textlink="">
      <xdr:nvSpPr>
        <xdr:cNvPr id="679" name="フローチャート : 判断 678"/>
        <xdr:cNvSpPr/>
      </xdr:nvSpPr>
      <xdr:spPr>
        <a:xfrm>
          <a:off x="12763500" y="1655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39767</xdr:rowOff>
    </xdr:from>
    <xdr:ext cx="534377" cy="259045"/>
    <xdr:sp macro="" textlink="">
      <xdr:nvSpPr>
        <xdr:cNvPr id="680" name="テキスト ボックス 679"/>
        <xdr:cNvSpPr txBox="1"/>
      </xdr:nvSpPr>
      <xdr:spPr>
        <a:xfrm>
          <a:off x="12547111" y="1632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12928</xdr:rowOff>
    </xdr:from>
    <xdr:to>
      <xdr:col>23</xdr:col>
      <xdr:colOff>568325</xdr:colOff>
      <xdr:row>96</xdr:row>
      <xdr:rowOff>114528</xdr:rowOff>
    </xdr:to>
    <xdr:sp macro="" textlink="">
      <xdr:nvSpPr>
        <xdr:cNvPr id="686" name="円/楕円 685"/>
        <xdr:cNvSpPr/>
      </xdr:nvSpPr>
      <xdr:spPr>
        <a:xfrm>
          <a:off x="16268700" y="164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162805</xdr:rowOff>
    </xdr:from>
    <xdr:ext cx="534377" cy="259045"/>
    <xdr:sp macro="" textlink="">
      <xdr:nvSpPr>
        <xdr:cNvPr id="687" name="公債費該当値テキスト"/>
        <xdr:cNvSpPr txBox="1"/>
      </xdr:nvSpPr>
      <xdr:spPr>
        <a:xfrm>
          <a:off x="16370300"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42,994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43180</xdr:rowOff>
    </xdr:from>
    <xdr:to>
      <xdr:col>22</xdr:col>
      <xdr:colOff>415925</xdr:colOff>
      <xdr:row>96</xdr:row>
      <xdr:rowOff>144780</xdr:rowOff>
    </xdr:to>
    <xdr:sp macro="" textlink="">
      <xdr:nvSpPr>
        <xdr:cNvPr id="688" name="円/楕円 687"/>
        <xdr:cNvSpPr/>
      </xdr:nvSpPr>
      <xdr:spPr>
        <a:xfrm>
          <a:off x="15430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135907</xdr:rowOff>
    </xdr:from>
    <xdr:ext cx="534377" cy="259045"/>
    <xdr:sp macro="" textlink="">
      <xdr:nvSpPr>
        <xdr:cNvPr id="689" name="テキスト ボックス 688"/>
        <xdr:cNvSpPr txBox="1"/>
      </xdr:nvSpPr>
      <xdr:spPr>
        <a:xfrm>
          <a:off x="15201411" y="165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96444</xdr:rowOff>
    </xdr:from>
    <xdr:to>
      <xdr:col>21</xdr:col>
      <xdr:colOff>212725</xdr:colOff>
      <xdr:row>97</xdr:row>
      <xdr:rowOff>26594</xdr:rowOff>
    </xdr:to>
    <xdr:sp macro="" textlink="">
      <xdr:nvSpPr>
        <xdr:cNvPr id="690" name="円/楕円 689"/>
        <xdr:cNvSpPr/>
      </xdr:nvSpPr>
      <xdr:spPr>
        <a:xfrm>
          <a:off x="14541500" y="165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17721</xdr:rowOff>
    </xdr:from>
    <xdr:ext cx="534377" cy="259045"/>
    <xdr:sp macro="" textlink="">
      <xdr:nvSpPr>
        <xdr:cNvPr id="691" name="テキスト ボックス 690"/>
        <xdr:cNvSpPr txBox="1"/>
      </xdr:nvSpPr>
      <xdr:spPr>
        <a:xfrm>
          <a:off x="14325111" y="166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148565</xdr:rowOff>
    </xdr:from>
    <xdr:to>
      <xdr:col>20</xdr:col>
      <xdr:colOff>9525</xdr:colOff>
      <xdr:row>97</xdr:row>
      <xdr:rowOff>78715</xdr:rowOff>
    </xdr:to>
    <xdr:sp macro="" textlink="">
      <xdr:nvSpPr>
        <xdr:cNvPr id="692" name="円/楕円 691"/>
        <xdr:cNvSpPr/>
      </xdr:nvSpPr>
      <xdr:spPr>
        <a:xfrm>
          <a:off x="13652500" y="16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69842</xdr:rowOff>
    </xdr:from>
    <xdr:ext cx="534377" cy="259045"/>
    <xdr:sp macro="" textlink="">
      <xdr:nvSpPr>
        <xdr:cNvPr id="693" name="テキスト ボックス 692"/>
        <xdr:cNvSpPr txBox="1"/>
      </xdr:nvSpPr>
      <xdr:spPr>
        <a:xfrm>
          <a:off x="13436111" y="167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29578</xdr:rowOff>
    </xdr:from>
    <xdr:to>
      <xdr:col>18</xdr:col>
      <xdr:colOff>492125</xdr:colOff>
      <xdr:row>97</xdr:row>
      <xdr:rowOff>131178</xdr:rowOff>
    </xdr:to>
    <xdr:sp macro="" textlink="">
      <xdr:nvSpPr>
        <xdr:cNvPr id="694" name="円/楕円 693"/>
        <xdr:cNvSpPr/>
      </xdr:nvSpPr>
      <xdr:spPr>
        <a:xfrm>
          <a:off x="12763500" y="166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122305</xdr:rowOff>
    </xdr:from>
    <xdr:ext cx="534377" cy="259045"/>
    <xdr:sp macro="" textlink="">
      <xdr:nvSpPr>
        <xdr:cNvPr id="695" name="テキスト ボックス 694"/>
        <xdr:cNvSpPr txBox="1"/>
      </xdr:nvSpPr>
      <xdr:spPr>
        <a:xfrm>
          <a:off x="12547111" y="167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7" name="正方形/長方形 69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8" name="正方形/長方形 69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99" name="正方形/長方形 69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0" name="正方形/長方形 69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35</xdr:row>
      <xdr:rowOff>54627</xdr:rowOff>
    </xdr:from>
    <xdr:ext cx="312906" cy="259045"/>
    <xdr:sp macro="" textlink="">
      <xdr:nvSpPr>
        <xdr:cNvPr id="707" name="テキスト ボックス 70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32</xdr:row>
      <xdr:rowOff>111777</xdr:rowOff>
    </xdr:from>
    <xdr:ext cx="312906" cy="259045"/>
    <xdr:sp macro="" textlink="">
      <xdr:nvSpPr>
        <xdr:cNvPr id="709" name="テキスト ボックス 70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168927</xdr:rowOff>
    </xdr:from>
    <xdr:ext cx="312906" cy="259045"/>
    <xdr:sp macro="" textlink="">
      <xdr:nvSpPr>
        <xdr:cNvPr id="711" name="テキスト ボックス 71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3" name="テキスト ボックス 71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116840</xdr:rowOff>
    </xdr:from>
    <xdr:to>
      <xdr:col>32</xdr:col>
      <xdr:colOff>186689</xdr:colOff>
      <xdr:row>38</xdr:row>
      <xdr:rowOff>139700</xdr:rowOff>
    </xdr:to>
    <xdr:cxnSp macro="">
      <xdr:nvCxnSpPr>
        <xdr:cNvPr id="715" name="直線コネクタ 714"/>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101617</xdr:rowOff>
    </xdr:from>
    <xdr:ext cx="249299" cy="259045"/>
    <xdr:sp macro="" textlink="">
      <xdr:nvSpPr>
        <xdr:cNvPr id="716" name="諸支出金最小値テキスト"/>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63517</xdr:rowOff>
    </xdr:from>
    <xdr:ext cx="249299" cy="259045"/>
    <xdr:sp macro="" textlink="">
      <xdr:nvSpPr>
        <xdr:cNvPr id="718" name="諸支出金最大値テキスト"/>
        <xdr:cNvSpPr txBox="1"/>
      </xdr:nvSpPr>
      <xdr:spPr>
        <a:xfrm>
          <a:off x="22212300" y="6407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38</xdr:row>
      <xdr:rowOff>116840</xdr:rowOff>
    </xdr:from>
    <xdr:to>
      <xdr:col>32</xdr:col>
      <xdr:colOff>276225</xdr:colOff>
      <xdr:row>38</xdr:row>
      <xdr:rowOff>116840</xdr:rowOff>
    </xdr:to>
    <xdr:cxnSp macro="">
      <xdr:nvCxnSpPr>
        <xdr:cNvPr id="719" name="直線コネクタ 718"/>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19067</xdr:rowOff>
    </xdr:from>
    <xdr:ext cx="249299" cy="259045"/>
    <xdr:sp macro="" textlink="">
      <xdr:nvSpPr>
        <xdr:cNvPr id="721" name="諸支出金平均値テキスト"/>
        <xdr:cNvSpPr txBox="1"/>
      </xdr:nvSpPr>
      <xdr:spPr>
        <a:xfrm>
          <a:off x="22212300" y="6534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2" name="フローチャート : 判断 72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88900</xdr:rowOff>
    </xdr:from>
    <xdr:to>
      <xdr:col>31</xdr:col>
      <xdr:colOff>85725</xdr:colOff>
      <xdr:row>39</xdr:row>
      <xdr:rowOff>19050</xdr:rowOff>
    </xdr:to>
    <xdr:sp macro="" textlink="">
      <xdr:nvSpPr>
        <xdr:cNvPr id="724" name="フローチャート : 判断 72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25" name="テキスト ボックス 724"/>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123190</xdr:rowOff>
    </xdr:from>
    <xdr:to>
      <xdr:col>29</xdr:col>
      <xdr:colOff>568325</xdr:colOff>
      <xdr:row>36</xdr:row>
      <xdr:rowOff>53340</xdr:rowOff>
    </xdr:to>
    <xdr:sp macro="" textlink="">
      <xdr:nvSpPr>
        <xdr:cNvPr id="727" name="フローチャート : 判断 726"/>
        <xdr:cNvSpPr/>
      </xdr:nvSpPr>
      <xdr:spPr>
        <a:xfrm>
          <a:off x="20383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34</xdr:row>
      <xdr:rowOff>69867</xdr:rowOff>
    </xdr:from>
    <xdr:ext cx="313932" cy="259045"/>
    <xdr:sp macro="" textlink="">
      <xdr:nvSpPr>
        <xdr:cNvPr id="728" name="テキスト ボックス 727"/>
        <xdr:cNvSpPr txBox="1"/>
      </xdr:nvSpPr>
      <xdr:spPr>
        <a:xfrm>
          <a:off x="20277333" y="5899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0" name="フローチャート : 判断 72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1" name="テキスト ボックス 73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100330</xdr:rowOff>
    </xdr:from>
    <xdr:to>
      <xdr:col>27</xdr:col>
      <xdr:colOff>161925</xdr:colOff>
      <xdr:row>32</xdr:row>
      <xdr:rowOff>30480</xdr:rowOff>
    </xdr:to>
    <xdr:sp macro="" textlink="">
      <xdr:nvSpPr>
        <xdr:cNvPr id="732" name="フローチャート : 判断 731"/>
        <xdr:cNvSpPr/>
      </xdr:nvSpPr>
      <xdr:spPr>
        <a:xfrm>
          <a:off x="18605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30</xdr:row>
      <xdr:rowOff>47007</xdr:rowOff>
    </xdr:from>
    <xdr:ext cx="313932" cy="259045"/>
    <xdr:sp macro="" textlink="">
      <xdr:nvSpPr>
        <xdr:cNvPr id="733" name="テキスト ボックス 732"/>
        <xdr:cNvSpPr txBox="1"/>
      </xdr:nvSpPr>
      <xdr:spPr>
        <a:xfrm>
          <a:off x="18499333" y="5190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146067</xdr:rowOff>
    </xdr:from>
    <xdr:ext cx="249299" cy="259045"/>
    <xdr:sp macro="" textlink="">
      <xdr:nvSpPr>
        <xdr:cNvPr id="740" name="諸支出金該当値テキスト"/>
        <xdr:cNvSpPr txBox="1"/>
      </xdr:nvSpPr>
      <xdr:spPr>
        <a:xfrm>
          <a:off x="22212300" y="6661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37</xdr:row>
      <xdr:rowOff>35577</xdr:rowOff>
    </xdr:from>
    <xdr:ext cx="249299" cy="259045"/>
    <xdr:sp macro="" textlink="">
      <xdr:nvSpPr>
        <xdr:cNvPr id="742" name="テキスト ボックス 741"/>
        <xdr:cNvSpPr txBox="1"/>
      </xdr:nvSpPr>
      <xdr:spPr>
        <a:xfrm>
          <a:off x="211859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46" name="テキスト ボックス 745"/>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8" name="テキスト ボックス 75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0" name="テキスト ボックス 75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2" name="直線コネクタ 76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7" name="直線コネクタ 76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69" name="フローチャート : 判断 76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0" name="直線コネクタ 76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1" name="フローチャート : 判断 77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2" name="テキスト ボックス 771"/>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3" name="直線コネクタ 77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4" name="フローチャート : 判断 77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5" name="テキスト ボックス 77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6" name="直線コネクタ 77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7" name="フローチャート : 判断 77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8" name="テキスト ボックス 77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79" name="フローチャート : 判断 77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0" name="テキスト ボックス 77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円/楕円 78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8" name="円/楕円 78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89" name="テキスト ボックス 788"/>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0" name="円/楕円 78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1" name="テキスト ボックス 79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2" name="円/楕円 79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3" name="テキスト ボックス 79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円/楕円 79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5" name="テキスト ボックス 79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6" name="正方形/長方形 7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7" name="正方形/長方形 7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8" name="テキスト ボックス 7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baseline="0">
              <a:latin typeface="ＭＳ Ｐゴシック"/>
            </a:rPr>
            <a:t>　</a:t>
          </a:r>
          <a:r>
            <a:rPr kumimoji="1" lang="ja-JP" altLang="en-US" sz="1600">
              <a:latin typeface="ＭＳ Ｐゴシック"/>
            </a:rPr>
            <a:t>民生費は、県民一人当たり</a:t>
          </a:r>
          <a:r>
            <a:rPr kumimoji="1" lang="en-US" altLang="ja-JP" sz="1600">
              <a:latin typeface="ＭＳ Ｐゴシック"/>
            </a:rPr>
            <a:t>63</a:t>
          </a:r>
          <a:r>
            <a:rPr kumimoji="1" lang="ja-JP" altLang="en-US" sz="1600">
              <a:latin typeface="ＭＳ Ｐゴシック"/>
            </a:rPr>
            <a:t>千円となっており、類似団体内で比較した場合２番目に高い水準にあります。当県の目的別歳出決算全体に占める民生費の割合を経年でみた場合、Ｈ２３～Ｈ２７においては１９％～２０％で推移しており、大きな変動はありませんが、高止まりの傾向にあります。本県の民生費のうち最も高い割合（約４０％）を占める老人福祉費のうち後期高齢者医療負担金が類似団体と比較して高いこと（</a:t>
          </a:r>
          <a:r>
            <a:rPr kumimoji="1" lang="ja-JP" altLang="ja-JP" sz="1600">
              <a:solidFill>
                <a:schemeClr val="dk1"/>
              </a:solidFill>
              <a:latin typeface="+mn-lt"/>
              <a:ea typeface="+mn-ea"/>
              <a:cs typeface="+mn-cs"/>
            </a:rPr>
            <a:t>後期高齢者医療制度の一人当り医療費が全国１位（平成２６年度「後期高齢者医療事業年報」（厚生労働省））</a:t>
          </a:r>
          <a:r>
            <a:rPr kumimoji="1" lang="ja-JP" altLang="en-US" sz="1600">
              <a:latin typeface="ＭＳ Ｐゴシック"/>
            </a:rPr>
            <a:t>）が</a:t>
          </a:r>
          <a:r>
            <a:rPr kumimoji="1" lang="ja-JP" altLang="ja-JP" sz="1600">
              <a:solidFill>
                <a:schemeClr val="dk1"/>
              </a:solidFill>
              <a:latin typeface="+mn-lt"/>
              <a:ea typeface="+mn-ea"/>
              <a:cs typeface="+mn-cs"/>
            </a:rPr>
            <a:t>要因となっています。</a:t>
          </a:r>
          <a:endParaRPr kumimoji="1" lang="ja-JP" altLang="en-US" sz="16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solidFill>
              <a:latin typeface="+mn-lt"/>
              <a:ea typeface="+mn-ea"/>
              <a:cs typeface="+mn-cs"/>
            </a:rPr>
            <a:t>　</a:t>
          </a:r>
          <a:r>
            <a:rPr kumimoji="1" lang="ja-JP" altLang="ja-JP" sz="900">
              <a:solidFill>
                <a:schemeClr val="dk1"/>
              </a:solidFill>
              <a:latin typeface="+mn-lt"/>
              <a:ea typeface="+mn-ea"/>
              <a:cs typeface="+mn-cs"/>
            </a:rPr>
            <a:t>財政調整基金等三基金の残高は、前年度から約２８億円減となったものの、経費の節減や収入確保等に努めた結果、４３９億円を確保しています。</a:t>
          </a:r>
          <a:endParaRPr kumimoji="1" lang="en-US" altLang="ja-JP" sz="900">
            <a:solidFill>
              <a:schemeClr val="dk1"/>
            </a:solidFill>
            <a:latin typeface="+mn-lt"/>
            <a:ea typeface="+mn-ea"/>
            <a:cs typeface="+mn-cs"/>
          </a:endParaRPr>
        </a:p>
        <a:p>
          <a:r>
            <a:rPr kumimoji="1" lang="ja-JP" altLang="en-US" sz="900">
              <a:solidFill>
                <a:schemeClr val="dk1"/>
              </a:solidFill>
              <a:latin typeface="+mn-lt"/>
              <a:ea typeface="+mn-ea"/>
              <a:cs typeface="+mn-cs"/>
            </a:rPr>
            <a:t>　実質収支は約４１億円（対前年比０．７億円、１．６％減）と昨年度とほぼ同等の水準となっており、４０年連続の黒字となりました。</a:t>
          </a:r>
        </a:p>
        <a:p>
          <a:r>
            <a:rPr kumimoji="1" lang="ja-JP" altLang="en-US" sz="900">
              <a:solidFill>
                <a:schemeClr val="dk1"/>
              </a:solidFill>
              <a:latin typeface="+mn-lt"/>
              <a:ea typeface="+mn-ea"/>
              <a:cs typeface="+mn-cs"/>
            </a:rPr>
            <a:t>　また、実質単年度収支は、単年度収支から実質的な黒字要素と赤字要素を加除したものですが、実質収支がほぼ同等の水準である中、赤字要素となる財政調整基金の取り崩しを、国の経済対策への対応等の理由で実施したため、約▲２１億円となりました。</a:t>
          </a:r>
        </a:p>
        <a:p>
          <a:r>
            <a:rPr kumimoji="1" lang="ja-JP" altLang="en-US" sz="900">
              <a:solidFill>
                <a:schemeClr val="dk1"/>
              </a:solidFill>
              <a:latin typeface="+mn-lt"/>
              <a:ea typeface="+mn-ea"/>
              <a:cs typeface="+mn-cs"/>
            </a:rPr>
            <a:t>　</a:t>
          </a:r>
          <a:r>
            <a:rPr kumimoji="1" lang="ja-JP" altLang="ja-JP" sz="900">
              <a:solidFill>
                <a:schemeClr val="dk1"/>
              </a:solidFill>
              <a:latin typeface="+mn-lt"/>
              <a:ea typeface="+mn-ea"/>
              <a:cs typeface="+mn-cs"/>
            </a:rPr>
            <a:t>なお、現在（平成</a:t>
          </a:r>
          <a:r>
            <a:rPr kumimoji="1" lang="en-US" altLang="ja-JP" sz="900">
              <a:solidFill>
                <a:schemeClr val="dk1"/>
              </a:solidFill>
              <a:latin typeface="+mn-lt"/>
              <a:ea typeface="+mn-ea"/>
              <a:cs typeface="+mn-cs"/>
            </a:rPr>
            <a:t>28</a:t>
          </a:r>
          <a:r>
            <a:rPr kumimoji="1" lang="ja-JP" altLang="ja-JP" sz="900">
              <a:solidFill>
                <a:schemeClr val="dk1"/>
              </a:solidFill>
              <a:latin typeface="+mn-lt"/>
              <a:ea typeface="+mn-ea"/>
              <a:cs typeface="+mn-cs"/>
            </a:rPr>
            <a:t>年度まで）、将来に向けて持続可能で安定した財政運営を実現するため、歳入・歳出全般にわたる改革の方針や取組みを具体的に定めた「福岡県財政改革推進プラン（平成</a:t>
          </a:r>
          <a:r>
            <a:rPr kumimoji="1" lang="en-US" altLang="ja-JP" sz="900">
              <a:solidFill>
                <a:schemeClr val="dk1"/>
              </a:solidFill>
              <a:latin typeface="+mn-lt"/>
              <a:ea typeface="+mn-ea"/>
              <a:cs typeface="+mn-cs"/>
            </a:rPr>
            <a:t>26</a:t>
          </a:r>
          <a:r>
            <a:rPr kumimoji="1" lang="ja-JP" altLang="ja-JP" sz="900">
              <a:solidFill>
                <a:schemeClr val="dk1"/>
              </a:solidFill>
              <a:latin typeface="+mn-lt"/>
              <a:ea typeface="+mn-ea"/>
              <a:cs typeface="+mn-cs"/>
            </a:rPr>
            <a:t>～</a:t>
          </a:r>
          <a:r>
            <a:rPr kumimoji="1" lang="en-US" altLang="ja-JP" sz="900">
              <a:solidFill>
                <a:schemeClr val="dk1"/>
              </a:solidFill>
              <a:latin typeface="+mn-lt"/>
              <a:ea typeface="+mn-ea"/>
              <a:cs typeface="+mn-cs"/>
            </a:rPr>
            <a:t>28</a:t>
          </a:r>
          <a:r>
            <a:rPr kumimoji="1" lang="ja-JP" altLang="ja-JP" sz="900">
              <a:solidFill>
                <a:schemeClr val="dk1"/>
              </a:solidFill>
              <a:latin typeface="+mn-lt"/>
              <a:ea typeface="+mn-ea"/>
              <a:cs typeface="+mn-cs"/>
            </a:rPr>
            <a:t>年度）」に基づき、行政改革と一体となって、同プランに取り組んでいます。</a:t>
          </a:r>
          <a:endParaRPr lang="ja-JP" altLang="ja-JP" sz="900">
            <a:solidFill>
              <a:schemeClr val="dk1"/>
            </a:solidFill>
            <a:latin typeface="+mn-lt"/>
            <a:ea typeface="+mn-ea"/>
            <a:cs typeface="+mn-cs"/>
          </a:endParaRPr>
        </a:p>
        <a:p>
          <a:endParaRPr kumimoji="1" lang="ja-JP" altLang="ja-JP" sz="9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福岡県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a:t>
          </a:r>
          <a:r>
            <a:rPr kumimoji="1" lang="ja-JP" altLang="ja-JP" sz="1300">
              <a:solidFill>
                <a:schemeClr val="dk1"/>
              </a:solidFill>
              <a:latin typeface="+mn-lt"/>
              <a:ea typeface="+mn-ea"/>
              <a:cs typeface="+mn-cs"/>
            </a:rPr>
            <a:t>本県の普通会計実質収支はいずれの年度においても黒字ですが、平成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年度以降の一般会計の収支が大きく改善している理由は、景気回復による県税収入の増加などにより、実質収支が改善しているからです。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また公営企業会計についても同じく、いずれの年度においても資金不足は発生していません。</a:t>
          </a:r>
          <a:endParaRPr kumimoji="1" lang="en-US"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58</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60</v>
      </c>
      <c r="C3" s="506"/>
      <c r="D3" s="507"/>
      <c r="E3" s="507"/>
      <c r="F3" s="507"/>
      <c r="G3" s="507"/>
      <c r="H3" s="507"/>
      <c r="I3" s="507"/>
      <c r="J3" s="507"/>
      <c r="K3" s="507"/>
      <c r="L3" s="507" t="s">
        <v>61</v>
      </c>
      <c r="M3" s="507"/>
      <c r="N3" s="507"/>
      <c r="O3" s="507"/>
      <c r="P3" s="507"/>
      <c r="Q3" s="507"/>
      <c r="R3" s="508"/>
      <c r="S3" s="508"/>
      <c r="T3" s="508"/>
      <c r="U3" s="508"/>
      <c r="V3" s="509"/>
      <c r="W3" s="537" t="s">
        <v>62</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63</v>
      </c>
      <c r="BO3" s="505"/>
      <c r="BP3" s="505"/>
      <c r="BQ3" s="505"/>
      <c r="BR3" s="505"/>
      <c r="BS3" s="505"/>
      <c r="BT3" s="505"/>
      <c r="BU3" s="541"/>
      <c r="BV3" s="504" t="s">
        <v>64</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65</v>
      </c>
      <c r="CU3" s="505"/>
      <c r="CV3" s="505"/>
      <c r="CW3" s="505"/>
      <c r="CX3" s="505"/>
      <c r="CY3" s="505"/>
      <c r="CZ3" s="505"/>
      <c r="DA3" s="541"/>
      <c r="DB3" s="504" t="s">
        <v>66</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67</v>
      </c>
      <c r="X4" s="457"/>
      <c r="Y4" s="458"/>
      <c r="Z4" s="465" t="s">
        <v>1</v>
      </c>
      <c r="AA4" s="466"/>
      <c r="AB4" s="466"/>
      <c r="AC4" s="466"/>
      <c r="AD4" s="466"/>
      <c r="AE4" s="466"/>
      <c r="AF4" s="466"/>
      <c r="AG4" s="466"/>
      <c r="AH4" s="467"/>
      <c r="AI4" s="465" t="s">
        <v>68</v>
      </c>
      <c r="AJ4" s="515"/>
      <c r="AK4" s="515"/>
      <c r="AL4" s="515"/>
      <c r="AM4" s="515"/>
      <c r="AN4" s="515"/>
      <c r="AO4" s="515"/>
      <c r="AP4" s="516"/>
      <c r="AQ4" s="471" t="s">
        <v>69</v>
      </c>
      <c r="AR4" s="472"/>
      <c r="AS4" s="515"/>
      <c r="AT4" s="515"/>
      <c r="AU4" s="515"/>
      <c r="AV4" s="515"/>
      <c r="AW4" s="515"/>
      <c r="AX4" s="515"/>
      <c r="AY4" s="520"/>
      <c r="AZ4" s="377" t="s">
        <v>70</v>
      </c>
      <c r="BA4" s="378"/>
      <c r="BB4" s="378"/>
      <c r="BC4" s="378"/>
      <c r="BD4" s="378"/>
      <c r="BE4" s="378"/>
      <c r="BF4" s="378"/>
      <c r="BG4" s="378"/>
      <c r="BH4" s="378"/>
      <c r="BI4" s="378"/>
      <c r="BJ4" s="378"/>
      <c r="BK4" s="378"/>
      <c r="BL4" s="378"/>
      <c r="BM4" s="379"/>
      <c r="BN4" s="380">
        <v>1704632991</v>
      </c>
      <c r="BO4" s="381"/>
      <c r="BP4" s="381"/>
      <c r="BQ4" s="381"/>
      <c r="BR4" s="381"/>
      <c r="BS4" s="381"/>
      <c r="BT4" s="381"/>
      <c r="BU4" s="382"/>
      <c r="BV4" s="380">
        <v>1652241887</v>
      </c>
      <c r="BW4" s="381"/>
      <c r="BX4" s="381"/>
      <c r="BY4" s="381"/>
      <c r="BZ4" s="381"/>
      <c r="CA4" s="381"/>
      <c r="CB4" s="381"/>
      <c r="CC4" s="382"/>
      <c r="CD4" s="489" t="s">
        <v>71</v>
      </c>
      <c r="CE4" s="490"/>
      <c r="CF4" s="490"/>
      <c r="CG4" s="490"/>
      <c r="CH4" s="490"/>
      <c r="CI4" s="490"/>
      <c r="CJ4" s="490"/>
      <c r="CK4" s="490"/>
      <c r="CL4" s="490"/>
      <c r="CM4" s="490"/>
      <c r="CN4" s="490"/>
      <c r="CO4" s="490"/>
      <c r="CP4" s="490"/>
      <c r="CQ4" s="490"/>
      <c r="CR4" s="490"/>
      <c r="CS4" s="491"/>
      <c r="CT4" s="542">
        <v>0.4</v>
      </c>
      <c r="CU4" s="543"/>
      <c r="CV4" s="543"/>
      <c r="CW4" s="543"/>
      <c r="CX4" s="543"/>
      <c r="CY4" s="543"/>
      <c r="CZ4" s="543"/>
      <c r="DA4" s="544"/>
      <c r="DB4" s="542">
        <v>0.4</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72</v>
      </c>
      <c r="BA5" s="384"/>
      <c r="BB5" s="384"/>
      <c r="BC5" s="384"/>
      <c r="BD5" s="384"/>
      <c r="BE5" s="384"/>
      <c r="BF5" s="384"/>
      <c r="BG5" s="384"/>
      <c r="BH5" s="384"/>
      <c r="BI5" s="384"/>
      <c r="BJ5" s="384"/>
      <c r="BK5" s="384"/>
      <c r="BL5" s="384"/>
      <c r="BM5" s="385"/>
      <c r="BN5" s="386">
        <v>1669152789</v>
      </c>
      <c r="BO5" s="387"/>
      <c r="BP5" s="387"/>
      <c r="BQ5" s="387"/>
      <c r="BR5" s="387"/>
      <c r="BS5" s="387"/>
      <c r="BT5" s="387"/>
      <c r="BU5" s="388"/>
      <c r="BV5" s="386">
        <v>1611004482</v>
      </c>
      <c r="BW5" s="387"/>
      <c r="BX5" s="387"/>
      <c r="BY5" s="387"/>
      <c r="BZ5" s="387"/>
      <c r="CA5" s="387"/>
      <c r="CB5" s="387"/>
      <c r="CC5" s="388"/>
      <c r="CD5" s="433" t="s">
        <v>73</v>
      </c>
      <c r="CE5" s="434"/>
      <c r="CF5" s="434"/>
      <c r="CG5" s="434"/>
      <c r="CH5" s="434"/>
      <c r="CI5" s="434"/>
      <c r="CJ5" s="434"/>
      <c r="CK5" s="434"/>
      <c r="CL5" s="434"/>
      <c r="CM5" s="434"/>
      <c r="CN5" s="434"/>
      <c r="CO5" s="434"/>
      <c r="CP5" s="434"/>
      <c r="CQ5" s="434"/>
      <c r="CR5" s="434"/>
      <c r="CS5" s="435"/>
      <c r="CT5" s="365">
        <v>96.6</v>
      </c>
      <c r="CU5" s="366"/>
      <c r="CV5" s="366"/>
      <c r="CW5" s="366"/>
      <c r="CX5" s="366"/>
      <c r="CY5" s="366"/>
      <c r="CZ5" s="366"/>
      <c r="DA5" s="367"/>
      <c r="DB5" s="365">
        <v>95.5</v>
      </c>
      <c r="DC5" s="366"/>
      <c r="DD5" s="366"/>
      <c r="DE5" s="366"/>
      <c r="DF5" s="366"/>
      <c r="DG5" s="366"/>
      <c r="DH5" s="366"/>
      <c r="DI5" s="367"/>
      <c r="DJ5" s="112"/>
      <c r="DK5" s="112"/>
      <c r="DL5" s="112"/>
      <c r="DM5" s="112"/>
      <c r="DN5" s="112"/>
      <c r="DO5" s="112"/>
    </row>
    <row r="6" spans="1:119" ht="18.75" customHeight="1" x14ac:dyDescent="0.15">
      <c r="A6" s="113"/>
      <c r="B6" s="504" t="s">
        <v>74</v>
      </c>
      <c r="C6" s="505"/>
      <c r="D6" s="505"/>
      <c r="E6" s="505"/>
      <c r="F6" s="505"/>
      <c r="G6" s="505"/>
      <c r="H6" s="505"/>
      <c r="I6" s="505"/>
      <c r="J6" s="505"/>
      <c r="K6" s="506"/>
      <c r="L6" s="507" t="s">
        <v>75</v>
      </c>
      <c r="M6" s="507"/>
      <c r="N6" s="507"/>
      <c r="O6" s="507"/>
      <c r="P6" s="507"/>
      <c r="Q6" s="507"/>
      <c r="R6" s="508"/>
      <c r="S6" s="508"/>
      <c r="T6" s="508"/>
      <c r="U6" s="508"/>
      <c r="V6" s="509"/>
      <c r="W6" s="459"/>
      <c r="X6" s="460"/>
      <c r="Y6" s="461"/>
      <c r="Z6" s="486" t="s">
        <v>76</v>
      </c>
      <c r="AA6" s="487"/>
      <c r="AB6" s="487"/>
      <c r="AC6" s="487"/>
      <c r="AD6" s="487"/>
      <c r="AE6" s="487"/>
      <c r="AF6" s="487"/>
      <c r="AG6" s="487"/>
      <c r="AH6" s="488"/>
      <c r="AI6" s="411">
        <v>1</v>
      </c>
      <c r="AJ6" s="412"/>
      <c r="AK6" s="412"/>
      <c r="AL6" s="412"/>
      <c r="AM6" s="412"/>
      <c r="AN6" s="412"/>
      <c r="AO6" s="412"/>
      <c r="AP6" s="413"/>
      <c r="AQ6" s="411">
        <v>13500</v>
      </c>
      <c r="AR6" s="412"/>
      <c r="AS6" s="412"/>
      <c r="AT6" s="412"/>
      <c r="AU6" s="412"/>
      <c r="AV6" s="412"/>
      <c r="AW6" s="412"/>
      <c r="AX6" s="412"/>
      <c r="AY6" s="414"/>
      <c r="AZ6" s="383" t="s">
        <v>77</v>
      </c>
      <c r="BA6" s="384"/>
      <c r="BB6" s="384"/>
      <c r="BC6" s="384"/>
      <c r="BD6" s="384"/>
      <c r="BE6" s="384"/>
      <c r="BF6" s="384"/>
      <c r="BG6" s="384"/>
      <c r="BH6" s="384"/>
      <c r="BI6" s="384"/>
      <c r="BJ6" s="384"/>
      <c r="BK6" s="384"/>
      <c r="BL6" s="384"/>
      <c r="BM6" s="385"/>
      <c r="BN6" s="386">
        <v>35480202</v>
      </c>
      <c r="BO6" s="387"/>
      <c r="BP6" s="387"/>
      <c r="BQ6" s="387"/>
      <c r="BR6" s="387"/>
      <c r="BS6" s="387"/>
      <c r="BT6" s="387"/>
      <c r="BU6" s="388"/>
      <c r="BV6" s="386">
        <v>41237405</v>
      </c>
      <c r="BW6" s="387"/>
      <c r="BX6" s="387"/>
      <c r="BY6" s="387"/>
      <c r="BZ6" s="387"/>
      <c r="CA6" s="387"/>
      <c r="CB6" s="387"/>
      <c r="CC6" s="388"/>
      <c r="CD6" s="433" t="s">
        <v>78</v>
      </c>
      <c r="CE6" s="434"/>
      <c r="CF6" s="434"/>
      <c r="CG6" s="434"/>
      <c r="CH6" s="434"/>
      <c r="CI6" s="434"/>
      <c r="CJ6" s="434"/>
      <c r="CK6" s="434"/>
      <c r="CL6" s="434"/>
      <c r="CM6" s="434"/>
      <c r="CN6" s="434"/>
      <c r="CO6" s="434"/>
      <c r="CP6" s="434"/>
      <c r="CQ6" s="434"/>
      <c r="CR6" s="434"/>
      <c r="CS6" s="435"/>
      <c r="CT6" s="531">
        <v>108.9</v>
      </c>
      <c r="CU6" s="532"/>
      <c r="CV6" s="532"/>
      <c r="CW6" s="532"/>
      <c r="CX6" s="532"/>
      <c r="CY6" s="532"/>
      <c r="CZ6" s="532"/>
      <c r="DA6" s="533"/>
      <c r="DB6" s="531">
        <v>111.3</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79</v>
      </c>
      <c r="AA7" s="487"/>
      <c r="AB7" s="487"/>
      <c r="AC7" s="487"/>
      <c r="AD7" s="487"/>
      <c r="AE7" s="487"/>
      <c r="AF7" s="487"/>
      <c r="AG7" s="487"/>
      <c r="AH7" s="488"/>
      <c r="AI7" s="411">
        <v>3</v>
      </c>
      <c r="AJ7" s="412"/>
      <c r="AK7" s="412"/>
      <c r="AL7" s="412"/>
      <c r="AM7" s="412"/>
      <c r="AN7" s="412"/>
      <c r="AO7" s="412"/>
      <c r="AP7" s="413"/>
      <c r="AQ7" s="411">
        <v>10800</v>
      </c>
      <c r="AR7" s="412"/>
      <c r="AS7" s="412"/>
      <c r="AT7" s="412"/>
      <c r="AU7" s="412"/>
      <c r="AV7" s="412"/>
      <c r="AW7" s="412"/>
      <c r="AX7" s="412"/>
      <c r="AY7" s="414"/>
      <c r="AZ7" s="383" t="s">
        <v>80</v>
      </c>
      <c r="BA7" s="384"/>
      <c r="BB7" s="384"/>
      <c r="BC7" s="384"/>
      <c r="BD7" s="384"/>
      <c r="BE7" s="384"/>
      <c r="BF7" s="384"/>
      <c r="BG7" s="384"/>
      <c r="BH7" s="384"/>
      <c r="BI7" s="384"/>
      <c r="BJ7" s="384"/>
      <c r="BK7" s="384"/>
      <c r="BL7" s="384"/>
      <c r="BM7" s="385"/>
      <c r="BN7" s="386">
        <v>31359529</v>
      </c>
      <c r="BO7" s="387"/>
      <c r="BP7" s="387"/>
      <c r="BQ7" s="387"/>
      <c r="BR7" s="387"/>
      <c r="BS7" s="387"/>
      <c r="BT7" s="387"/>
      <c r="BU7" s="388"/>
      <c r="BV7" s="386">
        <v>37047237</v>
      </c>
      <c r="BW7" s="387"/>
      <c r="BX7" s="387"/>
      <c r="BY7" s="387"/>
      <c r="BZ7" s="387"/>
      <c r="CA7" s="387"/>
      <c r="CB7" s="387"/>
      <c r="CC7" s="388"/>
      <c r="CD7" s="433" t="s">
        <v>81</v>
      </c>
      <c r="CE7" s="434"/>
      <c r="CF7" s="434"/>
      <c r="CG7" s="434"/>
      <c r="CH7" s="434"/>
      <c r="CI7" s="434"/>
      <c r="CJ7" s="434"/>
      <c r="CK7" s="434"/>
      <c r="CL7" s="434"/>
      <c r="CM7" s="434"/>
      <c r="CN7" s="434"/>
      <c r="CO7" s="434"/>
      <c r="CP7" s="434"/>
      <c r="CQ7" s="434"/>
      <c r="CR7" s="434"/>
      <c r="CS7" s="435"/>
      <c r="CT7" s="386">
        <v>982964142</v>
      </c>
      <c r="CU7" s="387"/>
      <c r="CV7" s="387"/>
      <c r="CW7" s="387"/>
      <c r="CX7" s="387"/>
      <c r="CY7" s="387"/>
      <c r="CZ7" s="387"/>
      <c r="DA7" s="388"/>
      <c r="DB7" s="386">
        <v>949248023</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82</v>
      </c>
      <c r="AA8" s="487"/>
      <c r="AB8" s="487"/>
      <c r="AC8" s="487"/>
      <c r="AD8" s="487"/>
      <c r="AE8" s="487"/>
      <c r="AF8" s="487"/>
      <c r="AG8" s="487"/>
      <c r="AH8" s="488"/>
      <c r="AI8" s="411">
        <v>1</v>
      </c>
      <c r="AJ8" s="412"/>
      <c r="AK8" s="412"/>
      <c r="AL8" s="412"/>
      <c r="AM8" s="412"/>
      <c r="AN8" s="412"/>
      <c r="AO8" s="412"/>
      <c r="AP8" s="413"/>
      <c r="AQ8" s="411">
        <v>8800</v>
      </c>
      <c r="AR8" s="412"/>
      <c r="AS8" s="412"/>
      <c r="AT8" s="412"/>
      <c r="AU8" s="412"/>
      <c r="AV8" s="412"/>
      <c r="AW8" s="412"/>
      <c r="AX8" s="412"/>
      <c r="AY8" s="414"/>
      <c r="AZ8" s="383" t="s">
        <v>83</v>
      </c>
      <c r="BA8" s="384"/>
      <c r="BB8" s="384"/>
      <c r="BC8" s="384"/>
      <c r="BD8" s="384"/>
      <c r="BE8" s="384"/>
      <c r="BF8" s="384"/>
      <c r="BG8" s="384"/>
      <c r="BH8" s="384"/>
      <c r="BI8" s="384"/>
      <c r="BJ8" s="384"/>
      <c r="BK8" s="384"/>
      <c r="BL8" s="384"/>
      <c r="BM8" s="385"/>
      <c r="BN8" s="386">
        <v>4120673</v>
      </c>
      <c r="BO8" s="387"/>
      <c r="BP8" s="387"/>
      <c r="BQ8" s="387"/>
      <c r="BR8" s="387"/>
      <c r="BS8" s="387"/>
      <c r="BT8" s="387"/>
      <c r="BU8" s="388"/>
      <c r="BV8" s="386">
        <v>4190168</v>
      </c>
      <c r="BW8" s="387"/>
      <c r="BX8" s="387"/>
      <c r="BY8" s="387"/>
      <c r="BZ8" s="387"/>
      <c r="CA8" s="387"/>
      <c r="CB8" s="387"/>
      <c r="CC8" s="388"/>
      <c r="CD8" s="433" t="s">
        <v>84</v>
      </c>
      <c r="CE8" s="434"/>
      <c r="CF8" s="434"/>
      <c r="CG8" s="434"/>
      <c r="CH8" s="434"/>
      <c r="CI8" s="434"/>
      <c r="CJ8" s="434"/>
      <c r="CK8" s="434"/>
      <c r="CL8" s="434"/>
      <c r="CM8" s="434"/>
      <c r="CN8" s="434"/>
      <c r="CO8" s="434"/>
      <c r="CP8" s="434"/>
      <c r="CQ8" s="434"/>
      <c r="CR8" s="434"/>
      <c r="CS8" s="435"/>
      <c r="CT8" s="528">
        <v>0.61836000000000002</v>
      </c>
      <c r="CU8" s="529"/>
      <c r="CV8" s="529"/>
      <c r="CW8" s="529"/>
      <c r="CX8" s="529"/>
      <c r="CY8" s="529"/>
      <c r="CZ8" s="529"/>
      <c r="DA8" s="530"/>
      <c r="DB8" s="528">
        <v>0.59582000000000002</v>
      </c>
      <c r="DC8" s="529"/>
      <c r="DD8" s="529"/>
      <c r="DE8" s="529"/>
      <c r="DF8" s="529"/>
      <c r="DG8" s="529"/>
      <c r="DH8" s="529"/>
      <c r="DI8" s="530"/>
      <c r="DJ8" s="112"/>
      <c r="DK8" s="112"/>
      <c r="DL8" s="112"/>
      <c r="DM8" s="112"/>
      <c r="DN8" s="112"/>
      <c r="DO8" s="112"/>
    </row>
    <row r="9" spans="1:119" ht="18.75" customHeight="1" thickBot="1" x14ac:dyDescent="0.2">
      <c r="A9" s="113"/>
      <c r="B9" s="492" t="s">
        <v>85</v>
      </c>
      <c r="C9" s="466"/>
      <c r="D9" s="466"/>
      <c r="E9" s="466"/>
      <c r="F9" s="466"/>
      <c r="G9" s="466"/>
      <c r="H9" s="466"/>
      <c r="I9" s="466"/>
      <c r="J9" s="466"/>
      <c r="K9" s="467"/>
      <c r="L9" s="498" t="s">
        <v>86</v>
      </c>
      <c r="M9" s="499"/>
      <c r="N9" s="499"/>
      <c r="O9" s="499"/>
      <c r="P9" s="499"/>
      <c r="Q9" s="500"/>
      <c r="R9" s="501">
        <v>5101556</v>
      </c>
      <c r="S9" s="502"/>
      <c r="T9" s="502"/>
      <c r="U9" s="502"/>
      <c r="V9" s="503"/>
      <c r="W9" s="459"/>
      <c r="X9" s="460"/>
      <c r="Y9" s="461"/>
      <c r="Z9" s="486" t="s">
        <v>87</v>
      </c>
      <c r="AA9" s="487"/>
      <c r="AB9" s="487"/>
      <c r="AC9" s="487"/>
      <c r="AD9" s="487"/>
      <c r="AE9" s="487"/>
      <c r="AF9" s="487"/>
      <c r="AG9" s="487"/>
      <c r="AH9" s="488"/>
      <c r="AI9" s="411">
        <v>1</v>
      </c>
      <c r="AJ9" s="412"/>
      <c r="AK9" s="412"/>
      <c r="AL9" s="412"/>
      <c r="AM9" s="412"/>
      <c r="AN9" s="412"/>
      <c r="AO9" s="412"/>
      <c r="AP9" s="413"/>
      <c r="AQ9" s="411">
        <v>11100</v>
      </c>
      <c r="AR9" s="412"/>
      <c r="AS9" s="412"/>
      <c r="AT9" s="412"/>
      <c r="AU9" s="412"/>
      <c r="AV9" s="412"/>
      <c r="AW9" s="412"/>
      <c r="AX9" s="412"/>
      <c r="AY9" s="414"/>
      <c r="AZ9" s="383" t="s">
        <v>88</v>
      </c>
      <c r="BA9" s="384"/>
      <c r="BB9" s="384"/>
      <c r="BC9" s="384"/>
      <c r="BD9" s="384"/>
      <c r="BE9" s="384"/>
      <c r="BF9" s="384"/>
      <c r="BG9" s="384"/>
      <c r="BH9" s="384"/>
      <c r="BI9" s="384"/>
      <c r="BJ9" s="384"/>
      <c r="BK9" s="384"/>
      <c r="BL9" s="384"/>
      <c r="BM9" s="385"/>
      <c r="BN9" s="386">
        <v>-69495</v>
      </c>
      <c r="BO9" s="387"/>
      <c r="BP9" s="387"/>
      <c r="BQ9" s="387"/>
      <c r="BR9" s="387"/>
      <c r="BS9" s="387"/>
      <c r="BT9" s="387"/>
      <c r="BU9" s="388"/>
      <c r="BV9" s="386">
        <v>2254148</v>
      </c>
      <c r="BW9" s="387"/>
      <c r="BX9" s="387"/>
      <c r="BY9" s="387"/>
      <c r="BZ9" s="387"/>
      <c r="CA9" s="387"/>
      <c r="CB9" s="387"/>
      <c r="CC9" s="388"/>
      <c r="CD9" s="357" t="s">
        <v>89</v>
      </c>
      <c r="CE9" s="358"/>
      <c r="CF9" s="358"/>
      <c r="CG9" s="358"/>
      <c r="CH9" s="358"/>
      <c r="CI9" s="358"/>
      <c r="CJ9" s="358"/>
      <c r="CK9" s="358"/>
      <c r="CL9" s="358"/>
      <c r="CM9" s="358"/>
      <c r="CN9" s="358"/>
      <c r="CO9" s="358"/>
      <c r="CP9" s="358"/>
      <c r="CQ9" s="358"/>
      <c r="CR9" s="358"/>
      <c r="CS9" s="359"/>
      <c r="CT9" s="365">
        <v>18.2</v>
      </c>
      <c r="CU9" s="366"/>
      <c r="CV9" s="366"/>
      <c r="CW9" s="366"/>
      <c r="CX9" s="366"/>
      <c r="CY9" s="366"/>
      <c r="CZ9" s="366"/>
      <c r="DA9" s="367"/>
      <c r="DB9" s="365">
        <v>18.399999999999999</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90</v>
      </c>
      <c r="M10" s="409"/>
      <c r="N10" s="409"/>
      <c r="O10" s="409"/>
      <c r="P10" s="409"/>
      <c r="Q10" s="410"/>
      <c r="R10" s="411">
        <v>5071968</v>
      </c>
      <c r="S10" s="412"/>
      <c r="T10" s="412"/>
      <c r="U10" s="412"/>
      <c r="V10" s="414"/>
      <c r="W10" s="459"/>
      <c r="X10" s="460"/>
      <c r="Y10" s="461"/>
      <c r="Z10" s="486" t="s">
        <v>91</v>
      </c>
      <c r="AA10" s="487"/>
      <c r="AB10" s="487"/>
      <c r="AC10" s="487"/>
      <c r="AD10" s="487"/>
      <c r="AE10" s="487"/>
      <c r="AF10" s="487"/>
      <c r="AG10" s="487"/>
      <c r="AH10" s="488"/>
      <c r="AI10" s="411">
        <v>1</v>
      </c>
      <c r="AJ10" s="412"/>
      <c r="AK10" s="412"/>
      <c r="AL10" s="412"/>
      <c r="AM10" s="412"/>
      <c r="AN10" s="412"/>
      <c r="AO10" s="412"/>
      <c r="AP10" s="413"/>
      <c r="AQ10" s="411">
        <v>9800</v>
      </c>
      <c r="AR10" s="412"/>
      <c r="AS10" s="412"/>
      <c r="AT10" s="412"/>
      <c r="AU10" s="412"/>
      <c r="AV10" s="412"/>
      <c r="AW10" s="412"/>
      <c r="AX10" s="412"/>
      <c r="AY10" s="414"/>
      <c r="AZ10" s="383" t="s">
        <v>92</v>
      </c>
      <c r="BA10" s="384"/>
      <c r="BB10" s="384"/>
      <c r="BC10" s="384"/>
      <c r="BD10" s="384"/>
      <c r="BE10" s="384"/>
      <c r="BF10" s="384"/>
      <c r="BG10" s="384"/>
      <c r="BH10" s="384"/>
      <c r="BI10" s="384"/>
      <c r="BJ10" s="384"/>
      <c r="BK10" s="384"/>
      <c r="BL10" s="384"/>
      <c r="BM10" s="385"/>
      <c r="BN10" s="386">
        <v>53911</v>
      </c>
      <c r="BO10" s="387"/>
      <c r="BP10" s="387"/>
      <c r="BQ10" s="387"/>
      <c r="BR10" s="387"/>
      <c r="BS10" s="387"/>
      <c r="BT10" s="387"/>
      <c r="BU10" s="388"/>
      <c r="BV10" s="386">
        <v>50233</v>
      </c>
      <c r="BW10" s="387"/>
      <c r="BX10" s="387"/>
      <c r="BY10" s="387"/>
      <c r="BZ10" s="387"/>
      <c r="CA10" s="387"/>
      <c r="CB10" s="387"/>
      <c r="CC10" s="388"/>
      <c r="CD10" s="489" t="s">
        <v>93</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94</v>
      </c>
      <c r="M11" s="523"/>
      <c r="N11" s="523"/>
      <c r="O11" s="523"/>
      <c r="P11" s="523"/>
      <c r="Q11" s="524"/>
      <c r="R11" s="525" t="s">
        <v>95</v>
      </c>
      <c r="S11" s="526"/>
      <c r="T11" s="526"/>
      <c r="U11" s="526"/>
      <c r="V11" s="527"/>
      <c r="W11" s="462"/>
      <c r="X11" s="463"/>
      <c r="Y11" s="464"/>
      <c r="Z11" s="486" t="s">
        <v>96</v>
      </c>
      <c r="AA11" s="487"/>
      <c r="AB11" s="487"/>
      <c r="AC11" s="487"/>
      <c r="AD11" s="487"/>
      <c r="AE11" s="487"/>
      <c r="AF11" s="487"/>
      <c r="AG11" s="487"/>
      <c r="AH11" s="488"/>
      <c r="AI11" s="411">
        <v>84</v>
      </c>
      <c r="AJ11" s="412"/>
      <c r="AK11" s="412"/>
      <c r="AL11" s="412"/>
      <c r="AM11" s="412"/>
      <c r="AN11" s="412"/>
      <c r="AO11" s="412"/>
      <c r="AP11" s="413"/>
      <c r="AQ11" s="411">
        <v>8900</v>
      </c>
      <c r="AR11" s="412"/>
      <c r="AS11" s="412"/>
      <c r="AT11" s="412"/>
      <c r="AU11" s="412"/>
      <c r="AV11" s="412"/>
      <c r="AW11" s="412"/>
      <c r="AX11" s="412"/>
      <c r="AY11" s="414"/>
      <c r="AZ11" s="383" t="s">
        <v>97</v>
      </c>
      <c r="BA11" s="384"/>
      <c r="BB11" s="384"/>
      <c r="BC11" s="384"/>
      <c r="BD11" s="384"/>
      <c r="BE11" s="384"/>
      <c r="BF11" s="384"/>
      <c r="BG11" s="384"/>
      <c r="BH11" s="384"/>
      <c r="BI11" s="384"/>
      <c r="BJ11" s="384"/>
      <c r="BK11" s="384"/>
      <c r="BL11" s="384"/>
      <c r="BM11" s="385"/>
      <c r="BN11" s="386" t="s">
        <v>98</v>
      </c>
      <c r="BO11" s="387"/>
      <c r="BP11" s="387"/>
      <c r="BQ11" s="387"/>
      <c r="BR11" s="387"/>
      <c r="BS11" s="387"/>
      <c r="BT11" s="387"/>
      <c r="BU11" s="388"/>
      <c r="BV11" s="386" t="s">
        <v>98</v>
      </c>
      <c r="BW11" s="387"/>
      <c r="BX11" s="387"/>
      <c r="BY11" s="387"/>
      <c r="BZ11" s="387"/>
      <c r="CA11" s="387"/>
      <c r="CB11" s="387"/>
      <c r="CC11" s="388"/>
      <c r="CD11" s="433" t="s">
        <v>99</v>
      </c>
      <c r="CE11" s="434"/>
      <c r="CF11" s="434"/>
      <c r="CG11" s="434"/>
      <c r="CH11" s="434"/>
      <c r="CI11" s="434"/>
      <c r="CJ11" s="434"/>
      <c r="CK11" s="434"/>
      <c r="CL11" s="434"/>
      <c r="CM11" s="434"/>
      <c r="CN11" s="434"/>
      <c r="CO11" s="434"/>
      <c r="CP11" s="434"/>
      <c r="CQ11" s="434"/>
      <c r="CR11" s="434"/>
      <c r="CS11" s="435"/>
      <c r="CT11" s="436" t="s">
        <v>100</v>
      </c>
      <c r="CU11" s="437"/>
      <c r="CV11" s="437"/>
      <c r="CW11" s="437"/>
      <c r="CX11" s="437"/>
      <c r="CY11" s="437"/>
      <c r="CZ11" s="437"/>
      <c r="DA11" s="438"/>
      <c r="DB11" s="436" t="s">
        <v>100</v>
      </c>
      <c r="DC11" s="437"/>
      <c r="DD11" s="437"/>
      <c r="DE11" s="437"/>
      <c r="DF11" s="437"/>
      <c r="DG11" s="437"/>
      <c r="DH11" s="437"/>
      <c r="DI11" s="438"/>
      <c r="DJ11" s="112"/>
      <c r="DK11" s="112"/>
      <c r="DL11" s="112"/>
      <c r="DM11" s="112"/>
      <c r="DN11" s="112"/>
      <c r="DO11" s="112"/>
    </row>
    <row r="12" spans="1:119" ht="18.75" customHeight="1" x14ac:dyDescent="0.15">
      <c r="A12" s="113"/>
      <c r="B12" s="441" t="s">
        <v>101</v>
      </c>
      <c r="C12" s="442"/>
      <c r="D12" s="442"/>
      <c r="E12" s="442"/>
      <c r="F12" s="442"/>
      <c r="G12" s="442"/>
      <c r="H12" s="442"/>
      <c r="I12" s="442"/>
      <c r="J12" s="442"/>
      <c r="K12" s="443"/>
      <c r="L12" s="450" t="s">
        <v>102</v>
      </c>
      <c r="M12" s="451"/>
      <c r="N12" s="451"/>
      <c r="O12" s="451"/>
      <c r="P12" s="451"/>
      <c r="Q12" s="452"/>
      <c r="R12" s="453">
        <v>5122448</v>
      </c>
      <c r="S12" s="454"/>
      <c r="T12" s="454"/>
      <c r="U12" s="454"/>
      <c r="V12" s="455"/>
      <c r="W12" s="456" t="s">
        <v>103</v>
      </c>
      <c r="X12" s="457"/>
      <c r="Y12" s="458"/>
      <c r="Z12" s="465" t="s">
        <v>1</v>
      </c>
      <c r="AA12" s="466"/>
      <c r="AB12" s="466"/>
      <c r="AC12" s="466"/>
      <c r="AD12" s="466"/>
      <c r="AE12" s="466"/>
      <c r="AF12" s="466"/>
      <c r="AG12" s="466"/>
      <c r="AH12" s="467"/>
      <c r="AI12" s="471" t="s">
        <v>104</v>
      </c>
      <c r="AJ12" s="466"/>
      <c r="AK12" s="466"/>
      <c r="AL12" s="466"/>
      <c r="AM12" s="467"/>
      <c r="AN12" s="471" t="s">
        <v>105</v>
      </c>
      <c r="AO12" s="472"/>
      <c r="AP12" s="472"/>
      <c r="AQ12" s="472"/>
      <c r="AR12" s="472"/>
      <c r="AS12" s="473"/>
      <c r="AT12" s="480" t="s">
        <v>106</v>
      </c>
      <c r="AU12" s="481"/>
      <c r="AV12" s="481"/>
      <c r="AW12" s="481"/>
      <c r="AX12" s="481"/>
      <c r="AY12" s="482"/>
      <c r="AZ12" s="383" t="s">
        <v>107</v>
      </c>
      <c r="BA12" s="384"/>
      <c r="BB12" s="384"/>
      <c r="BC12" s="384"/>
      <c r="BD12" s="384"/>
      <c r="BE12" s="384"/>
      <c r="BF12" s="384"/>
      <c r="BG12" s="384"/>
      <c r="BH12" s="384"/>
      <c r="BI12" s="384"/>
      <c r="BJ12" s="384"/>
      <c r="BK12" s="384"/>
      <c r="BL12" s="384"/>
      <c r="BM12" s="385"/>
      <c r="BN12" s="386">
        <v>2082272</v>
      </c>
      <c r="BO12" s="387"/>
      <c r="BP12" s="387"/>
      <c r="BQ12" s="387"/>
      <c r="BR12" s="387"/>
      <c r="BS12" s="387"/>
      <c r="BT12" s="387"/>
      <c r="BU12" s="388"/>
      <c r="BV12" s="386" t="s">
        <v>108</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108</v>
      </c>
      <c r="CU12" s="437"/>
      <c r="CV12" s="437"/>
      <c r="CW12" s="437"/>
      <c r="CX12" s="437"/>
      <c r="CY12" s="437"/>
      <c r="CZ12" s="437"/>
      <c r="DA12" s="438"/>
      <c r="DB12" s="436" t="s">
        <v>108</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110</v>
      </c>
      <c r="N13" s="428"/>
      <c r="O13" s="428"/>
      <c r="P13" s="428"/>
      <c r="Q13" s="429"/>
      <c r="R13" s="477">
        <v>5062751</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111</v>
      </c>
      <c r="BA13" s="395"/>
      <c r="BB13" s="395"/>
      <c r="BC13" s="395"/>
      <c r="BD13" s="395"/>
      <c r="BE13" s="395"/>
      <c r="BF13" s="395"/>
      <c r="BG13" s="395"/>
      <c r="BH13" s="395"/>
      <c r="BI13" s="395"/>
      <c r="BJ13" s="395"/>
      <c r="BK13" s="395"/>
      <c r="BL13" s="395"/>
      <c r="BM13" s="396"/>
      <c r="BN13" s="386">
        <v>-2097856</v>
      </c>
      <c r="BO13" s="387"/>
      <c r="BP13" s="387"/>
      <c r="BQ13" s="387"/>
      <c r="BR13" s="387"/>
      <c r="BS13" s="387"/>
      <c r="BT13" s="387"/>
      <c r="BU13" s="388"/>
      <c r="BV13" s="386">
        <v>2304381</v>
      </c>
      <c r="BW13" s="387"/>
      <c r="BX13" s="387"/>
      <c r="BY13" s="387"/>
      <c r="BZ13" s="387"/>
      <c r="CA13" s="387"/>
      <c r="CB13" s="387"/>
      <c r="CC13" s="388"/>
      <c r="CD13" s="433" t="s">
        <v>112</v>
      </c>
      <c r="CE13" s="434"/>
      <c r="CF13" s="434"/>
      <c r="CG13" s="434"/>
      <c r="CH13" s="434"/>
      <c r="CI13" s="434"/>
      <c r="CJ13" s="434"/>
      <c r="CK13" s="434"/>
      <c r="CL13" s="434"/>
      <c r="CM13" s="434"/>
      <c r="CN13" s="434"/>
      <c r="CO13" s="434"/>
      <c r="CP13" s="434"/>
      <c r="CQ13" s="434"/>
      <c r="CR13" s="434"/>
      <c r="CS13" s="435"/>
      <c r="CT13" s="365">
        <v>13.1</v>
      </c>
      <c r="CU13" s="366"/>
      <c r="CV13" s="366"/>
      <c r="CW13" s="366"/>
      <c r="CX13" s="366"/>
      <c r="CY13" s="366"/>
      <c r="CZ13" s="366"/>
      <c r="DA13" s="367"/>
      <c r="DB13" s="365">
        <v>14.2</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113</v>
      </c>
      <c r="M14" s="439"/>
      <c r="N14" s="439"/>
      <c r="O14" s="439"/>
      <c r="P14" s="439"/>
      <c r="Q14" s="440"/>
      <c r="R14" s="430">
        <v>5120197</v>
      </c>
      <c r="S14" s="431"/>
      <c r="T14" s="431"/>
      <c r="U14" s="431"/>
      <c r="V14" s="432"/>
      <c r="W14" s="459"/>
      <c r="X14" s="460"/>
      <c r="Y14" s="461"/>
      <c r="Z14" s="408" t="s">
        <v>114</v>
      </c>
      <c r="AA14" s="409"/>
      <c r="AB14" s="409"/>
      <c r="AC14" s="409"/>
      <c r="AD14" s="409"/>
      <c r="AE14" s="409"/>
      <c r="AF14" s="409"/>
      <c r="AG14" s="409"/>
      <c r="AH14" s="410"/>
      <c r="AI14" s="411">
        <v>10772</v>
      </c>
      <c r="AJ14" s="412"/>
      <c r="AK14" s="412"/>
      <c r="AL14" s="412"/>
      <c r="AM14" s="413"/>
      <c r="AN14" s="411">
        <v>36237008</v>
      </c>
      <c r="AO14" s="412"/>
      <c r="AP14" s="412"/>
      <c r="AQ14" s="412"/>
      <c r="AR14" s="412"/>
      <c r="AS14" s="413"/>
      <c r="AT14" s="411">
        <v>3364</v>
      </c>
      <c r="AU14" s="412"/>
      <c r="AV14" s="412"/>
      <c r="AW14" s="412"/>
      <c r="AX14" s="412"/>
      <c r="AY14" s="414"/>
      <c r="AZ14" s="377" t="s">
        <v>115</v>
      </c>
      <c r="BA14" s="378"/>
      <c r="BB14" s="378"/>
      <c r="BC14" s="378"/>
      <c r="BD14" s="378"/>
      <c r="BE14" s="378"/>
      <c r="BF14" s="378"/>
      <c r="BG14" s="378"/>
      <c r="BH14" s="378"/>
      <c r="BI14" s="378"/>
      <c r="BJ14" s="378"/>
      <c r="BK14" s="378"/>
      <c r="BL14" s="378"/>
      <c r="BM14" s="379"/>
      <c r="BN14" s="380">
        <v>484924172</v>
      </c>
      <c r="BO14" s="381"/>
      <c r="BP14" s="381"/>
      <c r="BQ14" s="381"/>
      <c r="BR14" s="381"/>
      <c r="BS14" s="381"/>
      <c r="BT14" s="381"/>
      <c r="BU14" s="382"/>
      <c r="BV14" s="380">
        <v>430295471</v>
      </c>
      <c r="BW14" s="381"/>
      <c r="BX14" s="381"/>
      <c r="BY14" s="381"/>
      <c r="BZ14" s="381"/>
      <c r="CA14" s="381"/>
      <c r="CB14" s="381"/>
      <c r="CC14" s="382"/>
      <c r="CD14" s="357" t="s">
        <v>116</v>
      </c>
      <c r="CE14" s="358"/>
      <c r="CF14" s="358"/>
      <c r="CG14" s="358"/>
      <c r="CH14" s="358"/>
      <c r="CI14" s="358"/>
      <c r="CJ14" s="358"/>
      <c r="CK14" s="358"/>
      <c r="CL14" s="358"/>
      <c r="CM14" s="358"/>
      <c r="CN14" s="358"/>
      <c r="CO14" s="358"/>
      <c r="CP14" s="358"/>
      <c r="CQ14" s="358"/>
      <c r="CR14" s="358"/>
      <c r="CS14" s="359"/>
      <c r="CT14" s="391">
        <v>240</v>
      </c>
      <c r="CU14" s="392"/>
      <c r="CV14" s="392"/>
      <c r="CW14" s="392"/>
      <c r="CX14" s="392"/>
      <c r="CY14" s="392"/>
      <c r="CZ14" s="392"/>
      <c r="DA14" s="393"/>
      <c r="DB14" s="391">
        <v>247.7</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110</v>
      </c>
      <c r="N15" s="428"/>
      <c r="O15" s="428"/>
      <c r="P15" s="428"/>
      <c r="Q15" s="429"/>
      <c r="R15" s="430">
        <v>5063272</v>
      </c>
      <c r="S15" s="431"/>
      <c r="T15" s="431"/>
      <c r="U15" s="431"/>
      <c r="V15" s="432"/>
      <c r="W15" s="459"/>
      <c r="X15" s="460"/>
      <c r="Y15" s="461"/>
      <c r="Z15" s="408" t="s">
        <v>117</v>
      </c>
      <c r="AA15" s="409"/>
      <c r="AB15" s="409"/>
      <c r="AC15" s="409"/>
      <c r="AD15" s="409"/>
      <c r="AE15" s="409"/>
      <c r="AF15" s="409"/>
      <c r="AG15" s="409"/>
      <c r="AH15" s="410"/>
      <c r="AI15" s="411" t="s">
        <v>108</v>
      </c>
      <c r="AJ15" s="412"/>
      <c r="AK15" s="412"/>
      <c r="AL15" s="412"/>
      <c r="AM15" s="413"/>
      <c r="AN15" s="411" t="s">
        <v>108</v>
      </c>
      <c r="AO15" s="412"/>
      <c r="AP15" s="412"/>
      <c r="AQ15" s="412"/>
      <c r="AR15" s="412"/>
      <c r="AS15" s="413"/>
      <c r="AT15" s="411" t="s">
        <v>108</v>
      </c>
      <c r="AU15" s="412"/>
      <c r="AV15" s="412"/>
      <c r="AW15" s="412"/>
      <c r="AX15" s="412"/>
      <c r="AY15" s="414"/>
      <c r="AZ15" s="383" t="s">
        <v>118</v>
      </c>
      <c r="BA15" s="384"/>
      <c r="BB15" s="384"/>
      <c r="BC15" s="384"/>
      <c r="BD15" s="384"/>
      <c r="BE15" s="384"/>
      <c r="BF15" s="384"/>
      <c r="BG15" s="384"/>
      <c r="BH15" s="384"/>
      <c r="BI15" s="384"/>
      <c r="BJ15" s="384"/>
      <c r="BK15" s="384"/>
      <c r="BL15" s="384"/>
      <c r="BM15" s="385"/>
      <c r="BN15" s="386">
        <v>749859099</v>
      </c>
      <c r="BO15" s="387"/>
      <c r="BP15" s="387"/>
      <c r="BQ15" s="387"/>
      <c r="BR15" s="387"/>
      <c r="BS15" s="387"/>
      <c r="BT15" s="387"/>
      <c r="BU15" s="388"/>
      <c r="BV15" s="386">
        <v>697565256</v>
      </c>
      <c r="BW15" s="387"/>
      <c r="BX15" s="387"/>
      <c r="BY15" s="387"/>
      <c r="BZ15" s="387"/>
      <c r="CA15" s="387"/>
      <c r="CB15" s="387"/>
      <c r="CC15" s="388"/>
      <c r="CD15" s="424" t="s">
        <v>119</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120</v>
      </c>
      <c r="M16" s="422"/>
      <c r="N16" s="422"/>
      <c r="O16" s="422"/>
      <c r="P16" s="422"/>
      <c r="Q16" s="423"/>
      <c r="R16" s="418" t="s">
        <v>121</v>
      </c>
      <c r="S16" s="419"/>
      <c r="T16" s="419"/>
      <c r="U16" s="419"/>
      <c r="V16" s="420"/>
      <c r="W16" s="459"/>
      <c r="X16" s="460"/>
      <c r="Y16" s="461"/>
      <c r="Z16" s="408" t="s">
        <v>122</v>
      </c>
      <c r="AA16" s="409"/>
      <c r="AB16" s="409"/>
      <c r="AC16" s="409"/>
      <c r="AD16" s="409"/>
      <c r="AE16" s="409"/>
      <c r="AF16" s="409"/>
      <c r="AG16" s="409"/>
      <c r="AH16" s="410"/>
      <c r="AI16" s="411">
        <v>622</v>
      </c>
      <c r="AJ16" s="412"/>
      <c r="AK16" s="412"/>
      <c r="AL16" s="412"/>
      <c r="AM16" s="413"/>
      <c r="AN16" s="411">
        <v>2076236</v>
      </c>
      <c r="AO16" s="412"/>
      <c r="AP16" s="412"/>
      <c r="AQ16" s="412"/>
      <c r="AR16" s="412"/>
      <c r="AS16" s="413"/>
      <c r="AT16" s="411">
        <v>3338</v>
      </c>
      <c r="AU16" s="412"/>
      <c r="AV16" s="412"/>
      <c r="AW16" s="412"/>
      <c r="AX16" s="412"/>
      <c r="AY16" s="414"/>
      <c r="AZ16" s="383" t="s">
        <v>123</v>
      </c>
      <c r="BA16" s="384"/>
      <c r="BB16" s="384"/>
      <c r="BC16" s="384"/>
      <c r="BD16" s="384"/>
      <c r="BE16" s="384"/>
      <c r="BF16" s="384"/>
      <c r="BG16" s="384"/>
      <c r="BH16" s="384"/>
      <c r="BI16" s="384"/>
      <c r="BJ16" s="384"/>
      <c r="BK16" s="384"/>
      <c r="BL16" s="384"/>
      <c r="BM16" s="385"/>
      <c r="BN16" s="386">
        <v>606561006</v>
      </c>
      <c r="BO16" s="387"/>
      <c r="BP16" s="387"/>
      <c r="BQ16" s="387"/>
      <c r="BR16" s="387"/>
      <c r="BS16" s="387"/>
      <c r="BT16" s="387"/>
      <c r="BU16" s="388"/>
      <c r="BV16" s="386">
        <v>544277689</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124</v>
      </c>
      <c r="N17" s="416"/>
      <c r="O17" s="416"/>
      <c r="P17" s="416"/>
      <c r="Q17" s="417"/>
      <c r="R17" s="418" t="s">
        <v>125</v>
      </c>
      <c r="S17" s="419"/>
      <c r="T17" s="419"/>
      <c r="U17" s="419"/>
      <c r="V17" s="420"/>
      <c r="W17" s="459"/>
      <c r="X17" s="460"/>
      <c r="Y17" s="461"/>
      <c r="Z17" s="408" t="s">
        <v>126</v>
      </c>
      <c r="AA17" s="409"/>
      <c r="AB17" s="409"/>
      <c r="AC17" s="409"/>
      <c r="AD17" s="409"/>
      <c r="AE17" s="409"/>
      <c r="AF17" s="409"/>
      <c r="AG17" s="409"/>
      <c r="AH17" s="410"/>
      <c r="AI17" s="411">
        <v>10837</v>
      </c>
      <c r="AJ17" s="412"/>
      <c r="AK17" s="412"/>
      <c r="AL17" s="412"/>
      <c r="AM17" s="413"/>
      <c r="AN17" s="411">
        <v>34461660</v>
      </c>
      <c r="AO17" s="412"/>
      <c r="AP17" s="412"/>
      <c r="AQ17" s="412"/>
      <c r="AR17" s="412"/>
      <c r="AS17" s="413"/>
      <c r="AT17" s="411">
        <v>3180</v>
      </c>
      <c r="AU17" s="412"/>
      <c r="AV17" s="412"/>
      <c r="AW17" s="412"/>
      <c r="AX17" s="412"/>
      <c r="AY17" s="414"/>
      <c r="AZ17" s="383" t="s">
        <v>127</v>
      </c>
      <c r="BA17" s="384"/>
      <c r="BB17" s="384"/>
      <c r="BC17" s="384"/>
      <c r="BD17" s="384"/>
      <c r="BE17" s="384"/>
      <c r="BF17" s="384"/>
      <c r="BG17" s="384"/>
      <c r="BH17" s="384"/>
      <c r="BI17" s="384"/>
      <c r="BJ17" s="384"/>
      <c r="BK17" s="384"/>
      <c r="BL17" s="384"/>
      <c r="BM17" s="385"/>
      <c r="BN17" s="386">
        <v>948309701</v>
      </c>
      <c r="BO17" s="387"/>
      <c r="BP17" s="387"/>
      <c r="BQ17" s="387"/>
      <c r="BR17" s="387"/>
      <c r="BS17" s="387"/>
      <c r="BT17" s="387"/>
      <c r="BU17" s="388"/>
      <c r="BV17" s="386">
        <v>927070771</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128</v>
      </c>
      <c r="C18" s="404"/>
      <c r="D18" s="404"/>
      <c r="E18" s="404"/>
      <c r="F18" s="404"/>
      <c r="G18" s="404"/>
      <c r="H18" s="404"/>
      <c r="I18" s="404"/>
      <c r="J18" s="404"/>
      <c r="K18" s="405"/>
      <c r="L18" s="406">
        <v>4986</v>
      </c>
      <c r="M18" s="407"/>
      <c r="N18" s="407"/>
      <c r="O18" s="407"/>
      <c r="P18" s="407"/>
      <c r="Q18" s="407"/>
      <c r="R18" s="407"/>
      <c r="S18" s="407"/>
      <c r="T18" s="407"/>
      <c r="U18" s="407"/>
      <c r="V18" s="407"/>
      <c r="W18" s="459"/>
      <c r="X18" s="460"/>
      <c r="Y18" s="461"/>
      <c r="Z18" s="408" t="s">
        <v>129</v>
      </c>
      <c r="AA18" s="409"/>
      <c r="AB18" s="409"/>
      <c r="AC18" s="409"/>
      <c r="AD18" s="409"/>
      <c r="AE18" s="409"/>
      <c r="AF18" s="409"/>
      <c r="AG18" s="409"/>
      <c r="AH18" s="410"/>
      <c r="AI18" s="411">
        <v>28890</v>
      </c>
      <c r="AJ18" s="412"/>
      <c r="AK18" s="412"/>
      <c r="AL18" s="412"/>
      <c r="AM18" s="413"/>
      <c r="AN18" s="411">
        <v>107886435</v>
      </c>
      <c r="AO18" s="412"/>
      <c r="AP18" s="412"/>
      <c r="AQ18" s="412"/>
      <c r="AR18" s="412"/>
      <c r="AS18" s="413"/>
      <c r="AT18" s="411">
        <v>3734</v>
      </c>
      <c r="AU18" s="412"/>
      <c r="AV18" s="412"/>
      <c r="AW18" s="412"/>
      <c r="AX18" s="412"/>
      <c r="AY18" s="414"/>
      <c r="AZ18" s="394" t="s">
        <v>130</v>
      </c>
      <c r="BA18" s="395"/>
      <c r="BB18" s="395"/>
      <c r="BC18" s="395"/>
      <c r="BD18" s="395"/>
      <c r="BE18" s="395"/>
      <c r="BF18" s="395"/>
      <c r="BG18" s="395"/>
      <c r="BH18" s="395"/>
      <c r="BI18" s="395"/>
      <c r="BJ18" s="395"/>
      <c r="BK18" s="395"/>
      <c r="BL18" s="395"/>
      <c r="BM18" s="396"/>
      <c r="BN18" s="360">
        <v>1145217462</v>
      </c>
      <c r="BO18" s="361"/>
      <c r="BP18" s="361"/>
      <c r="BQ18" s="361"/>
      <c r="BR18" s="361"/>
      <c r="BS18" s="361"/>
      <c r="BT18" s="361"/>
      <c r="BU18" s="362"/>
      <c r="BV18" s="360">
        <v>1100608233</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131</v>
      </c>
      <c r="C19" s="404"/>
      <c r="D19" s="404"/>
      <c r="E19" s="404"/>
      <c r="F19" s="404"/>
      <c r="G19" s="404"/>
      <c r="H19" s="404"/>
      <c r="I19" s="404"/>
      <c r="J19" s="404"/>
      <c r="K19" s="405"/>
      <c r="L19" s="406">
        <v>1027</v>
      </c>
      <c r="M19" s="407"/>
      <c r="N19" s="407"/>
      <c r="O19" s="407"/>
      <c r="P19" s="407"/>
      <c r="Q19" s="407"/>
      <c r="R19" s="407"/>
      <c r="S19" s="407"/>
      <c r="T19" s="407"/>
      <c r="U19" s="407"/>
      <c r="V19" s="407"/>
      <c r="W19" s="459"/>
      <c r="X19" s="460"/>
      <c r="Y19" s="461"/>
      <c r="Z19" s="408" t="s">
        <v>132</v>
      </c>
      <c r="AA19" s="409"/>
      <c r="AB19" s="409"/>
      <c r="AC19" s="409"/>
      <c r="AD19" s="409"/>
      <c r="AE19" s="409"/>
      <c r="AF19" s="409"/>
      <c r="AG19" s="409"/>
      <c r="AH19" s="410"/>
      <c r="AI19" s="411" t="s">
        <v>133</v>
      </c>
      <c r="AJ19" s="412"/>
      <c r="AK19" s="412"/>
      <c r="AL19" s="412"/>
      <c r="AM19" s="413"/>
      <c r="AN19" s="411" t="s">
        <v>133</v>
      </c>
      <c r="AO19" s="412"/>
      <c r="AP19" s="412"/>
      <c r="AQ19" s="412"/>
      <c r="AR19" s="412"/>
      <c r="AS19" s="413"/>
      <c r="AT19" s="411" t="s">
        <v>133</v>
      </c>
      <c r="AU19" s="412"/>
      <c r="AV19" s="412"/>
      <c r="AW19" s="412"/>
      <c r="AX19" s="412"/>
      <c r="AY19" s="414"/>
      <c r="AZ19" s="377" t="s">
        <v>134</v>
      </c>
      <c r="BA19" s="378"/>
      <c r="BB19" s="378"/>
      <c r="BC19" s="378"/>
      <c r="BD19" s="378"/>
      <c r="BE19" s="378"/>
      <c r="BF19" s="378"/>
      <c r="BG19" s="378"/>
      <c r="BH19" s="378"/>
      <c r="BI19" s="378"/>
      <c r="BJ19" s="378"/>
      <c r="BK19" s="378"/>
      <c r="BL19" s="378"/>
      <c r="BM19" s="379"/>
      <c r="BN19" s="380">
        <v>3450719664</v>
      </c>
      <c r="BO19" s="381"/>
      <c r="BP19" s="381"/>
      <c r="BQ19" s="381"/>
      <c r="BR19" s="381"/>
      <c r="BS19" s="381"/>
      <c r="BT19" s="381"/>
      <c r="BU19" s="382"/>
      <c r="BV19" s="380">
        <v>3382698878</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135</v>
      </c>
      <c r="C20" s="404"/>
      <c r="D20" s="404"/>
      <c r="E20" s="404"/>
      <c r="F20" s="404"/>
      <c r="G20" s="404"/>
      <c r="H20" s="404"/>
      <c r="I20" s="404"/>
      <c r="J20" s="404"/>
      <c r="K20" s="405"/>
      <c r="L20" s="406">
        <v>2201037</v>
      </c>
      <c r="M20" s="407"/>
      <c r="N20" s="407"/>
      <c r="O20" s="407"/>
      <c r="P20" s="407"/>
      <c r="Q20" s="407"/>
      <c r="R20" s="407"/>
      <c r="S20" s="407"/>
      <c r="T20" s="407"/>
      <c r="U20" s="407"/>
      <c r="V20" s="407"/>
      <c r="W20" s="462"/>
      <c r="X20" s="463"/>
      <c r="Y20" s="464"/>
      <c r="Z20" s="408" t="s">
        <v>136</v>
      </c>
      <c r="AA20" s="409"/>
      <c r="AB20" s="409"/>
      <c r="AC20" s="409"/>
      <c r="AD20" s="409"/>
      <c r="AE20" s="409"/>
      <c r="AF20" s="409"/>
      <c r="AG20" s="409"/>
      <c r="AH20" s="410"/>
      <c r="AI20" s="411">
        <v>50499</v>
      </c>
      <c r="AJ20" s="412"/>
      <c r="AK20" s="412"/>
      <c r="AL20" s="412"/>
      <c r="AM20" s="413"/>
      <c r="AN20" s="411">
        <v>178585103</v>
      </c>
      <c r="AO20" s="412"/>
      <c r="AP20" s="412"/>
      <c r="AQ20" s="412"/>
      <c r="AR20" s="412"/>
      <c r="AS20" s="413"/>
      <c r="AT20" s="411">
        <v>3536</v>
      </c>
      <c r="AU20" s="412"/>
      <c r="AV20" s="412"/>
      <c r="AW20" s="412"/>
      <c r="AX20" s="412"/>
      <c r="AY20" s="414"/>
      <c r="AZ20" s="394" t="s">
        <v>137</v>
      </c>
      <c r="BA20" s="395"/>
      <c r="BB20" s="395"/>
      <c r="BC20" s="395"/>
      <c r="BD20" s="395"/>
      <c r="BE20" s="395"/>
      <c r="BF20" s="395"/>
      <c r="BG20" s="395"/>
      <c r="BH20" s="395"/>
      <c r="BI20" s="395"/>
      <c r="BJ20" s="395"/>
      <c r="BK20" s="395"/>
      <c r="BL20" s="395"/>
      <c r="BM20" s="396"/>
      <c r="BN20" s="360">
        <v>466257861</v>
      </c>
      <c r="BO20" s="361"/>
      <c r="BP20" s="361"/>
      <c r="BQ20" s="361"/>
      <c r="BR20" s="361"/>
      <c r="BS20" s="361"/>
      <c r="BT20" s="361"/>
      <c r="BU20" s="362"/>
      <c r="BV20" s="360">
        <v>487350588</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138</v>
      </c>
      <c r="X21" s="398"/>
      <c r="Y21" s="398"/>
      <c r="Z21" s="398"/>
      <c r="AA21" s="398"/>
      <c r="AB21" s="398"/>
      <c r="AC21" s="398"/>
      <c r="AD21" s="398"/>
      <c r="AE21" s="398"/>
      <c r="AF21" s="398"/>
      <c r="AG21" s="398"/>
      <c r="AH21" s="399"/>
      <c r="AI21" s="400">
        <v>101.5</v>
      </c>
      <c r="AJ21" s="401"/>
      <c r="AK21" s="401"/>
      <c r="AL21" s="401"/>
      <c r="AM21" s="401"/>
      <c r="AN21" s="401"/>
      <c r="AO21" s="401"/>
      <c r="AP21" s="401"/>
      <c r="AQ21" s="401"/>
      <c r="AR21" s="401"/>
      <c r="AS21" s="401"/>
      <c r="AT21" s="401"/>
      <c r="AU21" s="401"/>
      <c r="AV21" s="401"/>
      <c r="AW21" s="401"/>
      <c r="AX21" s="401"/>
      <c r="AY21" s="402"/>
      <c r="AZ21" s="377" t="s">
        <v>139</v>
      </c>
      <c r="BA21" s="378"/>
      <c r="BB21" s="378"/>
      <c r="BC21" s="378"/>
      <c r="BD21" s="378"/>
      <c r="BE21" s="378"/>
      <c r="BF21" s="378"/>
      <c r="BG21" s="378"/>
      <c r="BH21" s="378"/>
      <c r="BI21" s="378"/>
      <c r="BJ21" s="378"/>
      <c r="BK21" s="378"/>
      <c r="BL21" s="378"/>
      <c r="BM21" s="379"/>
      <c r="BN21" s="380">
        <v>62760963</v>
      </c>
      <c r="BO21" s="381"/>
      <c r="BP21" s="381"/>
      <c r="BQ21" s="381"/>
      <c r="BR21" s="381"/>
      <c r="BS21" s="381"/>
      <c r="BT21" s="381"/>
      <c r="BU21" s="382"/>
      <c r="BV21" s="380">
        <v>61543079</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140</v>
      </c>
      <c r="BA22" s="384"/>
      <c r="BB22" s="384"/>
      <c r="BC22" s="384"/>
      <c r="BD22" s="384"/>
      <c r="BE22" s="384"/>
      <c r="BF22" s="384"/>
      <c r="BG22" s="384"/>
      <c r="BH22" s="384"/>
      <c r="BI22" s="384"/>
      <c r="BJ22" s="384"/>
      <c r="BK22" s="384"/>
      <c r="BL22" s="384"/>
      <c r="BM22" s="385"/>
      <c r="BN22" s="386">
        <v>6239531</v>
      </c>
      <c r="BO22" s="387"/>
      <c r="BP22" s="387"/>
      <c r="BQ22" s="387"/>
      <c r="BR22" s="387"/>
      <c r="BS22" s="387"/>
      <c r="BT22" s="387"/>
      <c r="BU22" s="388"/>
      <c r="BV22" s="386">
        <v>6124757</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141</v>
      </c>
      <c r="BA23" s="384"/>
      <c r="BB23" s="384"/>
      <c r="BC23" s="384"/>
      <c r="BD23" s="384"/>
      <c r="BE23" s="384"/>
      <c r="BF23" s="384"/>
      <c r="BG23" s="384"/>
      <c r="BH23" s="384"/>
      <c r="BI23" s="384"/>
      <c r="BJ23" s="384"/>
      <c r="BK23" s="384"/>
      <c r="BL23" s="384"/>
      <c r="BM23" s="385"/>
      <c r="BN23" s="386">
        <v>21084478</v>
      </c>
      <c r="BO23" s="387"/>
      <c r="BP23" s="387"/>
      <c r="BQ23" s="387"/>
      <c r="BR23" s="387"/>
      <c r="BS23" s="387"/>
      <c r="BT23" s="387"/>
      <c r="BU23" s="388"/>
      <c r="BV23" s="386">
        <v>21379379</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142</v>
      </c>
      <c r="BA24" s="358"/>
      <c r="BB24" s="358"/>
      <c r="BC24" s="358"/>
      <c r="BD24" s="358"/>
      <c r="BE24" s="358"/>
      <c r="BF24" s="358"/>
      <c r="BG24" s="358"/>
      <c r="BH24" s="358"/>
      <c r="BI24" s="358"/>
      <c r="BJ24" s="358"/>
      <c r="BK24" s="358"/>
      <c r="BL24" s="358"/>
      <c r="BM24" s="359"/>
      <c r="BN24" s="360">
        <v>2606314</v>
      </c>
      <c r="BO24" s="361"/>
      <c r="BP24" s="361"/>
      <c r="BQ24" s="361"/>
      <c r="BR24" s="361"/>
      <c r="BS24" s="361"/>
      <c r="BT24" s="361"/>
      <c r="BU24" s="362"/>
      <c r="BV24" s="360">
        <v>2595760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143</v>
      </c>
      <c r="BA25" s="369"/>
      <c r="BB25" s="369"/>
      <c r="BC25" s="370"/>
      <c r="BD25" s="377" t="s">
        <v>144</v>
      </c>
      <c r="BE25" s="378"/>
      <c r="BF25" s="378"/>
      <c r="BG25" s="378"/>
      <c r="BH25" s="378"/>
      <c r="BI25" s="378"/>
      <c r="BJ25" s="378"/>
      <c r="BK25" s="378"/>
      <c r="BL25" s="378"/>
      <c r="BM25" s="379"/>
      <c r="BN25" s="380">
        <v>9664406</v>
      </c>
      <c r="BO25" s="381"/>
      <c r="BP25" s="381"/>
      <c r="BQ25" s="381"/>
      <c r="BR25" s="381"/>
      <c r="BS25" s="381"/>
      <c r="BT25" s="381"/>
      <c r="BU25" s="382"/>
      <c r="BV25" s="380">
        <v>9597683</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145</v>
      </c>
      <c r="BE26" s="384"/>
      <c r="BF26" s="384"/>
      <c r="BG26" s="384"/>
      <c r="BH26" s="384"/>
      <c r="BI26" s="384"/>
      <c r="BJ26" s="384"/>
      <c r="BK26" s="384"/>
      <c r="BL26" s="384"/>
      <c r="BM26" s="385"/>
      <c r="BN26" s="386">
        <v>31977984</v>
      </c>
      <c r="BO26" s="387"/>
      <c r="BP26" s="387"/>
      <c r="BQ26" s="387"/>
      <c r="BR26" s="387"/>
      <c r="BS26" s="387"/>
      <c r="BT26" s="387"/>
      <c r="BU26" s="388"/>
      <c r="BV26" s="386">
        <v>34306986</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146</v>
      </c>
      <c r="BE27" s="395"/>
      <c r="BF27" s="395"/>
      <c r="BG27" s="395"/>
      <c r="BH27" s="395"/>
      <c r="BI27" s="395"/>
      <c r="BJ27" s="395"/>
      <c r="BK27" s="395"/>
      <c r="BL27" s="395"/>
      <c r="BM27" s="396"/>
      <c r="BN27" s="360">
        <v>56444655</v>
      </c>
      <c r="BO27" s="361"/>
      <c r="BP27" s="361"/>
      <c r="BQ27" s="361"/>
      <c r="BR27" s="361"/>
      <c r="BS27" s="361"/>
      <c r="BT27" s="361"/>
      <c r="BU27" s="362"/>
      <c r="BV27" s="360">
        <v>66507492</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153</v>
      </c>
      <c r="D30" s="356"/>
      <c r="E30" s="355" t="s">
        <v>154</v>
      </c>
      <c r="F30" s="355"/>
      <c r="G30" s="355"/>
      <c r="H30" s="355"/>
      <c r="I30" s="355"/>
      <c r="J30" s="355"/>
      <c r="K30" s="355"/>
      <c r="L30" s="355"/>
      <c r="M30" s="355"/>
      <c r="N30" s="355"/>
      <c r="O30" s="355"/>
      <c r="P30" s="355"/>
      <c r="Q30" s="355"/>
      <c r="R30" s="355"/>
      <c r="S30" s="355"/>
      <c r="T30" s="130"/>
      <c r="U30" s="356" t="s">
        <v>153</v>
      </c>
      <c r="V30" s="356"/>
      <c r="W30" s="355" t="s">
        <v>154</v>
      </c>
      <c r="X30" s="355"/>
      <c r="Y30" s="355"/>
      <c r="Z30" s="355"/>
      <c r="AA30" s="355"/>
      <c r="AB30" s="355"/>
      <c r="AC30" s="355"/>
      <c r="AD30" s="355"/>
      <c r="AE30" s="355"/>
      <c r="AF30" s="355"/>
      <c r="AG30" s="355"/>
      <c r="AH30" s="355"/>
      <c r="AI30" s="355"/>
      <c r="AJ30" s="355"/>
      <c r="AK30" s="355"/>
      <c r="AL30" s="130"/>
      <c r="AM30" s="356" t="s">
        <v>153</v>
      </c>
      <c r="AN30" s="356"/>
      <c r="AO30" s="355" t="s">
        <v>154</v>
      </c>
      <c r="AP30" s="355"/>
      <c r="AQ30" s="355"/>
      <c r="AR30" s="355"/>
      <c r="AS30" s="355"/>
      <c r="AT30" s="355"/>
      <c r="AU30" s="355"/>
      <c r="AV30" s="355"/>
      <c r="AW30" s="355"/>
      <c r="AX30" s="355"/>
      <c r="AY30" s="355"/>
      <c r="AZ30" s="355"/>
      <c r="BA30" s="355"/>
      <c r="BB30" s="355"/>
      <c r="BC30" s="355"/>
      <c r="BD30" s="155"/>
      <c r="BE30" s="356" t="s">
        <v>153</v>
      </c>
      <c r="BF30" s="356"/>
      <c r="BG30" s="355" t="s">
        <v>154</v>
      </c>
      <c r="BH30" s="355"/>
      <c r="BI30" s="355"/>
      <c r="BJ30" s="355"/>
      <c r="BK30" s="355"/>
      <c r="BL30" s="355"/>
      <c r="BM30" s="355"/>
      <c r="BN30" s="355"/>
      <c r="BO30" s="355"/>
      <c r="BP30" s="355"/>
      <c r="BQ30" s="355"/>
      <c r="BR30" s="355"/>
      <c r="BS30" s="355"/>
      <c r="BT30" s="355"/>
      <c r="BU30" s="355"/>
      <c r="BV30" s="156"/>
      <c r="BW30" s="356" t="s">
        <v>153</v>
      </c>
      <c r="BX30" s="356"/>
      <c r="BY30" s="355" t="s">
        <v>155</v>
      </c>
      <c r="BZ30" s="355"/>
      <c r="CA30" s="355"/>
      <c r="CB30" s="355"/>
      <c r="CC30" s="355"/>
      <c r="CD30" s="355"/>
      <c r="CE30" s="355"/>
      <c r="CF30" s="355"/>
      <c r="CG30" s="355"/>
      <c r="CH30" s="355"/>
      <c r="CI30" s="355"/>
      <c r="CJ30" s="355"/>
      <c r="CK30" s="355"/>
      <c r="CL30" s="355"/>
      <c r="CM30" s="355"/>
      <c r="CN30" s="130"/>
      <c r="CO30" s="356" t="s">
        <v>153</v>
      </c>
      <c r="CP30" s="356"/>
      <c r="CQ30" s="355" t="s">
        <v>156</v>
      </c>
      <c r="CR30" s="355"/>
      <c r="CS30" s="355"/>
      <c r="CT30" s="355"/>
      <c r="CU30" s="355"/>
      <c r="CV30" s="355"/>
      <c r="CW30" s="355"/>
      <c r="CX30" s="355"/>
      <c r="CY30" s="355"/>
      <c r="CZ30" s="355"/>
      <c r="DA30" s="355"/>
      <c r="DB30" s="355"/>
      <c r="DC30" s="355"/>
      <c r="DD30" s="355"/>
      <c r="DE30" s="355"/>
      <c r="DF30" s="130"/>
      <c r="DG30" s="355" t="s">
        <v>157</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病院事業会計</v>
      </c>
      <c r="AP31" s="352"/>
      <c r="AQ31" s="352"/>
      <c r="AR31" s="352"/>
      <c r="AS31" s="352"/>
      <c r="AT31" s="352"/>
      <c r="AU31" s="352"/>
      <c r="AV31" s="352"/>
      <c r="AW31" s="352"/>
      <c r="AX31" s="352"/>
      <c r="AY31" s="352"/>
      <c r="AZ31" s="352"/>
      <c r="BA31" s="352"/>
      <c r="BB31" s="352"/>
      <c r="BC31" s="352"/>
      <c r="BD31" s="154"/>
      <c r="BE31" s="353">
        <f>IF(BG31="","",MAX(C31:D40,U31:V40,AM31:AN40)+1)</f>
        <v>15</v>
      </c>
      <c r="BF31" s="353"/>
      <c r="BG31" s="352" t="str">
        <f>IF('各会計、関係団体の財政状況及び健全化判断比率'!B32="","",'各会計、関係団体の財政状況及び健全化判断比率'!B32)</f>
        <v>流域下水道事業特別会計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17</v>
      </c>
      <c r="CP31" s="353"/>
      <c r="CQ31" s="352" t="str">
        <f>IF('各会計、関係団体の財政状況及び健全化判断比率'!BS7="","",'各会計、関係団体の財政状況及び健全化判断比率'!BS7)</f>
        <v>公立大学法人九州歯科大学</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財政調整基金特別会計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電気事業会計</v>
      </c>
      <c r="AP32" s="352"/>
      <c r="AQ32" s="352"/>
      <c r="AR32" s="352"/>
      <c r="AS32" s="352"/>
      <c r="AT32" s="352"/>
      <c r="AU32" s="352"/>
      <c r="AV32" s="352"/>
      <c r="AW32" s="352"/>
      <c r="AX32" s="352"/>
      <c r="AY32" s="352"/>
      <c r="AZ32" s="352"/>
      <c r="BA32" s="352"/>
      <c r="BB32" s="352"/>
      <c r="BC32" s="352"/>
      <c r="BD32" s="154"/>
      <c r="BE32" s="353">
        <f t="shared" ref="BE32:BE40" si="2">IF(BG32="","",BE31+1)</f>
        <v>16</v>
      </c>
      <c r="BF32" s="353"/>
      <c r="BG32" s="352" t="str">
        <f>IF('各会計、関係団体の財政状況及び健全化判断比率'!B33="","",'各会計、関係団体の財政状況及び健全化判断比率'!B33)</f>
        <v>県営埠頭施設整備運営事業特別会計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18</v>
      </c>
      <c r="CP32" s="353"/>
      <c r="CQ32" s="352" t="str">
        <f>IF('各会計、関係団体の財政状況及び健全化判断比率'!BS8="","",'各会計、関係団体の財政状況及び健全化判断比率'!BS8)</f>
        <v>公立大学法人福岡女子大学</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公債管理特別会計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工業用水道事業会計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19</v>
      </c>
      <c r="CP33" s="353"/>
      <c r="CQ33" s="352" t="str">
        <f>IF('各会計、関係団体の財政状況及び健全化判断比率'!BS9="","",'各会計、関係団体の財政状況及び健全化判断比率'!BS9)</f>
        <v>公立大学法人福岡県立大学</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市町村振興基金特別会計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14</v>
      </c>
      <c r="AN34" s="353"/>
      <c r="AO34" s="352" t="str">
        <f>IF('各会計、関係団体の財政状況及び健全化判断比率'!B31="","",'各会計、関係団体の財政状況及び健全化判断比率'!B31)</f>
        <v>工業用地造成事業会計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20</v>
      </c>
      <c r="CP34" s="353"/>
      <c r="CQ34" s="352" t="str">
        <f>IF('各会計、関係団体の財政状況及び健全化判断比率'!BS10="","",'各会計、関係団体の財政状況及び健全化判断比率'!BS10)</f>
        <v>特定鉱害復旧事業センター</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母子父子寡婦福祉資金貸付事業特別会計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21</v>
      </c>
      <c r="CP35" s="353"/>
      <c r="CQ35" s="352" t="str">
        <f>IF('各会計、関係団体の財政状況及び健全化判断比率'!BS11="","",'各会計、関係団体の財政状況及び健全化判断比率'!BS11)</f>
        <v>北九州エアターミナル</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災害救助基金特別会計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22</v>
      </c>
      <c r="CP36" s="353"/>
      <c r="CQ36" s="352" t="str">
        <f>IF('各会計、関係団体の財政状況及び健全化判断比率'!BS12="","",'各会計、関係団体の財政状況及び健全化判断比率'!BS12)</f>
        <v>平成筑豊鉄道</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就農支援資金貸付事業特別会計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23</v>
      </c>
      <c r="CP37" s="353"/>
      <c r="CQ37" s="352" t="str">
        <f>IF('各会計、関係団体の財政状況及び健全化判断比率'!BS13="","",'各会計、関係団体の財政状況及び健全化判断比率'!BS13)</f>
        <v>九州大学学術研究都市推進機構</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県営林造成事業特別会計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24</v>
      </c>
      <c r="CP38" s="353"/>
      <c r="CQ38" s="352" t="str">
        <f>IF('各会計、関係団体の財政状況及び健全化判断比率'!BS14="","",'各会計、関係団体の財政状況及び健全化判断比率'!BS14)</f>
        <v>アクロス福岡</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林業改善資金助成事業特別会計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25</v>
      </c>
      <c r="CP39" s="353"/>
      <c r="CQ39" s="352" t="str">
        <f>IF('各会計、関係団体の財政状況及び健全化判断比率'!BS15="","",'各会計、関係団体の財政状況及び健全化判断比率'!BS15)</f>
        <v>あまぎ水の文化村</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沿岸漁業改善資金助成事業特別会計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26</v>
      </c>
      <c r="CP40" s="353"/>
      <c r="CQ40" s="352" t="str">
        <f>IF('各会計、関係団体の財政状況及び健全化判断比率'!BS16="","",'各会計、関係団体の財政状況及び健全化判断比率'!BS16)</f>
        <v>福岡県女性財団</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163</v>
      </c>
    </row>
    <row r="48" spans="1:119" x14ac:dyDescent="0.15">
      <c r="E48" s="114" t="s">
        <v>164</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491</v>
      </c>
      <c r="G33" s="17" t="s">
        <v>492</v>
      </c>
      <c r="H33" s="17" t="s">
        <v>493</v>
      </c>
      <c r="I33" s="17" t="s">
        <v>494</v>
      </c>
      <c r="J33" s="18" t="s">
        <v>495</v>
      </c>
      <c r="K33" s="10"/>
      <c r="L33" s="10"/>
      <c r="M33" s="10"/>
      <c r="N33" s="10"/>
      <c r="O33" s="10"/>
      <c r="P33" s="10"/>
    </row>
    <row r="34" spans="1:16" ht="39" customHeight="1" x14ac:dyDescent="0.15">
      <c r="A34" s="10"/>
      <c r="B34" s="19"/>
      <c r="C34" s="1102" t="s">
        <v>497</v>
      </c>
      <c r="D34" s="1102"/>
      <c r="E34" s="1103"/>
      <c r="F34" s="20">
        <v>0.21</v>
      </c>
      <c r="G34" s="21">
        <v>0.21</v>
      </c>
      <c r="H34" s="21">
        <v>0.2</v>
      </c>
      <c r="I34" s="21">
        <v>0.44</v>
      </c>
      <c r="J34" s="22">
        <v>0.41</v>
      </c>
      <c r="K34" s="10"/>
      <c r="L34" s="10"/>
      <c r="M34" s="10"/>
      <c r="N34" s="10"/>
      <c r="O34" s="10"/>
      <c r="P34" s="10"/>
    </row>
    <row r="35" spans="1:16" ht="39" customHeight="1" x14ac:dyDescent="0.15">
      <c r="A35" s="10"/>
      <c r="B35" s="23"/>
      <c r="C35" s="1096" t="s">
        <v>498</v>
      </c>
      <c r="D35" s="1097"/>
      <c r="E35" s="1098"/>
      <c r="F35" s="24">
        <v>0.24</v>
      </c>
      <c r="G35" s="25">
        <v>0.25</v>
      </c>
      <c r="H35" s="25">
        <v>0.26</v>
      </c>
      <c r="I35" s="25">
        <v>0.25</v>
      </c>
      <c r="J35" s="26">
        <v>0.27</v>
      </c>
      <c r="K35" s="10"/>
      <c r="L35" s="10"/>
      <c r="M35" s="10"/>
      <c r="N35" s="10"/>
      <c r="O35" s="10"/>
      <c r="P35" s="10"/>
    </row>
    <row r="36" spans="1:16" ht="39" customHeight="1" x14ac:dyDescent="0.15">
      <c r="A36" s="10"/>
      <c r="B36" s="23"/>
      <c r="C36" s="1096" t="s">
        <v>499</v>
      </c>
      <c r="D36" s="1097"/>
      <c r="E36" s="1098"/>
      <c r="F36" s="24">
        <v>0.27</v>
      </c>
      <c r="G36" s="25">
        <v>0.22</v>
      </c>
      <c r="H36" s="25">
        <v>0.24</v>
      </c>
      <c r="I36" s="25">
        <v>0.19</v>
      </c>
      <c r="J36" s="26">
        <v>0.23</v>
      </c>
      <c r="K36" s="10"/>
      <c r="L36" s="10"/>
      <c r="M36" s="10"/>
      <c r="N36" s="10"/>
      <c r="O36" s="10"/>
      <c r="P36" s="10"/>
    </row>
    <row r="37" spans="1:16" ht="39" customHeight="1" x14ac:dyDescent="0.15">
      <c r="A37" s="10"/>
      <c r="B37" s="23"/>
      <c r="C37" s="1096" t="s">
        <v>500</v>
      </c>
      <c r="D37" s="1097"/>
      <c r="E37" s="1098"/>
      <c r="F37" s="24">
        <v>0.26</v>
      </c>
      <c r="G37" s="25">
        <v>0.24</v>
      </c>
      <c r="H37" s="25">
        <v>0.22</v>
      </c>
      <c r="I37" s="25">
        <v>0.2</v>
      </c>
      <c r="J37" s="26">
        <v>0.22</v>
      </c>
      <c r="K37" s="10"/>
      <c r="L37" s="10"/>
      <c r="M37" s="10"/>
      <c r="N37" s="10"/>
      <c r="O37" s="10"/>
      <c r="P37" s="10"/>
    </row>
    <row r="38" spans="1:16" ht="39" customHeight="1" x14ac:dyDescent="0.15">
      <c r="A38" s="10"/>
      <c r="B38" s="23"/>
      <c r="C38" s="1096" t="s">
        <v>501</v>
      </c>
      <c r="D38" s="1097"/>
      <c r="E38" s="1098"/>
      <c r="F38" s="24">
        <v>0.15</v>
      </c>
      <c r="G38" s="25">
        <v>0.14000000000000001</v>
      </c>
      <c r="H38" s="25">
        <v>0.16</v>
      </c>
      <c r="I38" s="25">
        <v>0.18</v>
      </c>
      <c r="J38" s="26">
        <v>0.15</v>
      </c>
      <c r="K38" s="10"/>
      <c r="L38" s="10"/>
      <c r="M38" s="10"/>
      <c r="N38" s="10"/>
      <c r="O38" s="10"/>
      <c r="P38" s="10"/>
    </row>
    <row r="39" spans="1:16" ht="39" customHeight="1" x14ac:dyDescent="0.15">
      <c r="A39" s="10"/>
      <c r="B39" s="23"/>
      <c r="C39" s="1096" t="s">
        <v>502</v>
      </c>
      <c r="D39" s="1097"/>
      <c r="E39" s="1098"/>
      <c r="F39" s="24">
        <v>0.12</v>
      </c>
      <c r="G39" s="25">
        <v>0.12</v>
      </c>
      <c r="H39" s="25">
        <v>0.15</v>
      </c>
      <c r="I39" s="25">
        <v>0.15</v>
      </c>
      <c r="J39" s="26">
        <v>0.11</v>
      </c>
      <c r="K39" s="10"/>
      <c r="L39" s="10"/>
      <c r="M39" s="10"/>
      <c r="N39" s="10"/>
      <c r="O39" s="10"/>
      <c r="P39" s="10"/>
    </row>
    <row r="40" spans="1:16" ht="39" customHeight="1" x14ac:dyDescent="0.15">
      <c r="A40" s="10"/>
      <c r="B40" s="23"/>
      <c r="C40" s="1096" t="s">
        <v>503</v>
      </c>
      <c r="D40" s="1097"/>
      <c r="E40" s="1098"/>
      <c r="F40" s="24">
        <v>0</v>
      </c>
      <c r="G40" s="25">
        <v>0</v>
      </c>
      <c r="H40" s="25">
        <v>0</v>
      </c>
      <c r="I40" s="25">
        <v>0</v>
      </c>
      <c r="J40" s="26">
        <v>0</v>
      </c>
      <c r="K40" s="10"/>
      <c r="L40" s="10"/>
      <c r="M40" s="10"/>
      <c r="N40" s="10"/>
      <c r="O40" s="10"/>
      <c r="P40" s="10"/>
    </row>
    <row r="41" spans="1:16" ht="39" customHeight="1" x14ac:dyDescent="0.15">
      <c r="A41" s="10"/>
      <c r="B41" s="23"/>
      <c r="C41" s="1096" t="s">
        <v>504</v>
      </c>
      <c r="D41" s="1097"/>
      <c r="E41" s="1098"/>
      <c r="F41" s="24">
        <v>0</v>
      </c>
      <c r="G41" s="25">
        <v>0</v>
      </c>
      <c r="H41" s="25">
        <v>0</v>
      </c>
      <c r="I41" s="25">
        <v>0</v>
      </c>
      <c r="J41" s="26">
        <v>0</v>
      </c>
      <c r="K41" s="10"/>
      <c r="L41" s="10"/>
      <c r="M41" s="10"/>
      <c r="N41" s="10"/>
      <c r="O41" s="10"/>
      <c r="P41" s="10"/>
    </row>
    <row r="42" spans="1:16" ht="39" customHeight="1" x14ac:dyDescent="0.15">
      <c r="A42" s="10"/>
      <c r="B42" s="27"/>
      <c r="C42" s="1096" t="s">
        <v>505</v>
      </c>
      <c r="D42" s="1097"/>
      <c r="E42" s="1098"/>
      <c r="F42" s="24" t="s">
        <v>452</v>
      </c>
      <c r="G42" s="25" t="s">
        <v>452</v>
      </c>
      <c r="H42" s="25" t="s">
        <v>452</v>
      </c>
      <c r="I42" s="25" t="s">
        <v>452</v>
      </c>
      <c r="J42" s="26" t="s">
        <v>452</v>
      </c>
      <c r="K42" s="10"/>
      <c r="L42" s="10"/>
      <c r="M42" s="10"/>
      <c r="N42" s="10"/>
      <c r="O42" s="10"/>
      <c r="P42" s="10"/>
    </row>
    <row r="43" spans="1:16" ht="39" customHeight="1" thickBot="1" x14ac:dyDescent="0.2">
      <c r="A43" s="10"/>
      <c r="B43" s="28"/>
      <c r="C43" s="1099" t="s">
        <v>506</v>
      </c>
      <c r="D43" s="1100"/>
      <c r="E43" s="1101"/>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491</v>
      </c>
      <c r="L44" s="44" t="s">
        <v>492</v>
      </c>
      <c r="M44" s="44" t="s">
        <v>493</v>
      </c>
      <c r="N44" s="44" t="s">
        <v>494</v>
      </c>
      <c r="O44" s="45" t="s">
        <v>495</v>
      </c>
      <c r="P44" s="36"/>
      <c r="Q44" s="36"/>
      <c r="R44" s="36"/>
      <c r="S44" s="36"/>
      <c r="T44" s="36"/>
      <c r="U44" s="36"/>
    </row>
    <row r="45" spans="1:21" ht="30.75" customHeight="1" x14ac:dyDescent="0.15">
      <c r="A45" s="36"/>
      <c r="B45" s="1112" t="s">
        <v>9</v>
      </c>
      <c r="C45" s="1113"/>
      <c r="D45" s="46"/>
      <c r="E45" s="1118" t="s">
        <v>10</v>
      </c>
      <c r="F45" s="1118"/>
      <c r="G45" s="1118"/>
      <c r="H45" s="1118"/>
      <c r="I45" s="1118"/>
      <c r="J45" s="1119"/>
      <c r="K45" s="47">
        <v>111993</v>
      </c>
      <c r="L45" s="48">
        <v>111304</v>
      </c>
      <c r="M45" s="48">
        <v>108922</v>
      </c>
      <c r="N45" s="48">
        <v>108346</v>
      </c>
      <c r="O45" s="49">
        <v>109800</v>
      </c>
      <c r="P45" s="36"/>
      <c r="Q45" s="36"/>
      <c r="R45" s="36"/>
      <c r="S45" s="36"/>
      <c r="T45" s="36"/>
      <c r="U45" s="36"/>
    </row>
    <row r="46" spans="1:21" ht="30.75" customHeight="1" x14ac:dyDescent="0.15">
      <c r="A46" s="36"/>
      <c r="B46" s="1114"/>
      <c r="C46" s="1115"/>
      <c r="D46" s="50"/>
      <c r="E46" s="1106" t="s">
        <v>11</v>
      </c>
      <c r="F46" s="1106"/>
      <c r="G46" s="1106"/>
      <c r="H46" s="1106"/>
      <c r="I46" s="1106"/>
      <c r="J46" s="1107"/>
      <c r="K46" s="51">
        <v>11606</v>
      </c>
      <c r="L46" s="52">
        <v>21693</v>
      </c>
      <c r="M46" s="52">
        <v>27597</v>
      </c>
      <c r="N46" s="52">
        <v>20661</v>
      </c>
      <c r="O46" s="53">
        <v>19836</v>
      </c>
      <c r="P46" s="36"/>
      <c r="Q46" s="36"/>
      <c r="R46" s="36"/>
      <c r="S46" s="36"/>
      <c r="T46" s="36"/>
      <c r="U46" s="36"/>
    </row>
    <row r="47" spans="1:21" ht="30.75" customHeight="1" x14ac:dyDescent="0.15">
      <c r="A47" s="36"/>
      <c r="B47" s="1114"/>
      <c r="C47" s="1115"/>
      <c r="D47" s="50"/>
      <c r="E47" s="1106" t="s">
        <v>12</v>
      </c>
      <c r="F47" s="1106"/>
      <c r="G47" s="1106"/>
      <c r="H47" s="1106"/>
      <c r="I47" s="1106"/>
      <c r="J47" s="1107"/>
      <c r="K47" s="51">
        <v>101560</v>
      </c>
      <c r="L47" s="52">
        <v>104830</v>
      </c>
      <c r="M47" s="52">
        <v>104082</v>
      </c>
      <c r="N47" s="52">
        <v>103130</v>
      </c>
      <c r="O47" s="53">
        <v>101062</v>
      </c>
      <c r="P47" s="36"/>
      <c r="Q47" s="36"/>
      <c r="R47" s="36"/>
      <c r="S47" s="36"/>
      <c r="T47" s="36"/>
      <c r="U47" s="36"/>
    </row>
    <row r="48" spans="1:21" ht="30.75" customHeight="1" x14ac:dyDescent="0.15">
      <c r="A48" s="36"/>
      <c r="B48" s="1114"/>
      <c r="C48" s="1115"/>
      <c r="D48" s="50"/>
      <c r="E48" s="1106" t="s">
        <v>13</v>
      </c>
      <c r="F48" s="1106"/>
      <c r="G48" s="1106"/>
      <c r="H48" s="1106"/>
      <c r="I48" s="1106"/>
      <c r="J48" s="1107"/>
      <c r="K48" s="51">
        <v>2576</v>
      </c>
      <c r="L48" s="52">
        <v>3209</v>
      </c>
      <c r="M48" s="52">
        <v>3885</v>
      </c>
      <c r="N48" s="52">
        <v>5425</v>
      </c>
      <c r="O48" s="53">
        <v>3900</v>
      </c>
      <c r="P48" s="36"/>
      <c r="Q48" s="36"/>
      <c r="R48" s="36"/>
      <c r="S48" s="36"/>
      <c r="T48" s="36"/>
      <c r="U48" s="36"/>
    </row>
    <row r="49" spans="1:21" ht="30.75" customHeight="1" x14ac:dyDescent="0.15">
      <c r="A49" s="36"/>
      <c r="B49" s="1114"/>
      <c r="C49" s="1115"/>
      <c r="D49" s="50"/>
      <c r="E49" s="1106" t="s">
        <v>14</v>
      </c>
      <c r="F49" s="1106"/>
      <c r="G49" s="1106"/>
      <c r="H49" s="1106"/>
      <c r="I49" s="1106"/>
      <c r="J49" s="1107"/>
      <c r="K49" s="51" t="s">
        <v>452</v>
      </c>
      <c r="L49" s="52" t="s">
        <v>452</v>
      </c>
      <c r="M49" s="52" t="s">
        <v>452</v>
      </c>
      <c r="N49" s="52" t="s">
        <v>452</v>
      </c>
      <c r="O49" s="53" t="s">
        <v>452</v>
      </c>
      <c r="P49" s="36"/>
      <c r="Q49" s="36"/>
      <c r="R49" s="36"/>
      <c r="S49" s="36"/>
      <c r="T49" s="36"/>
      <c r="U49" s="36"/>
    </row>
    <row r="50" spans="1:21" ht="30.75" customHeight="1" x14ac:dyDescent="0.15">
      <c r="A50" s="36"/>
      <c r="B50" s="1114"/>
      <c r="C50" s="1115"/>
      <c r="D50" s="50"/>
      <c r="E50" s="1106" t="s">
        <v>15</v>
      </c>
      <c r="F50" s="1106"/>
      <c r="G50" s="1106"/>
      <c r="H50" s="1106"/>
      <c r="I50" s="1106"/>
      <c r="J50" s="1107"/>
      <c r="K50" s="51">
        <v>5196</v>
      </c>
      <c r="L50" s="52">
        <v>3874</v>
      </c>
      <c r="M50" s="52">
        <v>3353</v>
      </c>
      <c r="N50" s="52">
        <v>2454</v>
      </c>
      <c r="O50" s="53">
        <v>2052</v>
      </c>
      <c r="P50" s="36"/>
      <c r="Q50" s="36"/>
      <c r="R50" s="36"/>
      <c r="S50" s="36"/>
      <c r="T50" s="36"/>
      <c r="U50" s="36"/>
    </row>
    <row r="51" spans="1:21" ht="30.75" customHeight="1" x14ac:dyDescent="0.15">
      <c r="A51" s="36"/>
      <c r="B51" s="1116"/>
      <c r="C51" s="1117"/>
      <c r="D51" s="54"/>
      <c r="E51" s="1106" t="s">
        <v>16</v>
      </c>
      <c r="F51" s="1106"/>
      <c r="G51" s="1106"/>
      <c r="H51" s="1106"/>
      <c r="I51" s="1106"/>
      <c r="J51" s="1107"/>
      <c r="K51" s="51">
        <v>0</v>
      </c>
      <c r="L51" s="52">
        <v>3</v>
      </c>
      <c r="M51" s="52">
        <v>6</v>
      </c>
      <c r="N51" s="52">
        <v>11</v>
      </c>
      <c r="O51" s="53">
        <v>5</v>
      </c>
      <c r="P51" s="36"/>
      <c r="Q51" s="36"/>
      <c r="R51" s="36"/>
      <c r="S51" s="36"/>
      <c r="T51" s="36"/>
      <c r="U51" s="36"/>
    </row>
    <row r="52" spans="1:21" ht="30.75" customHeight="1" x14ac:dyDescent="0.15">
      <c r="A52" s="36"/>
      <c r="B52" s="1104" t="s">
        <v>17</v>
      </c>
      <c r="C52" s="1105"/>
      <c r="D52" s="54"/>
      <c r="E52" s="1106" t="s">
        <v>18</v>
      </c>
      <c r="F52" s="1106"/>
      <c r="G52" s="1106"/>
      <c r="H52" s="1106"/>
      <c r="I52" s="1106"/>
      <c r="J52" s="1107"/>
      <c r="K52" s="51">
        <v>113331</v>
      </c>
      <c r="L52" s="52">
        <v>121267</v>
      </c>
      <c r="M52" s="52">
        <v>128050</v>
      </c>
      <c r="N52" s="52">
        <v>132168</v>
      </c>
      <c r="O52" s="53">
        <v>134872</v>
      </c>
      <c r="P52" s="36"/>
      <c r="Q52" s="36"/>
      <c r="R52" s="36"/>
      <c r="S52" s="36"/>
      <c r="T52" s="36"/>
      <c r="U52" s="36"/>
    </row>
    <row r="53" spans="1:21" ht="30.75" customHeight="1" thickBot="1" x14ac:dyDescent="0.2">
      <c r="A53" s="36"/>
      <c r="B53" s="1108" t="s">
        <v>19</v>
      </c>
      <c r="C53" s="1109"/>
      <c r="D53" s="55"/>
      <c r="E53" s="1110" t="s">
        <v>20</v>
      </c>
      <c r="F53" s="1110"/>
      <c r="G53" s="1110"/>
      <c r="H53" s="1110"/>
      <c r="I53" s="1110"/>
      <c r="J53" s="1111"/>
      <c r="K53" s="56">
        <v>119600</v>
      </c>
      <c r="L53" s="57">
        <v>123646</v>
      </c>
      <c r="M53" s="57">
        <v>119795</v>
      </c>
      <c r="N53" s="57">
        <v>107859</v>
      </c>
      <c r="O53" s="58">
        <v>101783</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491</v>
      </c>
      <c r="J40" s="341" t="s">
        <v>492</v>
      </c>
      <c r="K40" s="341" t="s">
        <v>493</v>
      </c>
      <c r="L40" s="341" t="s">
        <v>494</v>
      </c>
      <c r="M40" s="342" t="s">
        <v>495</v>
      </c>
    </row>
    <row r="41" spans="2:13" ht="27.75" customHeight="1" x14ac:dyDescent="0.15">
      <c r="B41" s="1132" t="s">
        <v>21</v>
      </c>
      <c r="C41" s="1133"/>
      <c r="D41" s="66"/>
      <c r="E41" s="1134" t="s">
        <v>22</v>
      </c>
      <c r="F41" s="1134"/>
      <c r="G41" s="1134"/>
      <c r="H41" s="1135"/>
      <c r="I41" s="343">
        <v>3304131</v>
      </c>
      <c r="J41" s="344">
        <v>3475508</v>
      </c>
      <c r="K41" s="344">
        <v>3583808</v>
      </c>
      <c r="L41" s="344">
        <v>3688450</v>
      </c>
      <c r="M41" s="345">
        <v>3776339</v>
      </c>
    </row>
    <row r="42" spans="2:13" ht="27.75" customHeight="1" x14ac:dyDescent="0.15">
      <c r="B42" s="1122"/>
      <c r="C42" s="1123"/>
      <c r="D42" s="67"/>
      <c r="E42" s="1126" t="s">
        <v>23</v>
      </c>
      <c r="F42" s="1126"/>
      <c r="G42" s="1126"/>
      <c r="H42" s="1127"/>
      <c r="I42" s="346">
        <v>18987</v>
      </c>
      <c r="J42" s="347">
        <v>14258</v>
      </c>
      <c r="K42" s="347">
        <v>11323</v>
      </c>
      <c r="L42" s="347">
        <v>8104</v>
      </c>
      <c r="M42" s="348">
        <v>6037</v>
      </c>
    </row>
    <row r="43" spans="2:13" ht="27.75" customHeight="1" x14ac:dyDescent="0.15">
      <c r="B43" s="1122"/>
      <c r="C43" s="1123"/>
      <c r="D43" s="67"/>
      <c r="E43" s="1126" t="s">
        <v>24</v>
      </c>
      <c r="F43" s="1126"/>
      <c r="G43" s="1126"/>
      <c r="H43" s="1127"/>
      <c r="I43" s="346">
        <v>62421</v>
      </c>
      <c r="J43" s="347">
        <v>61276</v>
      </c>
      <c r="K43" s="347">
        <v>60620</v>
      </c>
      <c r="L43" s="347">
        <v>60065</v>
      </c>
      <c r="M43" s="348">
        <v>60202</v>
      </c>
    </row>
    <row r="44" spans="2:13" ht="27.75" customHeight="1" x14ac:dyDescent="0.15">
      <c r="B44" s="1122"/>
      <c r="C44" s="1123"/>
      <c r="D44" s="67"/>
      <c r="E44" s="1126" t="s">
        <v>25</v>
      </c>
      <c r="F44" s="1126"/>
      <c r="G44" s="1126"/>
      <c r="H44" s="1127"/>
      <c r="I44" s="346" t="s">
        <v>452</v>
      </c>
      <c r="J44" s="347" t="s">
        <v>452</v>
      </c>
      <c r="K44" s="347" t="s">
        <v>452</v>
      </c>
      <c r="L44" s="347" t="s">
        <v>452</v>
      </c>
      <c r="M44" s="348" t="s">
        <v>452</v>
      </c>
    </row>
    <row r="45" spans="2:13" ht="27.75" customHeight="1" x14ac:dyDescent="0.15">
      <c r="B45" s="1122"/>
      <c r="C45" s="1123"/>
      <c r="D45" s="67"/>
      <c r="E45" s="1126" t="s">
        <v>26</v>
      </c>
      <c r="F45" s="1126"/>
      <c r="G45" s="1126"/>
      <c r="H45" s="1127"/>
      <c r="I45" s="346">
        <v>531209</v>
      </c>
      <c r="J45" s="347">
        <v>512872</v>
      </c>
      <c r="K45" s="347">
        <v>472956</v>
      </c>
      <c r="L45" s="347">
        <v>411954</v>
      </c>
      <c r="M45" s="348">
        <v>433959</v>
      </c>
    </row>
    <row r="46" spans="2:13" ht="27.75" customHeight="1" x14ac:dyDescent="0.15">
      <c r="B46" s="1122"/>
      <c r="C46" s="1123"/>
      <c r="D46" s="67"/>
      <c r="E46" s="1126" t="s">
        <v>27</v>
      </c>
      <c r="F46" s="1126"/>
      <c r="G46" s="1126"/>
      <c r="H46" s="1127"/>
      <c r="I46" s="346">
        <v>8237</v>
      </c>
      <c r="J46" s="347">
        <v>7429</v>
      </c>
      <c r="K46" s="347">
        <v>6831</v>
      </c>
      <c r="L46" s="347">
        <v>8064</v>
      </c>
      <c r="M46" s="348">
        <v>4660</v>
      </c>
    </row>
    <row r="47" spans="2:13" ht="27.75" customHeight="1" x14ac:dyDescent="0.15">
      <c r="B47" s="1122"/>
      <c r="C47" s="1123"/>
      <c r="D47" s="67"/>
      <c r="E47" s="1126" t="s">
        <v>28</v>
      </c>
      <c r="F47" s="1126"/>
      <c r="G47" s="1126"/>
      <c r="H47" s="1127"/>
      <c r="I47" s="346" t="s">
        <v>452</v>
      </c>
      <c r="J47" s="347" t="s">
        <v>452</v>
      </c>
      <c r="K47" s="347" t="s">
        <v>452</v>
      </c>
      <c r="L47" s="347" t="s">
        <v>452</v>
      </c>
      <c r="M47" s="348" t="s">
        <v>452</v>
      </c>
    </row>
    <row r="48" spans="2:13" ht="27.75" customHeight="1" x14ac:dyDescent="0.15">
      <c r="B48" s="1124"/>
      <c r="C48" s="1125"/>
      <c r="D48" s="67"/>
      <c r="E48" s="1126" t="s">
        <v>29</v>
      </c>
      <c r="F48" s="1126"/>
      <c r="G48" s="1126"/>
      <c r="H48" s="1127"/>
      <c r="I48" s="346" t="s">
        <v>452</v>
      </c>
      <c r="J48" s="347" t="s">
        <v>452</v>
      </c>
      <c r="K48" s="347" t="s">
        <v>452</v>
      </c>
      <c r="L48" s="347" t="s">
        <v>452</v>
      </c>
      <c r="M48" s="348" t="s">
        <v>452</v>
      </c>
    </row>
    <row r="49" spans="2:13" ht="27.75" customHeight="1" x14ac:dyDescent="0.15">
      <c r="B49" s="1120" t="s">
        <v>30</v>
      </c>
      <c r="C49" s="1121"/>
      <c r="D49" s="68"/>
      <c r="E49" s="1126" t="s">
        <v>31</v>
      </c>
      <c r="F49" s="1126"/>
      <c r="G49" s="1126"/>
      <c r="H49" s="1127"/>
      <c r="I49" s="346">
        <v>295700</v>
      </c>
      <c r="J49" s="347">
        <v>320475</v>
      </c>
      <c r="K49" s="347">
        <v>338025</v>
      </c>
      <c r="L49" s="347">
        <v>374474</v>
      </c>
      <c r="M49" s="348">
        <v>390347</v>
      </c>
    </row>
    <row r="50" spans="2:13" ht="27.75" customHeight="1" x14ac:dyDescent="0.15">
      <c r="B50" s="1122"/>
      <c r="C50" s="1123"/>
      <c r="D50" s="67"/>
      <c r="E50" s="1126" t="s">
        <v>32</v>
      </c>
      <c r="F50" s="1126"/>
      <c r="G50" s="1126"/>
      <c r="H50" s="1127"/>
      <c r="I50" s="346">
        <v>64806</v>
      </c>
      <c r="J50" s="347">
        <v>59977</v>
      </c>
      <c r="K50" s="347">
        <v>52893</v>
      </c>
      <c r="L50" s="347">
        <v>50631</v>
      </c>
      <c r="M50" s="348">
        <v>50148</v>
      </c>
    </row>
    <row r="51" spans="2:13" ht="27.75" customHeight="1" x14ac:dyDescent="0.15">
      <c r="B51" s="1124"/>
      <c r="C51" s="1125"/>
      <c r="D51" s="67"/>
      <c r="E51" s="1126" t="s">
        <v>33</v>
      </c>
      <c r="F51" s="1126"/>
      <c r="G51" s="1126"/>
      <c r="H51" s="1127"/>
      <c r="I51" s="346">
        <v>1486419</v>
      </c>
      <c r="J51" s="347">
        <v>1580196</v>
      </c>
      <c r="K51" s="347">
        <v>1672279</v>
      </c>
      <c r="L51" s="347">
        <v>1696397</v>
      </c>
      <c r="M51" s="348">
        <v>1777730</v>
      </c>
    </row>
    <row r="52" spans="2:13" ht="27.75" customHeight="1" thickBot="1" x14ac:dyDescent="0.2">
      <c r="B52" s="1128" t="s">
        <v>19</v>
      </c>
      <c r="C52" s="1129"/>
      <c r="D52" s="69"/>
      <c r="E52" s="1130" t="s">
        <v>34</v>
      </c>
      <c r="F52" s="1130"/>
      <c r="G52" s="1130"/>
      <c r="H52" s="1131"/>
      <c r="I52" s="349">
        <v>2078060</v>
      </c>
      <c r="J52" s="350">
        <v>2110696</v>
      </c>
      <c r="K52" s="350">
        <v>2072341</v>
      </c>
      <c r="L52" s="350">
        <v>2055137</v>
      </c>
      <c r="M52" s="351">
        <v>2062971</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1"/>
      <c r="B1" s="1200"/>
      <c r="C1" s="1184"/>
      <c r="D1" s="1184"/>
      <c r="E1" s="1184"/>
      <c r="F1" s="1184"/>
      <c r="G1" s="1184"/>
      <c r="H1" s="1184"/>
      <c r="I1" s="1184"/>
      <c r="J1" s="1184"/>
      <c r="K1" s="1184"/>
      <c r="L1" s="1184"/>
      <c r="M1" s="1184"/>
      <c r="N1" s="1184"/>
      <c r="O1" s="1184"/>
      <c r="P1" s="1182"/>
      <c r="Q1" s="1182"/>
    </row>
    <row r="2" spans="1:51" ht="25.5" customHeight="1" x14ac:dyDescent="0.15">
      <c r="A2" s="1198"/>
      <c r="B2" s="1184"/>
      <c r="C2" s="1198"/>
      <c r="D2" s="1184"/>
      <c r="E2" s="1184"/>
      <c r="F2" s="1184"/>
      <c r="G2" s="1184"/>
      <c r="H2" s="1184"/>
      <c r="I2" s="1184"/>
      <c r="J2" s="1184"/>
      <c r="K2" s="1184"/>
      <c r="L2" s="1184"/>
      <c r="M2" s="1184"/>
      <c r="N2" s="1184"/>
      <c r="O2" s="1184"/>
      <c r="P2" s="1182"/>
      <c r="Q2" s="1182"/>
    </row>
    <row r="3" spans="1:51" ht="25.5" customHeight="1" x14ac:dyDescent="0.15">
      <c r="A3" s="1198"/>
      <c r="B3" s="1184"/>
      <c r="C3" s="1198"/>
      <c r="D3" s="1184"/>
      <c r="E3" s="1184"/>
      <c r="F3" s="1184"/>
      <c r="G3" s="1184"/>
      <c r="H3" s="1184"/>
      <c r="I3" s="1184"/>
      <c r="J3" s="1184"/>
      <c r="K3" s="1184"/>
      <c r="L3" s="1184"/>
      <c r="M3" s="1184"/>
      <c r="N3" s="1184"/>
      <c r="O3" s="1184"/>
      <c r="P3" s="1182"/>
      <c r="Q3" s="1182"/>
    </row>
    <row r="4" spans="1:51" s="1196" customFormat="1" ht="13.5" x14ac:dyDescent="0.15">
      <c r="A4" s="1198"/>
      <c r="B4" s="1198"/>
      <c r="C4" s="1198"/>
      <c r="D4" s="1198"/>
      <c r="E4" s="1198"/>
      <c r="F4" s="1198"/>
      <c r="G4" s="1198"/>
      <c r="H4" s="1198"/>
      <c r="I4" s="1198"/>
      <c r="J4" s="1198"/>
      <c r="K4" s="1198"/>
      <c r="L4" s="1198"/>
      <c r="M4" s="1198"/>
      <c r="N4" s="1198"/>
      <c r="O4" s="1198"/>
      <c r="P4" s="1198"/>
      <c r="Q4" s="1198"/>
      <c r="R4" s="1197"/>
      <c r="S4" s="1197"/>
      <c r="T4" s="1197"/>
      <c r="U4" s="1197"/>
      <c r="V4" s="1197"/>
      <c r="W4" s="1197"/>
      <c r="X4" s="1197"/>
      <c r="Y4" s="1197"/>
      <c r="Z4" s="1197"/>
      <c r="AA4" s="1197"/>
      <c r="AB4" s="1197"/>
      <c r="AC4" s="1197"/>
      <c r="AD4" s="1197"/>
      <c r="AE4" s="1197"/>
      <c r="AF4" s="1197"/>
      <c r="AG4" s="1197"/>
      <c r="AH4" s="1197"/>
      <c r="AI4" s="1197"/>
    </row>
    <row r="5" spans="1:51" s="1196" customFormat="1" ht="13.5" x14ac:dyDescent="0.15">
      <c r="A5" s="1198"/>
      <c r="B5" s="1198"/>
      <c r="C5" s="1198"/>
      <c r="D5" s="1198"/>
      <c r="E5" s="1198"/>
      <c r="F5" s="1199"/>
      <c r="G5" s="1198"/>
      <c r="H5" s="1198"/>
      <c r="I5" s="1198"/>
      <c r="J5" s="1198"/>
      <c r="K5" s="1198"/>
      <c r="L5" s="1198"/>
      <c r="M5" s="1198"/>
      <c r="N5" s="1198"/>
      <c r="O5" s="1198"/>
      <c r="P5" s="1198"/>
      <c r="Q5" s="1198"/>
      <c r="R5" s="1197"/>
      <c r="S5" s="1197"/>
      <c r="T5" s="1197"/>
      <c r="U5" s="1197"/>
      <c r="V5" s="1197"/>
      <c r="W5" s="1197"/>
      <c r="X5" s="1197"/>
      <c r="Y5" s="1197"/>
      <c r="Z5" s="1197"/>
      <c r="AA5" s="1197"/>
      <c r="AB5" s="1197"/>
      <c r="AC5" s="1197"/>
      <c r="AD5" s="1197"/>
      <c r="AE5" s="1197"/>
      <c r="AF5" s="1197"/>
      <c r="AG5" s="1197"/>
      <c r="AH5" s="1197"/>
      <c r="AI5" s="1197"/>
    </row>
    <row r="6" spans="1:51" s="1196" customFormat="1" ht="13.5" x14ac:dyDescent="0.15">
      <c r="A6" s="1198"/>
      <c r="B6" s="1198"/>
      <c r="C6" s="1198"/>
      <c r="D6" s="1198"/>
      <c r="E6" s="1198"/>
      <c r="F6" s="1198"/>
      <c r="G6" s="1198"/>
      <c r="H6" s="1198"/>
      <c r="I6" s="1198"/>
      <c r="J6" s="1198"/>
      <c r="K6" s="1198"/>
      <c r="L6" s="1198"/>
      <c r="M6" s="1198"/>
      <c r="N6" s="1198"/>
      <c r="O6" s="1198"/>
      <c r="P6" s="1198"/>
      <c r="Q6" s="1198"/>
      <c r="R6" s="1197"/>
      <c r="S6" s="1197"/>
      <c r="T6" s="1197"/>
      <c r="U6" s="1197"/>
      <c r="V6" s="1197"/>
      <c r="W6" s="1197"/>
      <c r="X6" s="1197"/>
      <c r="Y6" s="1197"/>
      <c r="Z6" s="1197"/>
      <c r="AA6" s="1197"/>
      <c r="AB6" s="1197"/>
      <c r="AC6" s="1197"/>
      <c r="AD6" s="1197"/>
      <c r="AE6" s="1197"/>
      <c r="AF6" s="1197"/>
      <c r="AG6" s="1197"/>
      <c r="AH6" s="1197"/>
      <c r="AI6" s="1197"/>
    </row>
    <row r="7" spans="1:51" s="1196" customFormat="1" ht="13.5" x14ac:dyDescent="0.15">
      <c r="A7" s="1198"/>
      <c r="B7" s="1198"/>
      <c r="C7" s="1198"/>
      <c r="D7" s="1198"/>
      <c r="E7" s="1198"/>
      <c r="F7" s="1198"/>
      <c r="G7" s="1198"/>
      <c r="H7" s="1198"/>
      <c r="I7" s="1198"/>
      <c r="J7" s="1198"/>
      <c r="K7" s="1198"/>
      <c r="L7" s="1198"/>
      <c r="M7" s="1198"/>
      <c r="N7" s="1198"/>
      <c r="O7" s="1198"/>
      <c r="P7" s="1198"/>
      <c r="Q7" s="1198"/>
      <c r="R7" s="1197"/>
      <c r="S7" s="1197"/>
      <c r="T7" s="1197"/>
      <c r="U7" s="1197"/>
      <c r="V7" s="1197"/>
      <c r="W7" s="1197"/>
      <c r="X7" s="1197"/>
      <c r="Y7" s="1197"/>
      <c r="Z7" s="1197"/>
      <c r="AA7" s="1197"/>
      <c r="AB7" s="1197"/>
      <c r="AC7" s="1197"/>
      <c r="AD7" s="1197"/>
      <c r="AE7" s="1197"/>
      <c r="AF7" s="1197"/>
      <c r="AG7" s="1197"/>
      <c r="AH7" s="1197"/>
      <c r="AI7" s="1197"/>
    </row>
    <row r="8" spans="1:51" s="1196" customFormat="1" ht="13.5" x14ac:dyDescent="0.15">
      <c r="A8" s="1198"/>
      <c r="B8" s="1198"/>
      <c r="C8" s="1198"/>
      <c r="D8" s="1198"/>
      <c r="E8" s="1198"/>
      <c r="F8" s="1198"/>
      <c r="G8" s="1198"/>
      <c r="H8" s="1198"/>
      <c r="I8" s="1198"/>
      <c r="J8" s="1198"/>
      <c r="K8" s="1198"/>
      <c r="L8" s="1198"/>
      <c r="M8" s="1198"/>
      <c r="N8" s="1198"/>
      <c r="O8" s="1198"/>
      <c r="P8" s="1198"/>
      <c r="Q8" s="1198"/>
      <c r="R8" s="1197"/>
      <c r="S8" s="1197"/>
      <c r="T8" s="1197"/>
      <c r="U8" s="1197"/>
      <c r="V8" s="1197"/>
      <c r="W8" s="1197"/>
      <c r="X8" s="1197"/>
      <c r="Y8" s="1197"/>
      <c r="Z8" s="1197"/>
      <c r="AA8" s="1197"/>
      <c r="AB8" s="1197"/>
      <c r="AC8" s="1197"/>
      <c r="AD8" s="1197"/>
      <c r="AE8" s="1197"/>
      <c r="AF8" s="1197"/>
      <c r="AG8" s="1197"/>
      <c r="AH8" s="1197"/>
      <c r="AI8" s="1197"/>
    </row>
    <row r="9" spans="1:51" s="1196" customFormat="1" ht="13.5" x14ac:dyDescent="0.15">
      <c r="A9" s="1198"/>
      <c r="B9" s="1198"/>
      <c r="C9" s="1198"/>
      <c r="D9" s="1198"/>
      <c r="E9" s="1198"/>
      <c r="F9" s="1198"/>
      <c r="G9" s="1198"/>
      <c r="H9" s="1198"/>
      <c r="I9" s="1198"/>
      <c r="J9" s="1198"/>
      <c r="K9" s="1198"/>
      <c r="L9" s="1198"/>
      <c r="M9" s="1198"/>
      <c r="N9" s="1198"/>
      <c r="O9" s="1198"/>
      <c r="P9" s="1198"/>
      <c r="Q9" s="1198"/>
      <c r="R9" s="1197"/>
      <c r="S9" s="1197"/>
      <c r="T9" s="1197"/>
      <c r="U9" s="1197"/>
      <c r="V9" s="1197"/>
      <c r="W9" s="1197"/>
      <c r="X9" s="1197"/>
      <c r="Y9" s="1197"/>
      <c r="Z9" s="1197"/>
      <c r="AA9" s="1197"/>
      <c r="AB9" s="1197"/>
      <c r="AC9" s="1197"/>
      <c r="AD9" s="1197"/>
      <c r="AE9" s="1197"/>
      <c r="AF9" s="1197"/>
      <c r="AG9" s="1197"/>
      <c r="AH9" s="1197"/>
      <c r="AI9" s="1197"/>
    </row>
    <row r="10" spans="1:51" s="1196" customFormat="1" ht="13.5" x14ac:dyDescent="0.15">
      <c r="A10" s="1198"/>
      <c r="B10" s="1198"/>
      <c r="C10" s="1198"/>
      <c r="D10" s="1198"/>
      <c r="E10" s="1198"/>
      <c r="F10" s="1198"/>
      <c r="G10" s="1198"/>
      <c r="H10" s="1198"/>
      <c r="I10" s="1198"/>
      <c r="J10" s="1198"/>
      <c r="K10" s="1198"/>
      <c r="L10" s="1198"/>
      <c r="M10" s="1198"/>
      <c r="N10" s="1198"/>
      <c r="O10" s="1198"/>
      <c r="P10" s="1198"/>
      <c r="Q10" s="1198"/>
      <c r="R10" s="1197"/>
      <c r="S10" s="1197"/>
      <c r="T10" s="1197"/>
      <c r="U10" s="1197"/>
      <c r="V10" s="1197"/>
      <c r="W10" s="1197"/>
      <c r="X10" s="1197"/>
      <c r="Y10" s="1197"/>
      <c r="Z10" s="1197"/>
      <c r="AA10" s="1197"/>
      <c r="AB10" s="1197"/>
      <c r="AC10" s="1197"/>
      <c r="AD10" s="1197"/>
      <c r="AE10" s="1197"/>
      <c r="AF10" s="1197"/>
      <c r="AG10" s="1197"/>
      <c r="AH10" s="1197"/>
      <c r="AI10" s="1197"/>
      <c r="AY10" s="1196" t="s">
        <v>567</v>
      </c>
    </row>
    <row r="11" spans="1:51" s="1196" customFormat="1" ht="13.5" x14ac:dyDescent="0.15">
      <c r="A11" s="1198"/>
      <c r="B11" s="1198"/>
      <c r="C11" s="1198"/>
      <c r="D11" s="1198"/>
      <c r="E11" s="1198"/>
      <c r="F11" s="1198"/>
      <c r="G11" s="1198"/>
      <c r="H11" s="1198"/>
      <c r="I11" s="1198"/>
      <c r="J11" s="1198"/>
      <c r="K11" s="1198"/>
      <c r="L11" s="1198"/>
      <c r="M11" s="1198"/>
      <c r="N11" s="1198"/>
      <c r="O11" s="1198"/>
      <c r="P11" s="1198"/>
      <c r="Q11" s="1198"/>
      <c r="R11" s="1197"/>
      <c r="S11" s="1197"/>
      <c r="T11" s="1197"/>
      <c r="U11" s="1197"/>
      <c r="V11" s="1197"/>
      <c r="W11" s="1197"/>
      <c r="X11" s="1197"/>
      <c r="Y11" s="1197"/>
      <c r="Z11" s="1197"/>
      <c r="AA11" s="1197"/>
      <c r="AB11" s="1197"/>
      <c r="AC11" s="1197"/>
      <c r="AD11" s="1197"/>
      <c r="AE11" s="1197"/>
      <c r="AF11" s="1197"/>
      <c r="AG11" s="1197"/>
      <c r="AH11" s="1197"/>
      <c r="AI11" s="1197"/>
    </row>
    <row r="12" spans="1:51" s="1196" customFormat="1" ht="13.5" x14ac:dyDescent="0.15">
      <c r="A12" s="1198"/>
      <c r="B12" s="1198"/>
      <c r="C12" s="1198"/>
      <c r="D12" s="1198"/>
      <c r="E12" s="1198"/>
      <c r="F12" s="1198"/>
      <c r="G12" s="1198"/>
      <c r="H12" s="1198"/>
      <c r="I12" s="1198"/>
      <c r="J12" s="1198"/>
      <c r="K12" s="1198"/>
      <c r="L12" s="1198"/>
      <c r="M12" s="1198"/>
      <c r="N12" s="1198"/>
      <c r="O12" s="1198"/>
      <c r="P12" s="1198"/>
      <c r="Q12" s="1198"/>
      <c r="R12" s="1197"/>
      <c r="S12" s="1197"/>
      <c r="T12" s="1197"/>
      <c r="U12" s="1197"/>
      <c r="V12" s="1197"/>
      <c r="W12" s="1197"/>
      <c r="X12" s="1197"/>
      <c r="Y12" s="1197"/>
      <c r="Z12" s="1197"/>
      <c r="AA12" s="1197"/>
      <c r="AB12" s="1197"/>
      <c r="AC12" s="1197"/>
      <c r="AD12" s="1197"/>
      <c r="AE12" s="1197"/>
      <c r="AF12" s="1197"/>
      <c r="AG12" s="1197"/>
      <c r="AH12" s="1197"/>
      <c r="AI12" s="1197"/>
      <c r="AY12" s="1196" t="s">
        <v>567</v>
      </c>
    </row>
    <row r="13" spans="1:51" s="1196" customFormat="1" ht="13.5" x14ac:dyDescent="0.15">
      <c r="A13" s="1198"/>
      <c r="B13" s="1198"/>
      <c r="C13" s="1198"/>
      <c r="D13" s="1198"/>
      <c r="E13" s="1198"/>
      <c r="F13" s="1198"/>
      <c r="G13" s="1198"/>
      <c r="H13" s="1198"/>
      <c r="I13" s="1198"/>
      <c r="J13" s="1198"/>
      <c r="K13" s="1198"/>
      <c r="L13" s="1198"/>
      <c r="M13" s="1198"/>
      <c r="N13" s="1198"/>
      <c r="O13" s="1198"/>
      <c r="P13" s="1198"/>
      <c r="Q13" s="1198"/>
      <c r="R13" s="1197"/>
      <c r="S13" s="1197"/>
      <c r="T13" s="1197"/>
      <c r="U13" s="1197"/>
      <c r="V13" s="1197"/>
      <c r="W13" s="1197"/>
      <c r="X13" s="1197"/>
      <c r="Y13" s="1197"/>
      <c r="Z13" s="1197"/>
      <c r="AA13" s="1197"/>
      <c r="AB13" s="1197"/>
      <c r="AC13" s="1197"/>
      <c r="AD13" s="1197"/>
      <c r="AE13" s="1197"/>
      <c r="AF13" s="1197"/>
      <c r="AG13" s="1197"/>
      <c r="AH13" s="1197"/>
      <c r="AI13" s="1197"/>
    </row>
    <row r="14" spans="1:51" s="1196" customFormat="1" ht="13.5" x14ac:dyDescent="0.15">
      <c r="A14" s="1198"/>
      <c r="B14" s="1198"/>
      <c r="C14" s="1198"/>
      <c r="D14" s="1198"/>
      <c r="E14" s="1198"/>
      <c r="F14" s="1198"/>
      <c r="G14" s="1198"/>
      <c r="H14" s="1198"/>
      <c r="I14" s="1198"/>
      <c r="J14" s="1198"/>
      <c r="K14" s="1198"/>
      <c r="L14" s="1198"/>
      <c r="M14" s="1198"/>
      <c r="N14" s="1198"/>
      <c r="O14" s="1198"/>
      <c r="P14" s="1198"/>
      <c r="Q14" s="1198"/>
      <c r="R14" s="1197"/>
      <c r="S14" s="1197"/>
      <c r="T14" s="1197"/>
      <c r="U14" s="1197"/>
      <c r="V14" s="1197"/>
      <c r="W14" s="1197"/>
      <c r="X14" s="1197"/>
      <c r="Y14" s="1197"/>
      <c r="Z14" s="1197"/>
      <c r="AA14" s="1197"/>
      <c r="AB14" s="1197"/>
      <c r="AC14" s="1197"/>
      <c r="AD14" s="1197"/>
      <c r="AE14" s="1197"/>
      <c r="AF14" s="1197"/>
      <c r="AG14" s="1197"/>
      <c r="AH14" s="1197"/>
      <c r="AI14" s="1197"/>
    </row>
    <row r="15" spans="1:51" s="1196" customFormat="1" ht="13.5" x14ac:dyDescent="0.15">
      <c r="A15" s="1184"/>
      <c r="B15" s="1198"/>
      <c r="C15" s="1198"/>
      <c r="D15" s="1198"/>
      <c r="E15" s="1198"/>
      <c r="F15" s="1198"/>
      <c r="G15" s="1198"/>
      <c r="H15" s="1198"/>
      <c r="I15" s="1198"/>
      <c r="J15" s="1198"/>
      <c r="K15" s="1198"/>
      <c r="L15" s="1198"/>
      <c r="M15" s="1198"/>
      <c r="N15" s="1198"/>
      <c r="O15" s="1198"/>
      <c r="P15" s="1198"/>
      <c r="Q15" s="1198"/>
      <c r="R15" s="1197"/>
      <c r="S15" s="1197"/>
      <c r="T15" s="1197"/>
      <c r="U15" s="1197"/>
      <c r="V15" s="1197"/>
      <c r="W15" s="1197"/>
      <c r="X15" s="1197"/>
      <c r="Y15" s="1197"/>
      <c r="Z15" s="1197"/>
      <c r="AA15" s="1197"/>
      <c r="AB15" s="1197"/>
      <c r="AC15" s="1197"/>
      <c r="AD15" s="1197"/>
      <c r="AE15" s="1197"/>
      <c r="AF15" s="1197"/>
      <c r="AG15" s="1197"/>
      <c r="AH15" s="1197"/>
      <c r="AI15" s="1197"/>
    </row>
    <row r="16" spans="1:51" s="1196" customFormat="1" ht="13.5" x14ac:dyDescent="0.15">
      <c r="A16" s="1184"/>
      <c r="B16" s="1198"/>
      <c r="C16" s="1198"/>
      <c r="D16" s="1198"/>
      <c r="E16" s="1198"/>
      <c r="F16" s="1198"/>
      <c r="G16" s="1198"/>
      <c r="H16" s="1198"/>
      <c r="I16" s="1198"/>
      <c r="J16" s="1198"/>
      <c r="K16" s="1198"/>
      <c r="L16" s="1198"/>
      <c r="M16" s="1198"/>
      <c r="N16" s="1198"/>
      <c r="O16" s="1198"/>
      <c r="P16" s="1198"/>
      <c r="Q16" s="1198"/>
      <c r="R16" s="1197"/>
      <c r="S16" s="1197"/>
      <c r="T16" s="1197"/>
      <c r="U16" s="1197"/>
      <c r="V16" s="1197"/>
      <c r="W16" s="1197"/>
      <c r="X16" s="1197"/>
      <c r="Y16" s="1197"/>
      <c r="Z16" s="1197"/>
      <c r="AA16" s="1197"/>
      <c r="AB16" s="1197"/>
      <c r="AC16" s="1197"/>
      <c r="AD16" s="1197"/>
      <c r="AE16" s="1197"/>
      <c r="AF16" s="1197"/>
      <c r="AG16" s="1197"/>
      <c r="AH16" s="1197"/>
      <c r="AI16" s="1197"/>
    </row>
    <row r="17" spans="1:259" s="1196" customFormat="1" ht="13.5" x14ac:dyDescent="0.15">
      <c r="A17" s="1184"/>
      <c r="B17" s="1198"/>
      <c r="C17" s="1198"/>
      <c r="D17" s="1198"/>
      <c r="E17" s="1198"/>
      <c r="F17" s="1198"/>
      <c r="G17" s="1198"/>
      <c r="H17" s="1198"/>
      <c r="I17" s="1198"/>
      <c r="J17" s="1198"/>
      <c r="K17" s="1198"/>
      <c r="L17" s="1198"/>
      <c r="M17" s="1198"/>
      <c r="N17" s="1198"/>
      <c r="O17" s="1198"/>
      <c r="P17" s="1198"/>
      <c r="Q17" s="1198"/>
      <c r="R17" s="1197"/>
      <c r="S17" s="1197"/>
      <c r="T17" s="1197"/>
      <c r="U17" s="1197"/>
      <c r="V17" s="1197"/>
      <c r="W17" s="1197"/>
      <c r="X17" s="1197"/>
      <c r="Y17" s="1197"/>
      <c r="Z17" s="1197"/>
      <c r="AA17" s="1197"/>
      <c r="AB17" s="1197"/>
      <c r="AC17" s="1197"/>
      <c r="AD17" s="1197"/>
      <c r="AE17" s="1197"/>
      <c r="AF17" s="1197"/>
      <c r="AG17" s="1197"/>
      <c r="AH17" s="1197"/>
      <c r="AI17" s="1197"/>
    </row>
    <row r="18" spans="1:259" s="1196" customFormat="1" ht="13.5" x14ac:dyDescent="0.15">
      <c r="A18" s="1184"/>
      <c r="B18" s="1198"/>
      <c r="C18" s="1198"/>
      <c r="D18" s="1198"/>
      <c r="E18" s="1198"/>
      <c r="F18" s="1198"/>
      <c r="G18" s="1198"/>
      <c r="H18" s="1198"/>
      <c r="I18" s="1198"/>
      <c r="J18" s="1198"/>
      <c r="K18" s="1198"/>
      <c r="L18" s="1198"/>
      <c r="M18" s="1198"/>
      <c r="N18" s="1198"/>
      <c r="O18" s="1198"/>
      <c r="P18" s="1198"/>
      <c r="Q18" s="1198"/>
      <c r="R18" s="1197"/>
      <c r="S18" s="1197"/>
      <c r="T18" s="1197"/>
      <c r="U18" s="1197"/>
      <c r="V18" s="1197"/>
      <c r="W18" s="1197"/>
      <c r="X18" s="1197"/>
      <c r="Y18" s="1197"/>
      <c r="Z18" s="1197"/>
      <c r="AA18" s="1197"/>
      <c r="AB18" s="1197"/>
      <c r="AC18" s="1197"/>
      <c r="AD18" s="1197"/>
      <c r="AE18" s="1197"/>
      <c r="AF18" s="1197"/>
      <c r="AG18" s="1197"/>
      <c r="AH18" s="1197"/>
      <c r="AI18" s="1197"/>
    </row>
    <row r="19" spans="1:259" ht="13.5" x14ac:dyDescent="0.15">
      <c r="A19" s="1184"/>
      <c r="B19" s="1184"/>
      <c r="C19" s="1184"/>
      <c r="D19" s="1184"/>
      <c r="E19" s="1184"/>
      <c r="F19" s="1184"/>
      <c r="G19" s="1184"/>
      <c r="H19" s="1184"/>
      <c r="I19" s="1184"/>
      <c r="J19" s="1184"/>
      <c r="K19" s="1184"/>
      <c r="L19" s="1184"/>
      <c r="M19" s="1184"/>
      <c r="N19" s="1184"/>
      <c r="O19" s="1184"/>
      <c r="P19" s="1182"/>
      <c r="Q19" s="1182"/>
    </row>
    <row r="20" spans="1:259" ht="13.5" x14ac:dyDescent="0.15">
      <c r="A20" s="1184"/>
      <c r="B20" s="1184"/>
      <c r="C20" s="1184"/>
      <c r="D20" s="1184"/>
      <c r="E20" s="1184"/>
      <c r="F20" s="1184"/>
      <c r="G20" s="1184"/>
      <c r="H20" s="1184"/>
      <c r="I20" s="1184"/>
      <c r="J20" s="1184"/>
      <c r="K20" s="1184"/>
      <c r="L20" s="1184"/>
      <c r="M20" s="1184"/>
      <c r="N20" s="1184"/>
      <c r="O20" s="1184"/>
      <c r="P20" s="1182"/>
      <c r="Q20" s="1182"/>
    </row>
    <row r="21" spans="1:259" ht="17.25" x14ac:dyDescent="0.15">
      <c r="A21" s="1184"/>
      <c r="B21" s="1195"/>
      <c r="C21" s="1193"/>
      <c r="D21" s="1193"/>
      <c r="E21" s="1193"/>
      <c r="F21" s="1193"/>
      <c r="G21" s="1193"/>
      <c r="H21" s="1193"/>
      <c r="I21" s="1193"/>
      <c r="J21" s="1193"/>
      <c r="K21" s="1193"/>
      <c r="L21" s="1193"/>
      <c r="M21" s="1193"/>
      <c r="N21" s="1194"/>
      <c r="O21" s="1193"/>
      <c r="P21" s="1192"/>
      <c r="Q21" s="1182"/>
      <c r="IY21" s="1191"/>
    </row>
    <row r="22" spans="1:259" ht="17.25" x14ac:dyDescent="0.15">
      <c r="A22" s="1184"/>
      <c r="B22" s="1185"/>
      <c r="C22" s="1184"/>
      <c r="D22" s="1184"/>
      <c r="E22" s="1184"/>
      <c r="F22" s="1184"/>
      <c r="G22" s="1184"/>
      <c r="H22" s="1184"/>
      <c r="I22" s="1184"/>
      <c r="J22" s="1184"/>
      <c r="K22" s="1184"/>
      <c r="L22" s="1184"/>
      <c r="M22" s="1184"/>
      <c r="N22" s="1184"/>
      <c r="O22" s="1184"/>
      <c r="P22" s="1189"/>
      <c r="Q22" s="1185"/>
      <c r="IY22" s="1190"/>
    </row>
    <row r="23" spans="1:259" ht="13.5" x14ac:dyDescent="0.15">
      <c r="A23" s="1184"/>
      <c r="B23" s="1185"/>
      <c r="C23" s="1184"/>
      <c r="D23" s="1184"/>
      <c r="E23" s="1184"/>
      <c r="F23" s="1184"/>
      <c r="G23" s="1184"/>
      <c r="H23" s="1184"/>
      <c r="I23" s="1184"/>
      <c r="J23" s="1184"/>
      <c r="K23" s="1184"/>
      <c r="L23" s="1184"/>
      <c r="M23" s="1184"/>
      <c r="N23" s="1184"/>
      <c r="O23" s="1184"/>
      <c r="P23" s="1189"/>
      <c r="Q23" s="1185"/>
    </row>
    <row r="24" spans="1:259" ht="13.5" x14ac:dyDescent="0.15">
      <c r="A24" s="1184"/>
      <c r="B24" s="1185"/>
      <c r="C24" s="1184"/>
      <c r="D24" s="1184"/>
      <c r="E24" s="1184"/>
      <c r="F24" s="1184"/>
      <c r="G24" s="1184"/>
      <c r="H24" s="1184"/>
      <c r="I24" s="1184"/>
      <c r="J24" s="1184"/>
      <c r="K24" s="1184"/>
      <c r="L24" s="1184"/>
      <c r="M24" s="1184"/>
      <c r="N24" s="1184"/>
      <c r="O24" s="1184"/>
      <c r="P24" s="1189"/>
      <c r="Q24" s="1185"/>
    </row>
    <row r="25" spans="1:259" ht="13.5" x14ac:dyDescent="0.15">
      <c r="A25" s="1184"/>
      <c r="B25" s="1185"/>
      <c r="C25" s="1184"/>
      <c r="D25" s="1184"/>
      <c r="E25" s="1184"/>
      <c r="F25" s="1184"/>
      <c r="G25" s="1184"/>
      <c r="H25" s="1184"/>
      <c r="I25" s="1184"/>
      <c r="J25" s="1184"/>
      <c r="K25" s="1184"/>
      <c r="L25" s="1184"/>
      <c r="M25" s="1184"/>
      <c r="N25" s="1184"/>
      <c r="O25" s="1184"/>
      <c r="P25" s="1189"/>
      <c r="Q25" s="1185"/>
    </row>
    <row r="26" spans="1:259" ht="13.5" x14ac:dyDescent="0.15">
      <c r="A26" s="1184"/>
      <c r="B26" s="1185"/>
      <c r="C26" s="1184"/>
      <c r="D26" s="1184"/>
      <c r="E26" s="1184"/>
      <c r="F26" s="1184"/>
      <c r="G26" s="1184"/>
      <c r="H26" s="1184"/>
      <c r="I26" s="1184"/>
      <c r="J26" s="1184"/>
      <c r="K26" s="1184"/>
      <c r="L26" s="1184"/>
      <c r="M26" s="1184"/>
      <c r="N26" s="1184"/>
      <c r="O26" s="1184"/>
      <c r="P26" s="1189"/>
      <c r="Q26" s="1185"/>
    </row>
    <row r="27" spans="1:259" ht="13.5" x14ac:dyDescent="0.15">
      <c r="A27" s="1184"/>
      <c r="B27" s="1185"/>
      <c r="C27" s="1184"/>
      <c r="D27" s="1184"/>
      <c r="E27" s="1184"/>
      <c r="F27" s="1184"/>
      <c r="G27" s="1184"/>
      <c r="H27" s="1184"/>
      <c r="I27" s="1184"/>
      <c r="J27" s="1184"/>
      <c r="K27" s="1184"/>
      <c r="L27" s="1184"/>
      <c r="M27" s="1184"/>
      <c r="N27" s="1184"/>
      <c r="O27" s="1184"/>
      <c r="P27" s="1189"/>
      <c r="Q27" s="1185"/>
    </row>
    <row r="28" spans="1:259" ht="13.5" x14ac:dyDescent="0.15">
      <c r="A28" s="1184"/>
      <c r="B28" s="1185"/>
      <c r="C28" s="1184"/>
      <c r="D28" s="1184"/>
      <c r="E28" s="1184"/>
      <c r="F28" s="1184"/>
      <c r="G28" s="1184"/>
      <c r="H28" s="1184"/>
      <c r="I28" s="1184"/>
      <c r="J28" s="1184"/>
      <c r="K28" s="1184"/>
      <c r="L28" s="1184"/>
      <c r="M28" s="1184"/>
      <c r="N28" s="1184"/>
      <c r="O28" s="1184"/>
      <c r="P28" s="1189"/>
      <c r="Q28" s="1185"/>
    </row>
    <row r="29" spans="1:259" ht="13.5" x14ac:dyDescent="0.15">
      <c r="A29" s="1184"/>
      <c r="B29" s="1185"/>
      <c r="C29" s="1184"/>
      <c r="D29" s="1184"/>
      <c r="E29" s="1184"/>
      <c r="F29" s="1184"/>
      <c r="G29" s="1184"/>
      <c r="H29" s="1184"/>
      <c r="I29" s="1184"/>
      <c r="J29" s="1184"/>
      <c r="K29" s="1184"/>
      <c r="L29" s="1184"/>
      <c r="M29" s="1184"/>
      <c r="N29" s="1184"/>
      <c r="O29" s="1184"/>
      <c r="P29" s="1189"/>
      <c r="Q29" s="1185"/>
    </row>
    <row r="30" spans="1:259" ht="13.5" x14ac:dyDescent="0.15">
      <c r="A30" s="1184"/>
      <c r="B30" s="1185"/>
      <c r="C30" s="1184"/>
      <c r="D30" s="1184"/>
      <c r="E30" s="1184"/>
      <c r="F30" s="1184"/>
      <c r="G30" s="1184"/>
      <c r="H30" s="1184"/>
      <c r="I30" s="1184"/>
      <c r="J30" s="1184"/>
      <c r="K30" s="1184"/>
      <c r="L30" s="1184"/>
      <c r="M30" s="1184"/>
      <c r="N30" s="1184"/>
      <c r="O30" s="1184"/>
      <c r="P30" s="1189"/>
      <c r="Q30" s="1185"/>
    </row>
    <row r="31" spans="1:259" ht="13.5" x14ac:dyDescent="0.15">
      <c r="A31" s="1184"/>
      <c r="B31" s="1185"/>
      <c r="C31" s="1184"/>
      <c r="D31" s="1184"/>
      <c r="E31" s="1184"/>
      <c r="F31" s="1184"/>
      <c r="G31" s="1184"/>
      <c r="H31" s="1184"/>
      <c r="I31" s="1184"/>
      <c r="J31" s="1184"/>
      <c r="K31" s="1184"/>
      <c r="L31" s="1184"/>
      <c r="M31" s="1184"/>
      <c r="N31" s="1184"/>
      <c r="O31" s="1184"/>
      <c r="P31" s="1189"/>
      <c r="Q31" s="1185"/>
    </row>
    <row r="32" spans="1:259" ht="13.5" x14ac:dyDescent="0.15">
      <c r="A32" s="1184"/>
      <c r="B32" s="1185"/>
      <c r="C32" s="1184"/>
      <c r="D32" s="1184"/>
      <c r="E32" s="1184"/>
      <c r="F32" s="1184"/>
      <c r="G32" s="1184"/>
      <c r="H32" s="1184"/>
      <c r="I32" s="1184"/>
      <c r="J32" s="1184"/>
      <c r="K32" s="1184"/>
      <c r="L32" s="1184"/>
      <c r="M32" s="1184"/>
      <c r="N32" s="1184"/>
      <c r="O32" s="1184"/>
      <c r="P32" s="1189"/>
      <c r="Q32" s="1185"/>
    </row>
    <row r="33" spans="1:17" ht="13.5" x14ac:dyDescent="0.15">
      <c r="A33" s="1184"/>
      <c r="B33" s="1185"/>
      <c r="C33" s="1184"/>
      <c r="D33" s="1184"/>
      <c r="E33" s="1184"/>
      <c r="F33" s="1184"/>
      <c r="G33" s="1184"/>
      <c r="H33" s="1184"/>
      <c r="I33" s="1184"/>
      <c r="J33" s="1184"/>
      <c r="K33" s="1184"/>
      <c r="L33" s="1184"/>
      <c r="M33" s="1184"/>
      <c r="N33" s="1184"/>
      <c r="O33" s="1184"/>
      <c r="P33" s="1189"/>
      <c r="Q33" s="1185"/>
    </row>
    <row r="34" spans="1:17" ht="13.5" x14ac:dyDescent="0.15">
      <c r="A34" s="1184"/>
      <c r="B34" s="1185"/>
      <c r="C34" s="1184"/>
      <c r="D34" s="1184"/>
      <c r="E34" s="1184"/>
      <c r="F34" s="1184"/>
      <c r="G34" s="1184"/>
      <c r="H34" s="1184"/>
      <c r="I34" s="1184"/>
      <c r="J34" s="1184"/>
      <c r="K34" s="1184"/>
      <c r="L34" s="1184"/>
      <c r="M34" s="1184"/>
      <c r="N34" s="1184"/>
      <c r="O34" s="1184"/>
      <c r="P34" s="1189"/>
      <c r="Q34" s="1185"/>
    </row>
    <row r="35" spans="1:17" ht="13.5" x14ac:dyDescent="0.15">
      <c r="A35" s="1184"/>
      <c r="B35" s="1185"/>
      <c r="C35" s="1184"/>
      <c r="D35" s="1184"/>
      <c r="E35" s="1184"/>
      <c r="F35" s="1184"/>
      <c r="G35" s="1184"/>
      <c r="H35" s="1184"/>
      <c r="I35" s="1184"/>
      <c r="J35" s="1184"/>
      <c r="K35" s="1184"/>
      <c r="L35" s="1184"/>
      <c r="M35" s="1184"/>
      <c r="N35" s="1184"/>
      <c r="O35" s="1184"/>
      <c r="P35" s="1189"/>
      <c r="Q35" s="1185"/>
    </row>
    <row r="36" spans="1:17" ht="13.5" x14ac:dyDescent="0.15">
      <c r="A36" s="1184"/>
      <c r="B36" s="1185"/>
      <c r="C36" s="1184"/>
      <c r="D36" s="1184"/>
      <c r="E36" s="1184"/>
      <c r="F36" s="1184"/>
      <c r="G36" s="1184"/>
      <c r="H36" s="1184"/>
      <c r="I36" s="1184"/>
      <c r="J36" s="1184"/>
      <c r="K36" s="1184"/>
      <c r="L36" s="1184"/>
      <c r="M36" s="1184"/>
      <c r="N36" s="1184"/>
      <c r="O36" s="1184"/>
      <c r="P36" s="1189"/>
      <c r="Q36" s="1185"/>
    </row>
    <row r="37" spans="1:17" ht="13.5" x14ac:dyDescent="0.15">
      <c r="A37" s="1184"/>
      <c r="B37" s="1185"/>
      <c r="C37" s="1184"/>
      <c r="D37" s="1184"/>
      <c r="E37" s="1184"/>
      <c r="F37" s="1184"/>
      <c r="G37" s="1184"/>
      <c r="H37" s="1184"/>
      <c r="I37" s="1184"/>
      <c r="J37" s="1184"/>
      <c r="K37" s="1184"/>
      <c r="L37" s="1184"/>
      <c r="M37" s="1184"/>
      <c r="N37" s="1184"/>
      <c r="O37" s="1184"/>
      <c r="P37" s="1189"/>
      <c r="Q37" s="1185"/>
    </row>
    <row r="38" spans="1:17" ht="13.5" x14ac:dyDescent="0.15">
      <c r="A38" s="1184"/>
      <c r="B38" s="1185"/>
      <c r="C38" s="1184"/>
      <c r="D38" s="1184"/>
      <c r="E38" s="1184"/>
      <c r="F38" s="1184"/>
      <c r="G38" s="1184"/>
      <c r="H38" s="1184"/>
      <c r="I38" s="1184"/>
      <c r="J38" s="1184"/>
      <c r="K38" s="1184"/>
      <c r="L38" s="1184"/>
      <c r="M38" s="1184"/>
      <c r="N38" s="1184"/>
      <c r="O38" s="1184"/>
      <c r="P38" s="1189"/>
      <c r="Q38" s="1185"/>
    </row>
    <row r="39" spans="1:17" ht="13.5" x14ac:dyDescent="0.15">
      <c r="A39" s="1184"/>
      <c r="B39" s="1188"/>
      <c r="C39" s="1187"/>
      <c r="D39" s="1187"/>
      <c r="E39" s="1187"/>
      <c r="F39" s="1187"/>
      <c r="G39" s="1187"/>
      <c r="H39" s="1187"/>
      <c r="I39" s="1187"/>
      <c r="J39" s="1187"/>
      <c r="K39" s="1187"/>
      <c r="L39" s="1187"/>
      <c r="M39" s="1187"/>
      <c r="N39" s="1187"/>
      <c r="O39" s="1187"/>
      <c r="P39" s="1186"/>
      <c r="Q39" s="1185"/>
    </row>
    <row r="40" spans="1:17" ht="13.5" x14ac:dyDescent="0.15">
      <c r="A40" s="1184"/>
      <c r="B40" s="1183"/>
      <c r="C40" s="1182"/>
      <c r="D40" s="1182"/>
      <c r="E40" s="1182"/>
      <c r="F40" s="1182"/>
      <c r="G40" s="1182"/>
      <c r="H40" s="1182"/>
      <c r="I40" s="1182"/>
      <c r="J40" s="1182"/>
      <c r="K40" s="1182"/>
      <c r="L40" s="1182"/>
      <c r="M40" s="1182"/>
      <c r="N40" s="1182"/>
      <c r="O40" s="1182"/>
      <c r="P40" s="1183"/>
      <c r="Q40" s="1182"/>
    </row>
    <row r="41" spans="1:17" ht="17.25" x14ac:dyDescent="0.15">
      <c r="B41" s="237" t="s">
        <v>566</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1" t="s">
        <v>562</v>
      </c>
      <c r="H42" s="1176"/>
      <c r="I42" s="1180"/>
      <c r="J42" s="1180"/>
      <c r="K42" s="1180"/>
      <c r="L42" s="1178"/>
      <c r="M42" s="1178"/>
      <c r="N42" s="1178"/>
      <c r="O42" s="1178"/>
    </row>
    <row r="43" spans="1:17" ht="13.5" x14ac:dyDescent="0.15">
      <c r="B43" s="240"/>
      <c r="C43" s="236"/>
      <c r="D43" s="236"/>
      <c r="E43" s="236"/>
      <c r="F43" s="236"/>
      <c r="G43" s="1179"/>
      <c r="H43" s="1179"/>
      <c r="I43" s="1179"/>
      <c r="J43" s="1179"/>
      <c r="K43" s="1179"/>
      <c r="L43" s="1179"/>
      <c r="M43" s="1179"/>
      <c r="N43" s="1179"/>
      <c r="O43" s="1179"/>
    </row>
    <row r="44" spans="1:17" ht="13.5" x14ac:dyDescent="0.15">
      <c r="B44" s="240"/>
      <c r="C44" s="236"/>
      <c r="D44" s="236"/>
      <c r="E44" s="236"/>
      <c r="F44" s="236"/>
      <c r="G44" s="1179"/>
      <c r="H44" s="1179"/>
      <c r="I44" s="1179"/>
      <c r="J44" s="1179"/>
      <c r="K44" s="1179"/>
      <c r="L44" s="1179"/>
      <c r="M44" s="1179"/>
      <c r="N44" s="1179"/>
      <c r="O44" s="1179"/>
    </row>
    <row r="45" spans="1:17" ht="13.5" x14ac:dyDescent="0.15">
      <c r="B45" s="240"/>
      <c r="C45" s="236"/>
      <c r="D45" s="236"/>
      <c r="E45" s="236"/>
      <c r="F45" s="236"/>
      <c r="G45" s="1179"/>
      <c r="H45" s="1179"/>
      <c r="I45" s="1179"/>
      <c r="J45" s="1179"/>
      <c r="K45" s="1179"/>
      <c r="L45" s="1179"/>
      <c r="M45" s="1179"/>
      <c r="N45" s="1179"/>
      <c r="O45" s="1179"/>
    </row>
    <row r="46" spans="1:17" ht="13.5" x14ac:dyDescent="0.15">
      <c r="B46" s="240"/>
      <c r="C46" s="236"/>
      <c r="D46" s="236"/>
      <c r="E46" s="236"/>
      <c r="F46" s="236"/>
      <c r="G46" s="1179"/>
      <c r="H46" s="1179"/>
      <c r="I46" s="1179"/>
      <c r="J46" s="1179"/>
      <c r="K46" s="1179"/>
      <c r="L46" s="1179"/>
      <c r="M46" s="1179"/>
      <c r="N46" s="1179"/>
      <c r="O46" s="1179"/>
    </row>
    <row r="47" spans="1:17" ht="13.5" x14ac:dyDescent="0.15">
      <c r="B47" s="240"/>
      <c r="C47" s="236"/>
      <c r="D47" s="236"/>
      <c r="E47" s="236"/>
      <c r="F47" s="236"/>
      <c r="G47" s="1179"/>
      <c r="H47" s="1179"/>
      <c r="I47" s="1179"/>
      <c r="J47" s="1179"/>
      <c r="K47" s="1179"/>
      <c r="L47" s="1179"/>
      <c r="M47" s="1179"/>
      <c r="N47" s="1179"/>
      <c r="O47" s="1179"/>
    </row>
    <row r="48" spans="1:17" ht="13.5" x14ac:dyDescent="0.15">
      <c r="B48" s="240"/>
      <c r="C48" s="236"/>
      <c r="D48" s="236"/>
      <c r="E48" s="236"/>
      <c r="F48" s="236"/>
      <c r="G48" s="1178"/>
      <c r="H48" s="1177"/>
      <c r="I48" s="1177"/>
      <c r="J48" s="1177"/>
      <c r="K48" s="1176"/>
      <c r="L48" s="1176"/>
      <c r="M48" s="1176"/>
      <c r="N48" s="1176"/>
      <c r="O48" s="1176"/>
    </row>
    <row r="49" spans="1:17" ht="13.5" x14ac:dyDescent="0.15">
      <c r="B49" s="240"/>
      <c r="C49" s="236"/>
      <c r="D49" s="236"/>
      <c r="E49" s="236"/>
      <c r="F49" s="236"/>
      <c r="G49" s="1176" t="s">
        <v>565</v>
      </c>
      <c r="H49" s="1176"/>
      <c r="I49" s="1176"/>
      <c r="J49" s="1176"/>
      <c r="K49" s="1176"/>
      <c r="L49" s="1176"/>
      <c r="M49" s="1176"/>
      <c r="N49" s="1176"/>
      <c r="O49" s="1176"/>
    </row>
    <row r="50" spans="1:17" ht="13.5" x14ac:dyDescent="0.15">
      <c r="B50" s="240"/>
      <c r="C50" s="236"/>
      <c r="D50" s="236"/>
      <c r="E50" s="236"/>
      <c r="F50" s="236"/>
      <c r="G50" s="1175"/>
      <c r="H50" s="1175"/>
      <c r="I50" s="1175"/>
      <c r="J50" s="1175"/>
      <c r="K50" s="1174" t="s">
        <v>559</v>
      </c>
      <c r="L50" s="1174" t="s">
        <v>558</v>
      </c>
      <c r="M50" s="1173" t="s">
        <v>557</v>
      </c>
      <c r="N50" s="1173" t="s">
        <v>556</v>
      </c>
      <c r="O50" s="1173" t="s">
        <v>555</v>
      </c>
    </row>
    <row r="51" spans="1:17" ht="13.5" x14ac:dyDescent="0.15">
      <c r="B51" s="240"/>
      <c r="C51" s="236"/>
      <c r="D51" s="236"/>
      <c r="E51" s="236"/>
      <c r="F51" s="236"/>
      <c r="G51" s="1143" t="s">
        <v>554</v>
      </c>
      <c r="H51" s="1143"/>
      <c r="I51" s="1172" t="s">
        <v>552</v>
      </c>
      <c r="J51" s="1172"/>
      <c r="K51" s="1170"/>
      <c r="L51" s="1170"/>
      <c r="M51" s="1170"/>
      <c r="N51" s="1170"/>
      <c r="O51" s="1170"/>
    </row>
    <row r="52" spans="1:17" ht="13.5" x14ac:dyDescent="0.15">
      <c r="B52" s="240"/>
      <c r="C52" s="236"/>
      <c r="D52" s="236"/>
      <c r="E52" s="236"/>
      <c r="F52" s="236"/>
      <c r="G52" s="1143"/>
      <c r="H52" s="1143"/>
      <c r="I52" s="1172"/>
      <c r="J52" s="1172"/>
      <c r="K52" s="1169"/>
      <c r="L52" s="1169"/>
      <c r="M52" s="1169"/>
      <c r="N52" s="1169"/>
      <c r="O52" s="1169"/>
    </row>
    <row r="53" spans="1:17" ht="13.5" x14ac:dyDescent="0.15">
      <c r="A53" s="1159"/>
      <c r="B53" s="240"/>
      <c r="C53" s="236"/>
      <c r="D53" s="236"/>
      <c r="E53" s="236"/>
      <c r="F53" s="236"/>
      <c r="G53" s="1143"/>
      <c r="H53" s="1143"/>
      <c r="I53" s="1140" t="s">
        <v>564</v>
      </c>
      <c r="J53" s="1140"/>
      <c r="K53" s="1171"/>
      <c r="L53" s="1171"/>
      <c r="M53" s="1171"/>
      <c r="N53" s="1171"/>
      <c r="O53" s="1171"/>
    </row>
    <row r="54" spans="1:17" ht="13.5" x14ac:dyDescent="0.15">
      <c r="A54" s="1159"/>
      <c r="B54" s="240"/>
      <c r="C54" s="236"/>
      <c r="D54" s="236"/>
      <c r="E54" s="236"/>
      <c r="F54" s="236"/>
      <c r="G54" s="1143"/>
      <c r="H54" s="1143"/>
      <c r="I54" s="1140"/>
      <c r="J54" s="1140"/>
      <c r="K54" s="1142"/>
      <c r="L54" s="1142"/>
      <c r="M54" s="1142"/>
      <c r="N54" s="1142"/>
      <c r="O54" s="1142"/>
    </row>
    <row r="55" spans="1:17" ht="13.5" x14ac:dyDescent="0.15">
      <c r="A55" s="1159"/>
      <c r="B55" s="240"/>
      <c r="C55" s="236"/>
      <c r="D55" s="236"/>
      <c r="E55" s="236"/>
      <c r="F55" s="236"/>
      <c r="G55" s="1140" t="s">
        <v>553</v>
      </c>
      <c r="H55" s="1140"/>
      <c r="I55" s="1140" t="s">
        <v>552</v>
      </c>
      <c r="J55" s="1140"/>
      <c r="K55" s="1170"/>
      <c r="L55" s="1170"/>
      <c r="M55" s="1170"/>
      <c r="N55" s="1170"/>
      <c r="O55" s="1170"/>
    </row>
    <row r="56" spans="1:17" ht="13.5" x14ac:dyDescent="0.15">
      <c r="A56" s="1159"/>
      <c r="B56" s="240"/>
      <c r="C56" s="236"/>
      <c r="D56" s="236"/>
      <c r="E56" s="236"/>
      <c r="F56" s="236"/>
      <c r="G56" s="1140"/>
      <c r="H56" s="1140"/>
      <c r="I56" s="1140"/>
      <c r="J56" s="1140"/>
      <c r="K56" s="1169"/>
      <c r="L56" s="1169"/>
      <c r="M56" s="1169"/>
      <c r="N56" s="1169"/>
      <c r="O56" s="1169"/>
    </row>
    <row r="57" spans="1:17" s="1159" customFormat="1" ht="13.5" x14ac:dyDescent="0.15">
      <c r="B57" s="1160"/>
      <c r="C57" s="1167"/>
      <c r="D57" s="1167"/>
      <c r="E57" s="1167"/>
      <c r="F57" s="1167"/>
      <c r="G57" s="1140"/>
      <c r="H57" s="1140"/>
      <c r="I57" s="1139" t="s">
        <v>564</v>
      </c>
      <c r="J57" s="1139"/>
      <c r="K57" s="1168"/>
      <c r="L57" s="1168"/>
      <c r="M57" s="1168"/>
      <c r="N57" s="1168"/>
      <c r="O57" s="1168"/>
      <c r="P57" s="1165"/>
      <c r="Q57" s="1160"/>
    </row>
    <row r="58" spans="1:17" s="1159" customFormat="1" ht="13.5" x14ac:dyDescent="0.15">
      <c r="A58" s="235"/>
      <c r="B58" s="1160"/>
      <c r="C58" s="1167"/>
      <c r="D58" s="1167"/>
      <c r="E58" s="1167"/>
      <c r="F58" s="1167"/>
      <c r="G58" s="1140"/>
      <c r="H58" s="1140"/>
      <c r="I58" s="1139"/>
      <c r="J58" s="1139"/>
      <c r="K58" s="1142"/>
      <c r="L58" s="1142"/>
      <c r="M58" s="1142"/>
      <c r="N58" s="1142"/>
      <c r="O58" s="1142"/>
      <c r="P58" s="1165"/>
      <c r="Q58" s="1160"/>
    </row>
    <row r="59" spans="1:17" s="1159" customFormat="1" ht="13.5" x14ac:dyDescent="0.15">
      <c r="A59" s="235"/>
      <c r="B59" s="1160"/>
      <c r="C59" s="1167"/>
      <c r="D59" s="1167"/>
      <c r="E59" s="1167"/>
      <c r="F59" s="1167"/>
      <c r="G59" s="1167"/>
      <c r="H59" s="1167"/>
      <c r="I59" s="1167"/>
      <c r="J59" s="1167"/>
      <c r="K59" s="1166"/>
      <c r="L59" s="1166"/>
      <c r="M59" s="1166"/>
      <c r="N59" s="1166"/>
      <c r="O59" s="1166"/>
      <c r="P59" s="1165"/>
      <c r="Q59" s="1160"/>
    </row>
    <row r="60" spans="1:17" s="1159" customFormat="1" ht="13.5" x14ac:dyDescent="0.15">
      <c r="A60" s="235"/>
      <c r="B60" s="1160"/>
      <c r="C60" s="1167"/>
      <c r="D60" s="1167"/>
      <c r="E60" s="1167"/>
      <c r="F60" s="1167"/>
      <c r="G60" s="1167"/>
      <c r="H60" s="1167"/>
      <c r="I60" s="1167"/>
      <c r="J60" s="1167"/>
      <c r="K60" s="1166"/>
      <c r="L60" s="1166"/>
      <c r="M60" s="1166"/>
      <c r="N60" s="1166"/>
      <c r="O60" s="1166"/>
      <c r="P60" s="1165"/>
      <c r="Q60" s="1160"/>
    </row>
    <row r="61" spans="1:17" s="1159" customFormat="1" ht="13.5" x14ac:dyDescent="0.15">
      <c r="A61" s="235"/>
      <c r="B61" s="1164"/>
      <c r="C61" s="1163"/>
      <c r="D61" s="1163"/>
      <c r="E61" s="1163"/>
      <c r="F61" s="1163"/>
      <c r="G61" s="1163"/>
      <c r="H61" s="1163"/>
      <c r="I61" s="1163"/>
      <c r="J61" s="1163"/>
      <c r="K61" s="1163"/>
      <c r="L61" s="1163"/>
      <c r="M61" s="1162"/>
      <c r="N61" s="1162"/>
      <c r="O61" s="1162"/>
      <c r="P61" s="1161"/>
      <c r="Q61" s="1160"/>
    </row>
    <row r="62" spans="1:17" ht="13.5" x14ac:dyDescent="0.15">
      <c r="B62" s="1158"/>
      <c r="C62" s="1158"/>
      <c r="D62" s="1158"/>
      <c r="E62" s="1158"/>
      <c r="F62" s="1158"/>
      <c r="G62" s="1158"/>
      <c r="H62" s="1158"/>
      <c r="I62" s="1158"/>
      <c r="J62" s="1158"/>
      <c r="K62" s="1158"/>
      <c r="L62" s="1158"/>
      <c r="M62" s="1158"/>
      <c r="N62" s="1158"/>
      <c r="O62" s="1158"/>
      <c r="P62" s="1158"/>
      <c r="Q62" s="236"/>
    </row>
    <row r="63" spans="1:17" ht="17.25" x14ac:dyDescent="0.15">
      <c r="B63" s="293" t="s">
        <v>563</v>
      </c>
      <c r="C63" s="236"/>
      <c r="D63" s="236"/>
      <c r="E63" s="236"/>
      <c r="F63" s="236"/>
      <c r="G63" s="236"/>
      <c r="H63" s="236"/>
      <c r="I63" s="236"/>
      <c r="J63" s="236"/>
      <c r="K63" s="236"/>
      <c r="L63" s="236"/>
      <c r="M63" s="236"/>
      <c r="N63" s="236"/>
      <c r="O63" s="236"/>
    </row>
    <row r="64" spans="1:17" ht="13.5" x14ac:dyDescent="0.15">
      <c r="B64" s="240"/>
      <c r="C64" s="236"/>
      <c r="D64" s="236"/>
      <c r="E64" s="236"/>
      <c r="F64" s="236"/>
      <c r="G64" s="1157" t="s">
        <v>562</v>
      </c>
      <c r="I64" s="1155"/>
      <c r="J64" s="1155"/>
      <c r="K64" s="1155"/>
      <c r="L64" s="1155"/>
      <c r="M64" s="1155"/>
      <c r="N64" s="1156"/>
      <c r="O64" s="1155"/>
    </row>
    <row r="65" spans="2:30" ht="13.5" x14ac:dyDescent="0.15">
      <c r="B65" s="240"/>
      <c r="C65" s="236"/>
      <c r="D65" s="236"/>
      <c r="E65" s="236"/>
      <c r="F65" s="236"/>
      <c r="G65" s="1154" t="s">
        <v>561</v>
      </c>
      <c r="H65" s="1153"/>
      <c r="I65" s="1153"/>
      <c r="J65" s="1153"/>
      <c r="K65" s="1153"/>
      <c r="L65" s="1153"/>
      <c r="M65" s="1153"/>
      <c r="N65" s="1153"/>
      <c r="O65" s="1153"/>
    </row>
    <row r="66" spans="2:30" ht="13.5" x14ac:dyDescent="0.15">
      <c r="B66" s="240"/>
      <c r="C66" s="236"/>
      <c r="D66" s="236"/>
      <c r="E66" s="236"/>
      <c r="F66" s="236"/>
      <c r="G66" s="1153"/>
      <c r="H66" s="1153"/>
      <c r="I66" s="1153"/>
      <c r="J66" s="1153"/>
      <c r="K66" s="1153"/>
      <c r="L66" s="1153"/>
      <c r="M66" s="1153"/>
      <c r="N66" s="1153"/>
      <c r="O66" s="1153"/>
    </row>
    <row r="67" spans="2:30" ht="13.5" x14ac:dyDescent="0.15">
      <c r="B67" s="240"/>
      <c r="C67" s="236"/>
      <c r="D67" s="236"/>
      <c r="E67" s="236"/>
      <c r="F67" s="236"/>
      <c r="G67" s="1153"/>
      <c r="H67" s="1153"/>
      <c r="I67" s="1153"/>
      <c r="J67" s="1153"/>
      <c r="K67" s="1153"/>
      <c r="L67" s="1153"/>
      <c r="M67" s="1153"/>
      <c r="N67" s="1153"/>
      <c r="O67" s="1153"/>
    </row>
    <row r="68" spans="2:30" ht="13.5" x14ac:dyDescent="0.15">
      <c r="B68" s="240"/>
      <c r="C68" s="236"/>
      <c r="D68" s="236"/>
      <c r="E68" s="236"/>
      <c r="F68" s="236"/>
      <c r="G68" s="1153"/>
      <c r="H68" s="1153"/>
      <c r="I68" s="1153"/>
      <c r="J68" s="1153"/>
      <c r="K68" s="1153"/>
      <c r="L68" s="1153"/>
      <c r="M68" s="1153"/>
      <c r="N68" s="1153"/>
      <c r="O68" s="1153"/>
    </row>
    <row r="69" spans="2:30" ht="13.5" x14ac:dyDescent="0.15">
      <c r="B69" s="240"/>
      <c r="C69" s="236"/>
      <c r="D69" s="236"/>
      <c r="E69" s="236"/>
      <c r="F69" s="236"/>
      <c r="G69" s="1153"/>
      <c r="H69" s="1153"/>
      <c r="I69" s="1153"/>
      <c r="J69" s="1153"/>
      <c r="K69" s="1153"/>
      <c r="L69" s="1153"/>
      <c r="M69" s="1153"/>
      <c r="N69" s="1153"/>
      <c r="O69" s="1153"/>
    </row>
    <row r="70" spans="2:30" ht="13.5" x14ac:dyDescent="0.15">
      <c r="B70" s="240"/>
      <c r="C70" s="236"/>
      <c r="D70" s="236"/>
      <c r="E70" s="236"/>
      <c r="F70" s="236"/>
      <c r="G70" s="236"/>
      <c r="H70" s="1152"/>
      <c r="I70" s="1152"/>
      <c r="J70" s="1149"/>
      <c r="K70" s="1149"/>
      <c r="L70" s="1148"/>
      <c r="M70" s="1149"/>
      <c r="N70" s="1148"/>
      <c r="O70" s="1147"/>
    </row>
    <row r="71" spans="2:30" ht="13.5" x14ac:dyDescent="0.15">
      <c r="B71" s="240"/>
      <c r="C71" s="236"/>
      <c r="D71" s="236"/>
      <c r="E71" s="236"/>
      <c r="F71" s="236"/>
      <c r="G71" s="1151" t="s">
        <v>560</v>
      </c>
      <c r="I71" s="1150"/>
      <c r="J71" s="1149"/>
      <c r="K71" s="1149"/>
      <c r="L71" s="1148"/>
      <c r="M71" s="1149"/>
      <c r="N71" s="1148"/>
      <c r="O71" s="1147"/>
    </row>
    <row r="72" spans="2:30" ht="13.5" x14ac:dyDescent="0.15">
      <c r="B72" s="240"/>
      <c r="C72" s="236"/>
      <c r="D72" s="236"/>
      <c r="E72" s="236"/>
      <c r="F72" s="236"/>
      <c r="G72" s="1140"/>
      <c r="H72" s="1140"/>
      <c r="I72" s="1140"/>
      <c r="J72" s="1140"/>
      <c r="K72" s="1146" t="s">
        <v>559</v>
      </c>
      <c r="L72" s="1146" t="s">
        <v>558</v>
      </c>
      <c r="M72" s="1145" t="s">
        <v>557</v>
      </c>
      <c r="N72" s="1145" t="s">
        <v>556</v>
      </c>
      <c r="O72" s="1145" t="s">
        <v>555</v>
      </c>
    </row>
    <row r="73" spans="2:30" ht="13.5" x14ac:dyDescent="0.15">
      <c r="B73" s="240"/>
      <c r="C73" s="236"/>
      <c r="D73" s="236"/>
      <c r="E73" s="236"/>
      <c r="F73" s="236"/>
      <c r="G73" s="1143" t="s">
        <v>554</v>
      </c>
      <c r="H73" s="1143"/>
      <c r="I73" s="1143" t="s">
        <v>552</v>
      </c>
      <c r="J73" s="1143"/>
      <c r="K73" s="1141">
        <v>257.3</v>
      </c>
      <c r="L73" s="1141">
        <v>257.3</v>
      </c>
      <c r="M73" s="1141">
        <v>254.2</v>
      </c>
      <c r="N73" s="1141">
        <v>247.7</v>
      </c>
      <c r="O73" s="1141">
        <v>240</v>
      </c>
      <c r="S73" s="235">
        <v>9.9</v>
      </c>
    </row>
    <row r="74" spans="2:30" ht="13.5" x14ac:dyDescent="0.15">
      <c r="B74" s="240"/>
      <c r="C74" s="236"/>
      <c r="D74" s="236"/>
      <c r="E74" s="236"/>
      <c r="F74" s="236"/>
      <c r="G74" s="1143"/>
      <c r="H74" s="1143"/>
      <c r="I74" s="1143"/>
      <c r="J74" s="1143"/>
      <c r="K74" s="1141"/>
      <c r="L74" s="1141"/>
      <c r="M74" s="1141"/>
      <c r="N74" s="1141"/>
      <c r="O74" s="1141"/>
    </row>
    <row r="75" spans="2:30" ht="13.5" x14ac:dyDescent="0.15">
      <c r="B75" s="240"/>
      <c r="C75" s="236"/>
      <c r="D75" s="236"/>
      <c r="E75" s="236"/>
      <c r="F75" s="236"/>
      <c r="G75" s="1143"/>
      <c r="H75" s="1143"/>
      <c r="I75" s="1140" t="s">
        <v>551</v>
      </c>
      <c r="J75" s="1140"/>
      <c r="K75" s="1144">
        <v>15.3</v>
      </c>
      <c r="L75" s="1144">
        <v>15</v>
      </c>
      <c r="M75" s="1144">
        <v>14.8</v>
      </c>
      <c r="N75" s="1144">
        <v>14.2</v>
      </c>
      <c r="O75" s="1144">
        <v>13.1</v>
      </c>
      <c r="U75" s="235">
        <v>81.2</v>
      </c>
      <c r="W75" s="235">
        <v>87.2</v>
      </c>
      <c r="Y75" s="235">
        <v>99.8</v>
      </c>
      <c r="AA75" s="235">
        <v>109.5</v>
      </c>
      <c r="AC75" s="235">
        <v>115.2</v>
      </c>
    </row>
    <row r="76" spans="2:30" ht="13.5" x14ac:dyDescent="0.15">
      <c r="B76" s="240"/>
      <c r="C76" s="236"/>
      <c r="D76" s="236"/>
      <c r="E76" s="236"/>
      <c r="F76" s="236"/>
      <c r="G76" s="1143"/>
      <c r="H76" s="1143"/>
      <c r="I76" s="1140"/>
      <c r="J76" s="1140"/>
      <c r="K76" s="1142"/>
      <c r="L76" s="1142"/>
      <c r="M76" s="1142"/>
      <c r="N76" s="1142"/>
      <c r="O76" s="1142"/>
    </row>
    <row r="77" spans="2:30" ht="13.5" x14ac:dyDescent="0.15">
      <c r="B77" s="240"/>
      <c r="C77" s="236"/>
      <c r="D77" s="236"/>
      <c r="E77" s="236"/>
      <c r="F77" s="236"/>
      <c r="G77" s="1140" t="s">
        <v>553</v>
      </c>
      <c r="H77" s="1140"/>
      <c r="I77" s="1140" t="s">
        <v>552</v>
      </c>
      <c r="J77" s="1140"/>
      <c r="K77" s="1141">
        <v>241.4</v>
      </c>
      <c r="L77" s="1141">
        <v>234.7</v>
      </c>
      <c r="M77" s="1141">
        <v>224.2</v>
      </c>
      <c r="N77" s="1141">
        <v>209.6</v>
      </c>
      <c r="O77" s="1141">
        <v>196.3</v>
      </c>
      <c r="R77" s="235">
        <v>12.3</v>
      </c>
      <c r="T77" s="235">
        <v>11.1</v>
      </c>
    </row>
    <row r="78" spans="2:30" ht="13.5" x14ac:dyDescent="0.15">
      <c r="B78" s="240"/>
      <c r="C78" s="236"/>
      <c r="D78" s="236"/>
      <c r="E78" s="236"/>
      <c r="F78" s="236"/>
      <c r="G78" s="1140"/>
      <c r="H78" s="1140"/>
      <c r="I78" s="1140"/>
      <c r="J78" s="1140"/>
      <c r="K78" s="1141"/>
      <c r="L78" s="1141"/>
      <c r="M78" s="1141"/>
      <c r="N78" s="1141"/>
      <c r="O78" s="1141"/>
    </row>
    <row r="79" spans="2:30" ht="13.5" x14ac:dyDescent="0.15">
      <c r="B79" s="240"/>
      <c r="C79" s="236"/>
      <c r="D79" s="236"/>
      <c r="E79" s="236"/>
      <c r="F79" s="236"/>
      <c r="G79" s="1140"/>
      <c r="H79" s="1140"/>
      <c r="I79" s="1139" t="s">
        <v>551</v>
      </c>
      <c r="J79" s="1139"/>
      <c r="K79" s="1138">
        <v>14.6</v>
      </c>
      <c r="L79" s="1138">
        <v>14.3</v>
      </c>
      <c r="M79" s="1138">
        <v>14.4</v>
      </c>
      <c r="N79" s="1138">
        <v>14.3</v>
      </c>
      <c r="O79" s="1138">
        <v>14</v>
      </c>
      <c r="V79" s="235">
        <v>53.5</v>
      </c>
      <c r="X79" s="235">
        <v>48.2</v>
      </c>
      <c r="Z79" s="235">
        <v>34.200000000000003</v>
      </c>
      <c r="AB79" s="235">
        <v>30.3</v>
      </c>
      <c r="AD79" s="235">
        <v>28.9</v>
      </c>
    </row>
    <row r="80" spans="2:30" ht="13.5" x14ac:dyDescent="0.15">
      <c r="B80" s="240"/>
      <c r="C80" s="236"/>
      <c r="D80" s="236"/>
      <c r="E80" s="236"/>
      <c r="F80" s="236"/>
      <c r="G80" s="1140"/>
      <c r="H80" s="1140"/>
      <c r="I80" s="1139"/>
      <c r="J80" s="1139"/>
      <c r="K80" s="1138"/>
      <c r="L80" s="1138"/>
      <c r="M80" s="1138"/>
      <c r="N80" s="1138"/>
      <c r="O80" s="1138"/>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37"/>
      <c r="L82" s="1137"/>
      <c r="M82" s="1137"/>
      <c r="N82" s="1137"/>
      <c r="O82" s="1137"/>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6"/>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xHKr4BYQ8FZDZUrXCn2MEkctZw67zPotQsbmyX9xMBjgmLrEM1sjnTFQSYp3egOPSLH1qTNvigeUI0wQ+c/kg==" saltValue="SPm1oPwNv/cocReKXonGwg=="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5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484</v>
      </c>
      <c r="B3" s="88"/>
      <c r="C3" s="89"/>
      <c r="D3" s="90">
        <v>41469</v>
      </c>
      <c r="E3" s="91"/>
      <c r="F3" s="92">
        <v>33848</v>
      </c>
      <c r="G3" s="93"/>
      <c r="H3" s="94"/>
    </row>
    <row r="4" spans="1:8" x14ac:dyDescent="0.15">
      <c r="A4" s="95"/>
      <c r="B4" s="96"/>
      <c r="C4" s="97"/>
      <c r="D4" s="98">
        <v>16455</v>
      </c>
      <c r="E4" s="99"/>
      <c r="F4" s="100">
        <v>12489</v>
      </c>
      <c r="G4" s="101"/>
      <c r="H4" s="102"/>
    </row>
    <row r="5" spans="1:8" x14ac:dyDescent="0.15">
      <c r="A5" s="83" t="s">
        <v>486</v>
      </c>
      <c r="B5" s="88"/>
      <c r="C5" s="89"/>
      <c r="D5" s="90">
        <v>40846</v>
      </c>
      <c r="E5" s="91"/>
      <c r="F5" s="92">
        <v>31502</v>
      </c>
      <c r="G5" s="93"/>
      <c r="H5" s="94"/>
    </row>
    <row r="6" spans="1:8" x14ac:dyDescent="0.15">
      <c r="A6" s="95"/>
      <c r="B6" s="96"/>
      <c r="C6" s="97"/>
      <c r="D6" s="98">
        <v>14645</v>
      </c>
      <c r="E6" s="99"/>
      <c r="F6" s="100">
        <v>11020</v>
      </c>
      <c r="G6" s="101"/>
      <c r="H6" s="102"/>
    </row>
    <row r="7" spans="1:8" x14ac:dyDescent="0.15">
      <c r="A7" s="83" t="s">
        <v>487</v>
      </c>
      <c r="B7" s="88"/>
      <c r="C7" s="89"/>
      <c r="D7" s="90">
        <v>48810</v>
      </c>
      <c r="E7" s="91"/>
      <c r="F7" s="92">
        <v>34374</v>
      </c>
      <c r="G7" s="93"/>
      <c r="H7" s="94"/>
    </row>
    <row r="8" spans="1:8" x14ac:dyDescent="0.15">
      <c r="A8" s="95"/>
      <c r="B8" s="96"/>
      <c r="C8" s="97"/>
      <c r="D8" s="98">
        <v>13924</v>
      </c>
      <c r="E8" s="99"/>
      <c r="F8" s="100">
        <v>10917</v>
      </c>
      <c r="G8" s="101"/>
      <c r="H8" s="102"/>
    </row>
    <row r="9" spans="1:8" x14ac:dyDescent="0.15">
      <c r="A9" s="83" t="s">
        <v>488</v>
      </c>
      <c r="B9" s="88"/>
      <c r="C9" s="89"/>
      <c r="D9" s="90">
        <v>46183</v>
      </c>
      <c r="E9" s="91"/>
      <c r="F9" s="92">
        <v>35216</v>
      </c>
      <c r="G9" s="93"/>
      <c r="H9" s="94"/>
    </row>
    <row r="10" spans="1:8" x14ac:dyDescent="0.15">
      <c r="A10" s="95"/>
      <c r="B10" s="96"/>
      <c r="C10" s="97"/>
      <c r="D10" s="98">
        <v>12653</v>
      </c>
      <c r="E10" s="99"/>
      <c r="F10" s="100">
        <v>12644</v>
      </c>
      <c r="G10" s="101"/>
      <c r="H10" s="102"/>
    </row>
    <row r="11" spans="1:8" x14ac:dyDescent="0.15">
      <c r="A11" s="83" t="s">
        <v>489</v>
      </c>
      <c r="B11" s="88"/>
      <c r="C11" s="89"/>
      <c r="D11" s="90">
        <v>44290</v>
      </c>
      <c r="E11" s="91"/>
      <c r="F11" s="92">
        <v>36736</v>
      </c>
      <c r="G11" s="93"/>
      <c r="H11" s="94"/>
    </row>
    <row r="12" spans="1:8" x14ac:dyDescent="0.15">
      <c r="A12" s="95"/>
      <c r="B12" s="96"/>
      <c r="C12" s="103"/>
      <c r="D12" s="98">
        <v>14333</v>
      </c>
      <c r="E12" s="99"/>
      <c r="F12" s="100">
        <v>13410</v>
      </c>
      <c r="G12" s="101"/>
      <c r="H12" s="102"/>
    </row>
    <row r="13" spans="1:8" x14ac:dyDescent="0.15">
      <c r="A13" s="83"/>
      <c r="B13" s="88"/>
      <c r="C13" s="104"/>
      <c r="D13" s="105">
        <v>44320</v>
      </c>
      <c r="E13" s="106"/>
      <c r="F13" s="107">
        <v>34335</v>
      </c>
      <c r="G13" s="108"/>
      <c r="H13" s="94"/>
    </row>
    <row r="14" spans="1:8" x14ac:dyDescent="0.15">
      <c r="A14" s="95"/>
      <c r="B14" s="96"/>
      <c r="C14" s="97"/>
      <c r="D14" s="98">
        <v>14402</v>
      </c>
      <c r="E14" s="99"/>
      <c r="F14" s="100">
        <v>12096</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0.21</v>
      </c>
      <c r="C19" s="109">
        <f>ROUND(VALUE(SUBSTITUTE(実質収支比率等に係る経年分析!G$48,"▲","-")),2)</f>
        <v>0.21</v>
      </c>
      <c r="D19" s="109">
        <f>ROUND(VALUE(SUBSTITUTE(実質収支比率等に係る経年分析!H$48,"▲","-")),2)</f>
        <v>0.21</v>
      </c>
      <c r="E19" s="109">
        <f>ROUND(VALUE(SUBSTITUTE(実質収支比率等に係る経年分析!I$48,"▲","-")),2)</f>
        <v>0.44</v>
      </c>
      <c r="F19" s="109">
        <f>ROUND(VALUE(SUBSTITUTE(実質収支比率等に係る経年分析!J$48,"▲","-")),2)</f>
        <v>0.42</v>
      </c>
    </row>
    <row r="20" spans="1:11" x14ac:dyDescent="0.15">
      <c r="A20" s="109" t="s">
        <v>39</v>
      </c>
      <c r="B20" s="109">
        <f>ROUND(VALUE(SUBSTITUTE(実質収支比率等に係る経年分析!F$47,"▲","-")),2)</f>
        <v>0.72</v>
      </c>
      <c r="C20" s="109">
        <f>ROUND(VALUE(SUBSTITUTE(実質収支比率等に係る経年分析!G$47,"▲","-")),2)</f>
        <v>0.81</v>
      </c>
      <c r="D20" s="109">
        <f>ROUND(VALUE(SUBSTITUTE(実質収支比率等に係る経年分析!H$47,"▲","-")),2)</f>
        <v>0.92</v>
      </c>
      <c r="E20" s="109">
        <f>ROUND(VALUE(SUBSTITUTE(実質収支比率等に係る経年分析!I$47,"▲","-")),2)</f>
        <v>1.01</v>
      </c>
      <c r="F20" s="109">
        <f>ROUND(VALUE(SUBSTITUTE(実質収支比率等に係る経年分析!J$47,"▲","-")),2)</f>
        <v>0.98</v>
      </c>
    </row>
    <row r="21" spans="1:11" x14ac:dyDescent="0.15">
      <c r="A21" s="109" t="s">
        <v>40</v>
      </c>
      <c r="B21" s="109">
        <f>IF(ISNUMBER(VALUE(SUBSTITUTE(実質収支比率等に係る経年分析!F$49,"▲","-"))),ROUND(VALUE(SUBSTITUTE(実質収支比率等に係る経年分析!F$49,"▲","-")),2),NA())</f>
        <v>0.02</v>
      </c>
      <c r="C21" s="109">
        <f>IF(ISNUMBER(VALUE(SUBSTITUTE(実質収支比率等に係る経年分析!G$49,"▲","-"))),ROUND(VALUE(SUBSTITUTE(実質収支比率等に係る経年分析!G$49,"▲","-")),2),NA())</f>
        <v>0</v>
      </c>
      <c r="D21" s="109">
        <f>IF(ISNUMBER(VALUE(SUBSTITUTE(実質収支比率等に係る経年分析!H$49,"▲","-"))),ROUND(VALUE(SUBSTITUTE(実質収支比率等に係る経年分析!H$49,"▲","-")),2),NA())</f>
        <v>0</v>
      </c>
      <c r="E21" s="109">
        <f>IF(ISNUMBER(VALUE(SUBSTITUTE(実質収支比率等に係る経年分析!I$49,"▲","-"))),ROUND(VALUE(SUBSTITUTE(実質収支比率等に係る経年分析!I$49,"▲","-")),2),NA())</f>
        <v>0.24</v>
      </c>
      <c r="F21" s="109">
        <f>IF(ISNUMBER(VALUE(SUBSTITUTE(実質収支比率等に係る経年分析!J$49,"▲","-"))),ROUND(VALUE(SUBSTITUTE(実質収支比率等に係る経年分析!J$49,"▲","-")),2),NA())</f>
        <v>-0.21</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公債管理特別会計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財政調整基金特別会計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病院事業会計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0.12</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0.15</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0.15</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0.11</v>
      </c>
    </row>
    <row r="32" spans="1:11" x14ac:dyDescent="0.15">
      <c r="A32" s="110" t="str">
        <f>IF(連結実質赤字比率に係る赤字・黒字の構成分析!C$38="",NA(),連結実質赤字比率に係る赤字・黒字の構成分析!C$38)</f>
        <v>工業用地造成事業会計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0.15</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0.14000000000000001</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0.16</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0.18</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0.15</v>
      </c>
    </row>
    <row r="33" spans="1:16" x14ac:dyDescent="0.15">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0.26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0.24</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0.22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0.22</v>
      </c>
    </row>
    <row r="34" spans="1:16" x14ac:dyDescent="0.15">
      <c r="A34" s="110" t="str">
        <f>IF(連結実質赤字比率に係る赤字・黒字の構成分析!C$36="",NA(),連結実質赤字比率に係る赤字・黒字の構成分析!C$36)</f>
        <v>流域下水道事業特別会計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0.27</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0.22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0.24</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0.19</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0.23</v>
      </c>
    </row>
    <row r="35" spans="1:16" x14ac:dyDescent="0.15">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0.24</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0.25</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0.26</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0.25</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0.27</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0.21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0.21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0.2</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0.44</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0.41</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113331</v>
      </c>
      <c r="E42" s="111"/>
      <c r="F42" s="111"/>
      <c r="G42" s="111">
        <f>'実質公債費比率（分子）の構造'!L$52</f>
        <v>121267</v>
      </c>
      <c r="H42" s="111"/>
      <c r="I42" s="111"/>
      <c r="J42" s="111">
        <f>'実質公債費比率（分子）の構造'!M$52</f>
        <v>128050</v>
      </c>
      <c r="K42" s="111"/>
      <c r="L42" s="111"/>
      <c r="M42" s="111">
        <f>'実質公債費比率（分子）の構造'!N$52</f>
        <v>132168</v>
      </c>
      <c r="N42" s="111"/>
      <c r="O42" s="111"/>
      <c r="P42" s="111">
        <f>'実質公債費比率（分子）の構造'!O$52</f>
        <v>134872</v>
      </c>
    </row>
    <row r="43" spans="1:16" x14ac:dyDescent="0.15">
      <c r="A43" s="111" t="s">
        <v>16</v>
      </c>
      <c r="B43" s="111">
        <f>'実質公債費比率（分子）の構造'!K$51</f>
        <v>0</v>
      </c>
      <c r="C43" s="111"/>
      <c r="D43" s="111"/>
      <c r="E43" s="111">
        <f>'実質公債費比率（分子）の構造'!L$51</f>
        <v>3</v>
      </c>
      <c r="F43" s="111"/>
      <c r="G43" s="111"/>
      <c r="H43" s="111">
        <f>'実質公債費比率（分子）の構造'!M$51</f>
        <v>6</v>
      </c>
      <c r="I43" s="111"/>
      <c r="J43" s="111"/>
      <c r="K43" s="111">
        <f>'実質公債費比率（分子）の構造'!N$51</f>
        <v>11</v>
      </c>
      <c r="L43" s="111"/>
      <c r="M43" s="111"/>
      <c r="N43" s="111">
        <f>'実質公債費比率（分子）の構造'!O$51</f>
        <v>5</v>
      </c>
      <c r="O43" s="111"/>
      <c r="P43" s="111"/>
    </row>
    <row r="44" spans="1:16" x14ac:dyDescent="0.15">
      <c r="A44" s="111" t="s">
        <v>48</v>
      </c>
      <c r="B44" s="111">
        <f>'実質公債費比率（分子）の構造'!K$50</f>
        <v>5196</v>
      </c>
      <c r="C44" s="111"/>
      <c r="D44" s="111"/>
      <c r="E44" s="111">
        <f>'実質公債費比率（分子）の構造'!L$50</f>
        <v>3874</v>
      </c>
      <c r="F44" s="111"/>
      <c r="G44" s="111"/>
      <c r="H44" s="111">
        <f>'実質公債費比率（分子）の構造'!M$50</f>
        <v>3353</v>
      </c>
      <c r="I44" s="111"/>
      <c r="J44" s="111"/>
      <c r="K44" s="111">
        <f>'実質公債費比率（分子）の構造'!N$50</f>
        <v>2454</v>
      </c>
      <c r="L44" s="111"/>
      <c r="M44" s="111"/>
      <c r="N44" s="111">
        <f>'実質公債費比率（分子）の構造'!O$50</f>
        <v>2052</v>
      </c>
      <c r="O44" s="111"/>
      <c r="P44" s="111"/>
    </row>
    <row r="45" spans="1:16" x14ac:dyDescent="0.15">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50</v>
      </c>
      <c r="B46" s="111">
        <f>'実質公債費比率（分子）の構造'!K$48</f>
        <v>2576</v>
      </c>
      <c r="C46" s="111"/>
      <c r="D46" s="111"/>
      <c r="E46" s="111">
        <f>'実質公債費比率（分子）の構造'!L$48</f>
        <v>3209</v>
      </c>
      <c r="F46" s="111"/>
      <c r="G46" s="111"/>
      <c r="H46" s="111">
        <f>'実質公債費比率（分子）の構造'!M$48</f>
        <v>3885</v>
      </c>
      <c r="I46" s="111"/>
      <c r="J46" s="111"/>
      <c r="K46" s="111">
        <f>'実質公債費比率（分子）の構造'!N$48</f>
        <v>5425</v>
      </c>
      <c r="L46" s="111"/>
      <c r="M46" s="111"/>
      <c r="N46" s="111">
        <f>'実質公債費比率（分子）の構造'!O$48</f>
        <v>3900</v>
      </c>
      <c r="O46" s="111"/>
      <c r="P46" s="111"/>
    </row>
    <row r="47" spans="1:16" x14ac:dyDescent="0.15">
      <c r="A47" s="111" t="s">
        <v>12</v>
      </c>
      <c r="B47" s="111">
        <f>'実質公債費比率（分子）の構造'!K$47</f>
        <v>101560</v>
      </c>
      <c r="C47" s="111"/>
      <c r="D47" s="111"/>
      <c r="E47" s="111">
        <f>'実質公債費比率（分子）の構造'!L$47</f>
        <v>104830</v>
      </c>
      <c r="F47" s="111"/>
      <c r="G47" s="111"/>
      <c r="H47" s="111">
        <f>'実質公債費比率（分子）の構造'!M$47</f>
        <v>104082</v>
      </c>
      <c r="I47" s="111"/>
      <c r="J47" s="111"/>
      <c r="K47" s="111">
        <f>'実質公債費比率（分子）の構造'!N$47</f>
        <v>103130</v>
      </c>
      <c r="L47" s="111"/>
      <c r="M47" s="111"/>
      <c r="N47" s="111">
        <f>'実質公債費比率（分子）の構造'!O$47</f>
        <v>101062</v>
      </c>
      <c r="O47" s="111"/>
      <c r="P47" s="111"/>
    </row>
    <row r="48" spans="1:16" x14ac:dyDescent="0.15">
      <c r="A48" s="111" t="s">
        <v>51</v>
      </c>
      <c r="B48" s="111">
        <f>'実質公債費比率（分子）の構造'!K$46</f>
        <v>11606</v>
      </c>
      <c r="C48" s="111"/>
      <c r="D48" s="111"/>
      <c r="E48" s="111">
        <f>'実質公債費比率（分子）の構造'!L$46</f>
        <v>21693</v>
      </c>
      <c r="F48" s="111"/>
      <c r="G48" s="111"/>
      <c r="H48" s="111">
        <f>'実質公債費比率（分子）の構造'!M$46</f>
        <v>27597</v>
      </c>
      <c r="I48" s="111"/>
      <c r="J48" s="111"/>
      <c r="K48" s="111">
        <f>'実質公債費比率（分子）の構造'!N$46</f>
        <v>20661</v>
      </c>
      <c r="L48" s="111"/>
      <c r="M48" s="111"/>
      <c r="N48" s="111">
        <f>'実質公債費比率（分子）の構造'!O$46</f>
        <v>19836</v>
      </c>
      <c r="O48" s="111"/>
      <c r="P48" s="111"/>
    </row>
    <row r="49" spans="1:16" x14ac:dyDescent="0.15">
      <c r="A49" s="111" t="s">
        <v>52</v>
      </c>
      <c r="B49" s="111">
        <f>'実質公債費比率（分子）の構造'!K$45</f>
        <v>111993</v>
      </c>
      <c r="C49" s="111"/>
      <c r="D49" s="111"/>
      <c r="E49" s="111">
        <f>'実質公債費比率（分子）の構造'!L$45</f>
        <v>111304</v>
      </c>
      <c r="F49" s="111"/>
      <c r="G49" s="111"/>
      <c r="H49" s="111">
        <f>'実質公債費比率（分子）の構造'!M$45</f>
        <v>108922</v>
      </c>
      <c r="I49" s="111"/>
      <c r="J49" s="111"/>
      <c r="K49" s="111">
        <f>'実質公債費比率（分子）の構造'!N$45</f>
        <v>108346</v>
      </c>
      <c r="L49" s="111"/>
      <c r="M49" s="111"/>
      <c r="N49" s="111">
        <f>'実質公債費比率（分子）の構造'!O$45</f>
        <v>109800</v>
      </c>
      <c r="O49" s="111"/>
      <c r="P49" s="111"/>
    </row>
    <row r="50" spans="1:16" x14ac:dyDescent="0.15">
      <c r="A50" s="111" t="s">
        <v>53</v>
      </c>
      <c r="B50" s="111" t="e">
        <f>NA()</f>
        <v>#N/A</v>
      </c>
      <c r="C50" s="111">
        <f>IF(ISNUMBER('実質公債費比率（分子）の構造'!K$53),'実質公債費比率（分子）の構造'!K$53,NA())</f>
        <v>119600</v>
      </c>
      <c r="D50" s="111" t="e">
        <f>NA()</f>
        <v>#N/A</v>
      </c>
      <c r="E50" s="111" t="e">
        <f>NA()</f>
        <v>#N/A</v>
      </c>
      <c r="F50" s="111">
        <f>IF(ISNUMBER('実質公債費比率（分子）の構造'!L$53),'実質公債費比率（分子）の構造'!L$53,NA())</f>
        <v>123646</v>
      </c>
      <c r="G50" s="111" t="e">
        <f>NA()</f>
        <v>#N/A</v>
      </c>
      <c r="H50" s="111" t="e">
        <f>NA()</f>
        <v>#N/A</v>
      </c>
      <c r="I50" s="111">
        <f>IF(ISNUMBER('実質公債費比率（分子）の構造'!M$53),'実質公債費比率（分子）の構造'!M$53,NA())</f>
        <v>119795</v>
      </c>
      <c r="J50" s="111" t="e">
        <f>NA()</f>
        <v>#N/A</v>
      </c>
      <c r="K50" s="111" t="e">
        <f>NA()</f>
        <v>#N/A</v>
      </c>
      <c r="L50" s="111">
        <f>IF(ISNUMBER('実質公債費比率（分子）の構造'!N$53),'実質公債費比率（分子）の構造'!N$53,NA())</f>
        <v>107859</v>
      </c>
      <c r="M50" s="111" t="e">
        <f>NA()</f>
        <v>#N/A</v>
      </c>
      <c r="N50" s="111" t="e">
        <f>NA()</f>
        <v>#N/A</v>
      </c>
      <c r="O50" s="111">
        <f>IF(ISNUMBER('実質公債費比率（分子）の構造'!O$53),'実質公債費比率（分子）の構造'!O$53,NA())</f>
        <v>101783</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1486419</v>
      </c>
      <c r="E56" s="110"/>
      <c r="F56" s="110"/>
      <c r="G56" s="110">
        <f>'将来負担比率（分子）の構造'!J$51</f>
        <v>1580196</v>
      </c>
      <c r="H56" s="110"/>
      <c r="I56" s="110"/>
      <c r="J56" s="110">
        <f>'将来負担比率（分子）の構造'!K$51</f>
        <v>1672279</v>
      </c>
      <c r="K56" s="110"/>
      <c r="L56" s="110"/>
      <c r="M56" s="110">
        <f>'将来負担比率（分子）の構造'!L$51</f>
        <v>1696397</v>
      </c>
      <c r="N56" s="110"/>
      <c r="O56" s="110"/>
      <c r="P56" s="110">
        <f>'将来負担比率（分子）の構造'!M$51</f>
        <v>1777730</v>
      </c>
    </row>
    <row r="57" spans="1:16" x14ac:dyDescent="0.15">
      <c r="A57" s="110" t="s">
        <v>32</v>
      </c>
      <c r="B57" s="110"/>
      <c r="C57" s="110"/>
      <c r="D57" s="110">
        <f>'将来負担比率（分子）の構造'!I$50</f>
        <v>64806</v>
      </c>
      <c r="E57" s="110"/>
      <c r="F57" s="110"/>
      <c r="G57" s="110">
        <f>'将来負担比率（分子）の構造'!J$50</f>
        <v>59977</v>
      </c>
      <c r="H57" s="110"/>
      <c r="I57" s="110"/>
      <c r="J57" s="110">
        <f>'将来負担比率（分子）の構造'!K$50</f>
        <v>52893</v>
      </c>
      <c r="K57" s="110"/>
      <c r="L57" s="110"/>
      <c r="M57" s="110">
        <f>'将来負担比率（分子）の構造'!L$50</f>
        <v>50631</v>
      </c>
      <c r="N57" s="110"/>
      <c r="O57" s="110"/>
      <c r="P57" s="110">
        <f>'将来負担比率（分子）の構造'!M$50</f>
        <v>50148</v>
      </c>
    </row>
    <row r="58" spans="1:16" x14ac:dyDescent="0.15">
      <c r="A58" s="110" t="s">
        <v>31</v>
      </c>
      <c r="B58" s="110"/>
      <c r="C58" s="110"/>
      <c r="D58" s="110">
        <f>'将来負担比率（分子）の構造'!I$49</f>
        <v>295700</v>
      </c>
      <c r="E58" s="110"/>
      <c r="F58" s="110"/>
      <c r="G58" s="110">
        <f>'将来負担比率（分子）の構造'!J$49</f>
        <v>320475</v>
      </c>
      <c r="H58" s="110"/>
      <c r="I58" s="110"/>
      <c r="J58" s="110">
        <f>'将来負担比率（分子）の構造'!K$49</f>
        <v>338025</v>
      </c>
      <c r="K58" s="110"/>
      <c r="L58" s="110"/>
      <c r="M58" s="110">
        <f>'将来負担比率（分子）の構造'!L$49</f>
        <v>374474</v>
      </c>
      <c r="N58" s="110"/>
      <c r="O58" s="110"/>
      <c r="P58" s="110">
        <f>'将来負担比率（分子）の構造'!M$49</f>
        <v>390347</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8237</v>
      </c>
      <c r="C61" s="110"/>
      <c r="D61" s="110"/>
      <c r="E61" s="110">
        <f>'将来負担比率（分子）の構造'!J$46</f>
        <v>7429</v>
      </c>
      <c r="F61" s="110"/>
      <c r="G61" s="110"/>
      <c r="H61" s="110">
        <f>'将来負担比率（分子）の構造'!K$46</f>
        <v>6831</v>
      </c>
      <c r="I61" s="110"/>
      <c r="J61" s="110"/>
      <c r="K61" s="110">
        <f>'将来負担比率（分子）の構造'!L$46</f>
        <v>8064</v>
      </c>
      <c r="L61" s="110"/>
      <c r="M61" s="110"/>
      <c r="N61" s="110">
        <f>'将来負担比率（分子）の構造'!M$46</f>
        <v>4660</v>
      </c>
      <c r="O61" s="110"/>
      <c r="P61" s="110"/>
    </row>
    <row r="62" spans="1:16" x14ac:dyDescent="0.15">
      <c r="A62" s="110" t="s">
        <v>26</v>
      </c>
      <c r="B62" s="110">
        <f>'将来負担比率（分子）の構造'!I$45</f>
        <v>531209</v>
      </c>
      <c r="C62" s="110"/>
      <c r="D62" s="110"/>
      <c r="E62" s="110">
        <f>'将来負担比率（分子）の構造'!J$45</f>
        <v>512872</v>
      </c>
      <c r="F62" s="110"/>
      <c r="G62" s="110"/>
      <c r="H62" s="110">
        <f>'将来負担比率（分子）の構造'!K$45</f>
        <v>472956</v>
      </c>
      <c r="I62" s="110"/>
      <c r="J62" s="110"/>
      <c r="K62" s="110">
        <f>'将来負担比率（分子）の構造'!L$45</f>
        <v>411954</v>
      </c>
      <c r="L62" s="110"/>
      <c r="M62" s="110"/>
      <c r="N62" s="110">
        <f>'将来負担比率（分子）の構造'!M$45</f>
        <v>433959</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62421</v>
      </c>
      <c r="C64" s="110"/>
      <c r="D64" s="110"/>
      <c r="E64" s="110">
        <f>'将来負担比率（分子）の構造'!J$43</f>
        <v>61276</v>
      </c>
      <c r="F64" s="110"/>
      <c r="G64" s="110"/>
      <c r="H64" s="110">
        <f>'将来負担比率（分子）の構造'!K$43</f>
        <v>60620</v>
      </c>
      <c r="I64" s="110"/>
      <c r="J64" s="110"/>
      <c r="K64" s="110">
        <f>'将来負担比率（分子）の構造'!L$43</f>
        <v>60065</v>
      </c>
      <c r="L64" s="110"/>
      <c r="M64" s="110"/>
      <c r="N64" s="110">
        <f>'将来負担比率（分子）の構造'!M$43</f>
        <v>60202</v>
      </c>
      <c r="O64" s="110"/>
      <c r="P64" s="110"/>
    </row>
    <row r="65" spans="1:16" x14ac:dyDescent="0.15">
      <c r="A65" s="110" t="s">
        <v>23</v>
      </c>
      <c r="B65" s="110">
        <f>'将来負担比率（分子）の構造'!I$42</f>
        <v>18987</v>
      </c>
      <c r="C65" s="110"/>
      <c r="D65" s="110"/>
      <c r="E65" s="110">
        <f>'将来負担比率（分子）の構造'!J$42</f>
        <v>14258</v>
      </c>
      <c r="F65" s="110"/>
      <c r="G65" s="110"/>
      <c r="H65" s="110">
        <f>'将来負担比率（分子）の構造'!K$42</f>
        <v>11323</v>
      </c>
      <c r="I65" s="110"/>
      <c r="J65" s="110"/>
      <c r="K65" s="110">
        <f>'将来負担比率（分子）の構造'!L$42</f>
        <v>8104</v>
      </c>
      <c r="L65" s="110"/>
      <c r="M65" s="110"/>
      <c r="N65" s="110">
        <f>'将来負担比率（分子）の構造'!M$42</f>
        <v>6037</v>
      </c>
      <c r="O65" s="110"/>
      <c r="P65" s="110"/>
    </row>
    <row r="66" spans="1:16" x14ac:dyDescent="0.15">
      <c r="A66" s="110" t="s">
        <v>22</v>
      </c>
      <c r="B66" s="110">
        <f>'将来負担比率（分子）の構造'!I$41</f>
        <v>3304131</v>
      </c>
      <c r="C66" s="110"/>
      <c r="D66" s="110"/>
      <c r="E66" s="110">
        <f>'将来負担比率（分子）の構造'!J$41</f>
        <v>3475508</v>
      </c>
      <c r="F66" s="110"/>
      <c r="G66" s="110"/>
      <c r="H66" s="110">
        <f>'将来負担比率（分子）の構造'!K$41</f>
        <v>3583808</v>
      </c>
      <c r="I66" s="110"/>
      <c r="J66" s="110"/>
      <c r="K66" s="110">
        <f>'将来負担比率（分子）の構造'!L$41</f>
        <v>3688450</v>
      </c>
      <c r="L66" s="110"/>
      <c r="M66" s="110"/>
      <c r="N66" s="110">
        <f>'将来負担比率（分子）の構造'!M$41</f>
        <v>3776339</v>
      </c>
      <c r="O66" s="110"/>
      <c r="P66" s="110"/>
    </row>
    <row r="67" spans="1:16" x14ac:dyDescent="0.15">
      <c r="A67" s="110" t="s">
        <v>57</v>
      </c>
      <c r="B67" s="110" t="e">
        <f>NA()</f>
        <v>#N/A</v>
      </c>
      <c r="C67" s="110">
        <f>IF(ISNUMBER('将来負担比率（分子）の構造'!I$52), IF('将来負担比率（分子）の構造'!I$52 &lt; 0, 0, '将来負担比率（分子）の構造'!I$52), NA())</f>
        <v>2078060</v>
      </c>
      <c r="D67" s="110" t="e">
        <f>NA()</f>
        <v>#N/A</v>
      </c>
      <c r="E67" s="110" t="e">
        <f>NA()</f>
        <v>#N/A</v>
      </c>
      <c r="F67" s="110">
        <f>IF(ISNUMBER('将来負担比率（分子）の構造'!J$52), IF('将来負担比率（分子）の構造'!J$52 &lt; 0, 0, '将来負担比率（分子）の構造'!J$52), NA())</f>
        <v>2110696</v>
      </c>
      <c r="G67" s="110" t="e">
        <f>NA()</f>
        <v>#N/A</v>
      </c>
      <c r="H67" s="110" t="e">
        <f>NA()</f>
        <v>#N/A</v>
      </c>
      <c r="I67" s="110">
        <f>IF(ISNUMBER('将来負担比率（分子）の構造'!K$52), IF('将来負担比率（分子）の構造'!K$52 &lt; 0, 0, '将来負担比率（分子）の構造'!K$52), NA())</f>
        <v>2072341</v>
      </c>
      <c r="J67" s="110" t="e">
        <f>NA()</f>
        <v>#N/A</v>
      </c>
      <c r="K67" s="110" t="e">
        <f>NA()</f>
        <v>#N/A</v>
      </c>
      <c r="L67" s="110">
        <f>IF(ISNUMBER('将来負担比率（分子）の構造'!L$52), IF('将来負担比率（分子）の構造'!L$52 &lt; 0, 0, '将来負担比率（分子）の構造'!L$52), NA())</f>
        <v>2055137</v>
      </c>
      <c r="M67" s="110" t="e">
        <f>NA()</f>
        <v>#N/A</v>
      </c>
      <c r="N67" s="110" t="e">
        <f>NA()</f>
        <v>#N/A</v>
      </c>
      <c r="O67" s="110">
        <f>IF(ISNUMBER('将来負担比率（分子）の構造'!M$52), IF('将来負担比率（分子）の構造'!M$52 &lt; 0, 0, '将来負担比率（分子）の構造'!M$52), NA())</f>
        <v>2062971</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165</v>
      </c>
      <c r="DD1" s="639"/>
      <c r="DE1" s="639"/>
      <c r="DF1" s="639"/>
      <c r="DG1" s="639"/>
      <c r="DH1" s="639"/>
      <c r="DI1" s="640"/>
      <c r="DK1" s="638" t="s">
        <v>166</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170</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171</v>
      </c>
      <c r="S4" s="609"/>
      <c r="T4" s="609"/>
      <c r="U4" s="609"/>
      <c r="V4" s="609"/>
      <c r="W4" s="609"/>
      <c r="X4" s="609"/>
      <c r="Y4" s="610"/>
      <c r="Z4" s="608" t="s">
        <v>172</v>
      </c>
      <c r="AA4" s="609"/>
      <c r="AB4" s="609"/>
      <c r="AC4" s="610"/>
      <c r="AD4" s="608" t="s">
        <v>173</v>
      </c>
      <c r="AE4" s="609"/>
      <c r="AF4" s="609"/>
      <c r="AG4" s="609"/>
      <c r="AH4" s="609"/>
      <c r="AI4" s="609"/>
      <c r="AJ4" s="609"/>
      <c r="AK4" s="610"/>
      <c r="AL4" s="608" t="s">
        <v>172</v>
      </c>
      <c r="AM4" s="609"/>
      <c r="AN4" s="609"/>
      <c r="AO4" s="610"/>
      <c r="AP4" s="641" t="s">
        <v>174</v>
      </c>
      <c r="AQ4" s="641"/>
      <c r="AR4" s="641"/>
      <c r="AS4" s="641"/>
      <c r="AT4" s="641"/>
      <c r="AU4" s="641"/>
      <c r="AV4" s="641"/>
      <c r="AW4" s="641"/>
      <c r="AX4" s="641"/>
      <c r="AY4" s="641"/>
      <c r="AZ4" s="641"/>
      <c r="BA4" s="641"/>
      <c r="BB4" s="641"/>
      <c r="BC4" s="641"/>
      <c r="BD4" s="641" t="s">
        <v>175</v>
      </c>
      <c r="BE4" s="641"/>
      <c r="BF4" s="641"/>
      <c r="BG4" s="641"/>
      <c r="BH4" s="641"/>
      <c r="BI4" s="641"/>
      <c r="BJ4" s="641"/>
      <c r="BK4" s="641"/>
      <c r="BL4" s="641" t="s">
        <v>172</v>
      </c>
      <c r="BM4" s="641"/>
      <c r="BN4" s="641"/>
      <c r="BO4" s="641"/>
      <c r="BP4" s="641" t="s">
        <v>176</v>
      </c>
      <c r="BQ4" s="641"/>
      <c r="BR4" s="641"/>
      <c r="BS4" s="641"/>
      <c r="BT4" s="641"/>
      <c r="BU4" s="641"/>
      <c r="BV4" s="641"/>
      <c r="BW4" s="641"/>
      <c r="BY4" s="608" t="s">
        <v>177</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178</v>
      </c>
      <c r="C5" s="601"/>
      <c r="D5" s="601"/>
      <c r="E5" s="601"/>
      <c r="F5" s="601"/>
      <c r="G5" s="601"/>
      <c r="H5" s="601"/>
      <c r="I5" s="601"/>
      <c r="J5" s="601"/>
      <c r="K5" s="601"/>
      <c r="L5" s="601"/>
      <c r="M5" s="601"/>
      <c r="N5" s="601"/>
      <c r="O5" s="601"/>
      <c r="P5" s="601"/>
      <c r="Q5" s="602"/>
      <c r="R5" s="629">
        <v>640727843</v>
      </c>
      <c r="S5" s="612"/>
      <c r="T5" s="612"/>
      <c r="U5" s="612"/>
      <c r="V5" s="612"/>
      <c r="W5" s="612"/>
      <c r="X5" s="612"/>
      <c r="Y5" s="613"/>
      <c r="Z5" s="635">
        <v>37.6</v>
      </c>
      <c r="AA5" s="635"/>
      <c r="AB5" s="635"/>
      <c r="AC5" s="635"/>
      <c r="AD5" s="636">
        <v>512466196</v>
      </c>
      <c r="AE5" s="636"/>
      <c r="AF5" s="636"/>
      <c r="AG5" s="636"/>
      <c r="AH5" s="636"/>
      <c r="AI5" s="636"/>
      <c r="AJ5" s="636"/>
      <c r="AK5" s="636"/>
      <c r="AL5" s="637">
        <v>58.8</v>
      </c>
      <c r="AM5" s="622"/>
      <c r="AN5" s="622"/>
      <c r="AO5" s="623"/>
      <c r="AP5" s="600" t="s">
        <v>179</v>
      </c>
      <c r="AQ5" s="601"/>
      <c r="AR5" s="601"/>
      <c r="AS5" s="601"/>
      <c r="AT5" s="601"/>
      <c r="AU5" s="601"/>
      <c r="AV5" s="601"/>
      <c r="AW5" s="601"/>
      <c r="AX5" s="601"/>
      <c r="AY5" s="601"/>
      <c r="AZ5" s="601"/>
      <c r="BA5" s="601"/>
      <c r="BB5" s="601"/>
      <c r="BC5" s="602"/>
      <c r="BD5" s="575">
        <v>640541191</v>
      </c>
      <c r="BE5" s="576"/>
      <c r="BF5" s="576"/>
      <c r="BG5" s="576"/>
      <c r="BH5" s="576"/>
      <c r="BI5" s="576"/>
      <c r="BJ5" s="576"/>
      <c r="BK5" s="577"/>
      <c r="BL5" s="626">
        <v>100</v>
      </c>
      <c r="BM5" s="626"/>
      <c r="BN5" s="626"/>
      <c r="BO5" s="626"/>
      <c r="BP5" s="627">
        <v>4537023</v>
      </c>
      <c r="BQ5" s="627"/>
      <c r="BR5" s="627"/>
      <c r="BS5" s="627"/>
      <c r="BT5" s="627"/>
      <c r="BU5" s="627"/>
      <c r="BV5" s="627"/>
      <c r="BW5" s="628"/>
      <c r="BY5" s="608" t="s">
        <v>174</v>
      </c>
      <c r="BZ5" s="609"/>
      <c r="CA5" s="609"/>
      <c r="CB5" s="609"/>
      <c r="CC5" s="609"/>
      <c r="CD5" s="609"/>
      <c r="CE5" s="609"/>
      <c r="CF5" s="609"/>
      <c r="CG5" s="609"/>
      <c r="CH5" s="609"/>
      <c r="CI5" s="609"/>
      <c r="CJ5" s="609"/>
      <c r="CK5" s="609"/>
      <c r="CL5" s="610"/>
      <c r="CM5" s="608" t="s">
        <v>180</v>
      </c>
      <c r="CN5" s="609"/>
      <c r="CO5" s="609"/>
      <c r="CP5" s="609"/>
      <c r="CQ5" s="609"/>
      <c r="CR5" s="609"/>
      <c r="CS5" s="609"/>
      <c r="CT5" s="610"/>
      <c r="CU5" s="608" t="s">
        <v>172</v>
      </c>
      <c r="CV5" s="609"/>
      <c r="CW5" s="609"/>
      <c r="CX5" s="610"/>
      <c r="CY5" s="608" t="s">
        <v>181</v>
      </c>
      <c r="CZ5" s="609"/>
      <c r="DA5" s="609"/>
      <c r="DB5" s="609"/>
      <c r="DC5" s="609"/>
      <c r="DD5" s="609"/>
      <c r="DE5" s="609"/>
      <c r="DF5" s="609"/>
      <c r="DG5" s="609"/>
      <c r="DH5" s="609"/>
      <c r="DI5" s="609"/>
      <c r="DJ5" s="609"/>
      <c r="DK5" s="610"/>
      <c r="DL5" s="608" t="s">
        <v>182</v>
      </c>
      <c r="DM5" s="609"/>
      <c r="DN5" s="609"/>
      <c r="DO5" s="609"/>
      <c r="DP5" s="609"/>
      <c r="DQ5" s="609"/>
      <c r="DR5" s="609"/>
      <c r="DS5" s="609"/>
      <c r="DT5" s="609"/>
      <c r="DU5" s="609"/>
      <c r="DV5" s="609"/>
      <c r="DW5" s="609"/>
      <c r="DX5" s="610"/>
    </row>
    <row r="6" spans="2:138" ht="11.25" customHeight="1" x14ac:dyDescent="0.15">
      <c r="B6" s="572" t="s">
        <v>183</v>
      </c>
      <c r="C6" s="573"/>
      <c r="D6" s="573"/>
      <c r="E6" s="573"/>
      <c r="F6" s="573"/>
      <c r="G6" s="573"/>
      <c r="H6" s="573"/>
      <c r="I6" s="573"/>
      <c r="J6" s="573"/>
      <c r="K6" s="573"/>
      <c r="L6" s="573"/>
      <c r="M6" s="573"/>
      <c r="N6" s="573"/>
      <c r="O6" s="573"/>
      <c r="P6" s="573"/>
      <c r="Q6" s="574"/>
      <c r="R6" s="575">
        <v>86519558</v>
      </c>
      <c r="S6" s="576"/>
      <c r="T6" s="576"/>
      <c r="U6" s="576"/>
      <c r="V6" s="576"/>
      <c r="W6" s="576"/>
      <c r="X6" s="576"/>
      <c r="Y6" s="577"/>
      <c r="Z6" s="626">
        <v>5.0999999999999996</v>
      </c>
      <c r="AA6" s="626"/>
      <c r="AB6" s="626"/>
      <c r="AC6" s="626"/>
      <c r="AD6" s="627">
        <v>86519558</v>
      </c>
      <c r="AE6" s="627"/>
      <c r="AF6" s="627"/>
      <c r="AG6" s="627"/>
      <c r="AH6" s="627"/>
      <c r="AI6" s="627"/>
      <c r="AJ6" s="627"/>
      <c r="AK6" s="627"/>
      <c r="AL6" s="624">
        <v>9.9</v>
      </c>
      <c r="AM6" s="589"/>
      <c r="AN6" s="589"/>
      <c r="AO6" s="604"/>
      <c r="AP6" s="572" t="s">
        <v>184</v>
      </c>
      <c r="AQ6" s="573"/>
      <c r="AR6" s="573"/>
      <c r="AS6" s="573"/>
      <c r="AT6" s="573"/>
      <c r="AU6" s="573"/>
      <c r="AV6" s="573"/>
      <c r="AW6" s="573"/>
      <c r="AX6" s="573"/>
      <c r="AY6" s="573"/>
      <c r="AZ6" s="573"/>
      <c r="BA6" s="573"/>
      <c r="BB6" s="573"/>
      <c r="BC6" s="574"/>
      <c r="BD6" s="575">
        <v>640541191</v>
      </c>
      <c r="BE6" s="576"/>
      <c r="BF6" s="576"/>
      <c r="BG6" s="576"/>
      <c r="BH6" s="576"/>
      <c r="BI6" s="576"/>
      <c r="BJ6" s="576"/>
      <c r="BK6" s="577"/>
      <c r="BL6" s="626">
        <v>100</v>
      </c>
      <c r="BM6" s="626"/>
      <c r="BN6" s="626"/>
      <c r="BO6" s="626"/>
      <c r="BP6" s="627">
        <v>4537023</v>
      </c>
      <c r="BQ6" s="627"/>
      <c r="BR6" s="627"/>
      <c r="BS6" s="627"/>
      <c r="BT6" s="627"/>
      <c r="BU6" s="627"/>
      <c r="BV6" s="627"/>
      <c r="BW6" s="628"/>
      <c r="BY6" s="600" t="s">
        <v>185</v>
      </c>
      <c r="BZ6" s="601"/>
      <c r="CA6" s="601"/>
      <c r="CB6" s="601"/>
      <c r="CC6" s="601"/>
      <c r="CD6" s="601"/>
      <c r="CE6" s="601"/>
      <c r="CF6" s="601"/>
      <c r="CG6" s="601"/>
      <c r="CH6" s="601"/>
      <c r="CI6" s="601"/>
      <c r="CJ6" s="601"/>
      <c r="CK6" s="601"/>
      <c r="CL6" s="602"/>
      <c r="CM6" s="575">
        <v>2961413</v>
      </c>
      <c r="CN6" s="576"/>
      <c r="CO6" s="576"/>
      <c r="CP6" s="576"/>
      <c r="CQ6" s="576"/>
      <c r="CR6" s="576"/>
      <c r="CS6" s="576"/>
      <c r="CT6" s="577"/>
      <c r="CU6" s="626">
        <v>0.2</v>
      </c>
      <c r="CV6" s="626"/>
      <c r="CW6" s="626"/>
      <c r="CX6" s="626"/>
      <c r="CY6" s="563">
        <v>147185</v>
      </c>
      <c r="CZ6" s="576"/>
      <c r="DA6" s="576"/>
      <c r="DB6" s="576"/>
      <c r="DC6" s="576"/>
      <c r="DD6" s="576"/>
      <c r="DE6" s="576"/>
      <c r="DF6" s="576"/>
      <c r="DG6" s="576"/>
      <c r="DH6" s="576"/>
      <c r="DI6" s="576"/>
      <c r="DJ6" s="576"/>
      <c r="DK6" s="577"/>
      <c r="DL6" s="563">
        <v>2824142</v>
      </c>
      <c r="DM6" s="576"/>
      <c r="DN6" s="576"/>
      <c r="DO6" s="576"/>
      <c r="DP6" s="576"/>
      <c r="DQ6" s="576"/>
      <c r="DR6" s="576"/>
      <c r="DS6" s="576"/>
      <c r="DT6" s="576"/>
      <c r="DU6" s="576"/>
      <c r="DV6" s="576"/>
      <c r="DW6" s="576"/>
      <c r="DX6" s="633"/>
    </row>
    <row r="7" spans="2:138" ht="11.25" customHeight="1" x14ac:dyDescent="0.15">
      <c r="B7" s="572" t="s">
        <v>186</v>
      </c>
      <c r="C7" s="573"/>
      <c r="D7" s="573"/>
      <c r="E7" s="573"/>
      <c r="F7" s="573"/>
      <c r="G7" s="573"/>
      <c r="H7" s="573"/>
      <c r="I7" s="573"/>
      <c r="J7" s="573"/>
      <c r="K7" s="573"/>
      <c r="L7" s="573"/>
      <c r="M7" s="573"/>
      <c r="N7" s="573"/>
      <c r="O7" s="573"/>
      <c r="P7" s="573"/>
      <c r="Q7" s="574"/>
      <c r="R7" s="575">
        <v>3422550</v>
      </c>
      <c r="S7" s="576"/>
      <c r="T7" s="576"/>
      <c r="U7" s="576"/>
      <c r="V7" s="576"/>
      <c r="W7" s="576"/>
      <c r="X7" s="576"/>
      <c r="Y7" s="577"/>
      <c r="Z7" s="626">
        <v>0.2</v>
      </c>
      <c r="AA7" s="626"/>
      <c r="AB7" s="626"/>
      <c r="AC7" s="626"/>
      <c r="AD7" s="627">
        <v>3422550</v>
      </c>
      <c r="AE7" s="627"/>
      <c r="AF7" s="627"/>
      <c r="AG7" s="627"/>
      <c r="AH7" s="627"/>
      <c r="AI7" s="627"/>
      <c r="AJ7" s="627"/>
      <c r="AK7" s="627"/>
      <c r="AL7" s="624">
        <v>0.4</v>
      </c>
      <c r="AM7" s="589"/>
      <c r="AN7" s="589"/>
      <c r="AO7" s="604"/>
      <c r="AP7" s="572" t="s">
        <v>187</v>
      </c>
      <c r="AQ7" s="573"/>
      <c r="AR7" s="573"/>
      <c r="AS7" s="573"/>
      <c r="AT7" s="573"/>
      <c r="AU7" s="573"/>
      <c r="AV7" s="573"/>
      <c r="AW7" s="573"/>
      <c r="AX7" s="573"/>
      <c r="AY7" s="573"/>
      <c r="AZ7" s="573"/>
      <c r="BA7" s="573"/>
      <c r="BB7" s="573"/>
      <c r="BC7" s="574"/>
      <c r="BD7" s="575">
        <v>202018779</v>
      </c>
      <c r="BE7" s="576"/>
      <c r="BF7" s="576"/>
      <c r="BG7" s="576"/>
      <c r="BH7" s="576"/>
      <c r="BI7" s="576"/>
      <c r="BJ7" s="576"/>
      <c r="BK7" s="577"/>
      <c r="BL7" s="626">
        <v>31.5</v>
      </c>
      <c r="BM7" s="626"/>
      <c r="BN7" s="626"/>
      <c r="BO7" s="626"/>
      <c r="BP7" s="627">
        <v>4537023</v>
      </c>
      <c r="BQ7" s="627"/>
      <c r="BR7" s="627"/>
      <c r="BS7" s="627"/>
      <c r="BT7" s="627"/>
      <c r="BU7" s="627"/>
      <c r="BV7" s="627"/>
      <c r="BW7" s="628"/>
      <c r="BY7" s="572" t="s">
        <v>188</v>
      </c>
      <c r="BZ7" s="573"/>
      <c r="CA7" s="573"/>
      <c r="CB7" s="573"/>
      <c r="CC7" s="573"/>
      <c r="CD7" s="573"/>
      <c r="CE7" s="573"/>
      <c r="CF7" s="573"/>
      <c r="CG7" s="573"/>
      <c r="CH7" s="573"/>
      <c r="CI7" s="573"/>
      <c r="CJ7" s="573"/>
      <c r="CK7" s="573"/>
      <c r="CL7" s="574"/>
      <c r="CM7" s="575">
        <v>59598697</v>
      </c>
      <c r="CN7" s="576"/>
      <c r="CO7" s="576"/>
      <c r="CP7" s="576"/>
      <c r="CQ7" s="576"/>
      <c r="CR7" s="576"/>
      <c r="CS7" s="576"/>
      <c r="CT7" s="577"/>
      <c r="CU7" s="626">
        <v>3.6</v>
      </c>
      <c r="CV7" s="626"/>
      <c r="CW7" s="626"/>
      <c r="CX7" s="626"/>
      <c r="CY7" s="563">
        <v>6562241</v>
      </c>
      <c r="CZ7" s="576"/>
      <c r="DA7" s="576"/>
      <c r="DB7" s="576"/>
      <c r="DC7" s="576"/>
      <c r="DD7" s="576"/>
      <c r="DE7" s="576"/>
      <c r="DF7" s="576"/>
      <c r="DG7" s="576"/>
      <c r="DH7" s="576"/>
      <c r="DI7" s="576"/>
      <c r="DJ7" s="576"/>
      <c r="DK7" s="577"/>
      <c r="DL7" s="563">
        <v>44237233</v>
      </c>
      <c r="DM7" s="576"/>
      <c r="DN7" s="576"/>
      <c r="DO7" s="576"/>
      <c r="DP7" s="576"/>
      <c r="DQ7" s="576"/>
      <c r="DR7" s="576"/>
      <c r="DS7" s="576"/>
      <c r="DT7" s="576"/>
      <c r="DU7" s="576"/>
      <c r="DV7" s="576"/>
      <c r="DW7" s="576"/>
      <c r="DX7" s="633"/>
    </row>
    <row r="8" spans="2:138" ht="11.25" customHeight="1" x14ac:dyDescent="0.15">
      <c r="B8" s="572" t="s">
        <v>189</v>
      </c>
      <c r="C8" s="573"/>
      <c r="D8" s="573"/>
      <c r="E8" s="573"/>
      <c r="F8" s="573"/>
      <c r="G8" s="573"/>
      <c r="H8" s="573"/>
      <c r="I8" s="573"/>
      <c r="J8" s="573"/>
      <c r="K8" s="573"/>
      <c r="L8" s="573"/>
      <c r="M8" s="573"/>
      <c r="N8" s="573"/>
      <c r="O8" s="573"/>
      <c r="P8" s="573"/>
      <c r="Q8" s="574"/>
      <c r="R8" s="575" t="s">
        <v>98</v>
      </c>
      <c r="S8" s="576"/>
      <c r="T8" s="576"/>
      <c r="U8" s="576"/>
      <c r="V8" s="576"/>
      <c r="W8" s="576"/>
      <c r="X8" s="576"/>
      <c r="Y8" s="577"/>
      <c r="Z8" s="626" t="s">
        <v>98</v>
      </c>
      <c r="AA8" s="626"/>
      <c r="AB8" s="626"/>
      <c r="AC8" s="626"/>
      <c r="AD8" s="627" t="s">
        <v>98</v>
      </c>
      <c r="AE8" s="627"/>
      <c r="AF8" s="627"/>
      <c r="AG8" s="627"/>
      <c r="AH8" s="627"/>
      <c r="AI8" s="627"/>
      <c r="AJ8" s="627"/>
      <c r="AK8" s="627"/>
      <c r="AL8" s="624" t="s">
        <v>98</v>
      </c>
      <c r="AM8" s="589"/>
      <c r="AN8" s="589"/>
      <c r="AO8" s="604"/>
      <c r="AP8" s="572" t="s">
        <v>190</v>
      </c>
      <c r="AQ8" s="573"/>
      <c r="AR8" s="573"/>
      <c r="AS8" s="573"/>
      <c r="AT8" s="573"/>
      <c r="AU8" s="573"/>
      <c r="AV8" s="573"/>
      <c r="AW8" s="573"/>
      <c r="AX8" s="573"/>
      <c r="AY8" s="573"/>
      <c r="AZ8" s="573"/>
      <c r="BA8" s="573"/>
      <c r="BB8" s="573"/>
      <c r="BC8" s="574"/>
      <c r="BD8" s="575">
        <v>4539336</v>
      </c>
      <c r="BE8" s="576"/>
      <c r="BF8" s="576"/>
      <c r="BG8" s="576"/>
      <c r="BH8" s="576"/>
      <c r="BI8" s="576"/>
      <c r="BJ8" s="576"/>
      <c r="BK8" s="577"/>
      <c r="BL8" s="626">
        <v>0.7</v>
      </c>
      <c r="BM8" s="626"/>
      <c r="BN8" s="626"/>
      <c r="BO8" s="626"/>
      <c r="BP8" s="627">
        <v>1102824</v>
      </c>
      <c r="BQ8" s="627"/>
      <c r="BR8" s="627"/>
      <c r="BS8" s="627"/>
      <c r="BT8" s="627"/>
      <c r="BU8" s="627"/>
      <c r="BV8" s="627"/>
      <c r="BW8" s="628"/>
      <c r="BY8" s="572" t="s">
        <v>191</v>
      </c>
      <c r="BZ8" s="573"/>
      <c r="CA8" s="573"/>
      <c r="CB8" s="573"/>
      <c r="CC8" s="573"/>
      <c r="CD8" s="573"/>
      <c r="CE8" s="573"/>
      <c r="CF8" s="573"/>
      <c r="CG8" s="573"/>
      <c r="CH8" s="573"/>
      <c r="CI8" s="573"/>
      <c r="CJ8" s="573"/>
      <c r="CK8" s="573"/>
      <c r="CL8" s="574"/>
      <c r="CM8" s="575">
        <v>324467400</v>
      </c>
      <c r="CN8" s="576"/>
      <c r="CO8" s="576"/>
      <c r="CP8" s="576"/>
      <c r="CQ8" s="576"/>
      <c r="CR8" s="576"/>
      <c r="CS8" s="576"/>
      <c r="CT8" s="577"/>
      <c r="CU8" s="626">
        <v>19.399999999999999</v>
      </c>
      <c r="CV8" s="626"/>
      <c r="CW8" s="626"/>
      <c r="CX8" s="626"/>
      <c r="CY8" s="563">
        <v>12448914</v>
      </c>
      <c r="CZ8" s="576"/>
      <c r="DA8" s="576"/>
      <c r="DB8" s="576"/>
      <c r="DC8" s="576"/>
      <c r="DD8" s="576"/>
      <c r="DE8" s="576"/>
      <c r="DF8" s="576"/>
      <c r="DG8" s="576"/>
      <c r="DH8" s="576"/>
      <c r="DI8" s="576"/>
      <c r="DJ8" s="576"/>
      <c r="DK8" s="577"/>
      <c r="DL8" s="563">
        <v>275817549</v>
      </c>
      <c r="DM8" s="576"/>
      <c r="DN8" s="576"/>
      <c r="DO8" s="576"/>
      <c r="DP8" s="576"/>
      <c r="DQ8" s="576"/>
      <c r="DR8" s="576"/>
      <c r="DS8" s="576"/>
      <c r="DT8" s="576"/>
      <c r="DU8" s="576"/>
      <c r="DV8" s="576"/>
      <c r="DW8" s="576"/>
      <c r="DX8" s="633"/>
    </row>
    <row r="9" spans="2:138" ht="11.25" customHeight="1" x14ac:dyDescent="0.15">
      <c r="B9" s="572" t="s">
        <v>192</v>
      </c>
      <c r="C9" s="573"/>
      <c r="D9" s="573"/>
      <c r="E9" s="573"/>
      <c r="F9" s="573"/>
      <c r="G9" s="573"/>
      <c r="H9" s="573"/>
      <c r="I9" s="573"/>
      <c r="J9" s="573"/>
      <c r="K9" s="573"/>
      <c r="L9" s="573"/>
      <c r="M9" s="573"/>
      <c r="N9" s="573"/>
      <c r="O9" s="573"/>
      <c r="P9" s="573"/>
      <c r="Q9" s="574"/>
      <c r="R9" s="575" t="s">
        <v>98</v>
      </c>
      <c r="S9" s="576"/>
      <c r="T9" s="576"/>
      <c r="U9" s="576"/>
      <c r="V9" s="576"/>
      <c r="W9" s="576"/>
      <c r="X9" s="576"/>
      <c r="Y9" s="577"/>
      <c r="Z9" s="626" t="s">
        <v>98</v>
      </c>
      <c r="AA9" s="626"/>
      <c r="AB9" s="626"/>
      <c r="AC9" s="626"/>
      <c r="AD9" s="627" t="s">
        <v>98</v>
      </c>
      <c r="AE9" s="627"/>
      <c r="AF9" s="627"/>
      <c r="AG9" s="627"/>
      <c r="AH9" s="627"/>
      <c r="AI9" s="627"/>
      <c r="AJ9" s="627"/>
      <c r="AK9" s="627"/>
      <c r="AL9" s="624" t="s">
        <v>98</v>
      </c>
      <c r="AM9" s="589"/>
      <c r="AN9" s="589"/>
      <c r="AO9" s="604"/>
      <c r="AP9" s="572" t="s">
        <v>193</v>
      </c>
      <c r="AQ9" s="573"/>
      <c r="AR9" s="573"/>
      <c r="AS9" s="573"/>
      <c r="AT9" s="573"/>
      <c r="AU9" s="573"/>
      <c r="AV9" s="573"/>
      <c r="AW9" s="573"/>
      <c r="AX9" s="573"/>
      <c r="AY9" s="573"/>
      <c r="AZ9" s="573"/>
      <c r="BA9" s="573"/>
      <c r="BB9" s="573"/>
      <c r="BC9" s="574"/>
      <c r="BD9" s="575">
        <v>158164960</v>
      </c>
      <c r="BE9" s="576"/>
      <c r="BF9" s="576"/>
      <c r="BG9" s="576"/>
      <c r="BH9" s="576"/>
      <c r="BI9" s="576"/>
      <c r="BJ9" s="576"/>
      <c r="BK9" s="577"/>
      <c r="BL9" s="626">
        <v>24.7</v>
      </c>
      <c r="BM9" s="626"/>
      <c r="BN9" s="626"/>
      <c r="BO9" s="626"/>
      <c r="BP9" s="627" t="s">
        <v>98</v>
      </c>
      <c r="BQ9" s="627"/>
      <c r="BR9" s="627"/>
      <c r="BS9" s="627"/>
      <c r="BT9" s="627"/>
      <c r="BU9" s="627"/>
      <c r="BV9" s="627"/>
      <c r="BW9" s="628"/>
      <c r="BY9" s="572" t="s">
        <v>194</v>
      </c>
      <c r="BZ9" s="573"/>
      <c r="CA9" s="573"/>
      <c r="CB9" s="573"/>
      <c r="CC9" s="573"/>
      <c r="CD9" s="573"/>
      <c r="CE9" s="573"/>
      <c r="CF9" s="573"/>
      <c r="CG9" s="573"/>
      <c r="CH9" s="573"/>
      <c r="CI9" s="573"/>
      <c r="CJ9" s="573"/>
      <c r="CK9" s="573"/>
      <c r="CL9" s="574"/>
      <c r="CM9" s="575">
        <v>50905289</v>
      </c>
      <c r="CN9" s="576"/>
      <c r="CO9" s="576"/>
      <c r="CP9" s="576"/>
      <c r="CQ9" s="576"/>
      <c r="CR9" s="576"/>
      <c r="CS9" s="576"/>
      <c r="CT9" s="577"/>
      <c r="CU9" s="626">
        <v>3</v>
      </c>
      <c r="CV9" s="626"/>
      <c r="CW9" s="626"/>
      <c r="CX9" s="626"/>
      <c r="CY9" s="563">
        <v>5193681</v>
      </c>
      <c r="CZ9" s="576"/>
      <c r="DA9" s="576"/>
      <c r="DB9" s="576"/>
      <c r="DC9" s="576"/>
      <c r="DD9" s="576"/>
      <c r="DE9" s="576"/>
      <c r="DF9" s="576"/>
      <c r="DG9" s="576"/>
      <c r="DH9" s="576"/>
      <c r="DI9" s="576"/>
      <c r="DJ9" s="576"/>
      <c r="DK9" s="577"/>
      <c r="DL9" s="563">
        <v>22771811</v>
      </c>
      <c r="DM9" s="576"/>
      <c r="DN9" s="576"/>
      <c r="DO9" s="576"/>
      <c r="DP9" s="576"/>
      <c r="DQ9" s="576"/>
      <c r="DR9" s="576"/>
      <c r="DS9" s="576"/>
      <c r="DT9" s="576"/>
      <c r="DU9" s="576"/>
      <c r="DV9" s="576"/>
      <c r="DW9" s="576"/>
      <c r="DX9" s="633"/>
    </row>
    <row r="10" spans="2:138" ht="11.25" customHeight="1" x14ac:dyDescent="0.15">
      <c r="B10" s="572" t="s">
        <v>195</v>
      </c>
      <c r="C10" s="573"/>
      <c r="D10" s="573"/>
      <c r="E10" s="573"/>
      <c r="F10" s="573"/>
      <c r="G10" s="573"/>
      <c r="H10" s="573"/>
      <c r="I10" s="573"/>
      <c r="J10" s="573"/>
      <c r="K10" s="573"/>
      <c r="L10" s="573"/>
      <c r="M10" s="573"/>
      <c r="N10" s="573"/>
      <c r="O10" s="573"/>
      <c r="P10" s="573"/>
      <c r="Q10" s="574"/>
      <c r="R10" s="575">
        <v>203685</v>
      </c>
      <c r="S10" s="576"/>
      <c r="T10" s="576"/>
      <c r="U10" s="576"/>
      <c r="V10" s="576"/>
      <c r="W10" s="576"/>
      <c r="X10" s="576"/>
      <c r="Y10" s="577"/>
      <c r="Z10" s="626">
        <v>0</v>
      </c>
      <c r="AA10" s="626"/>
      <c r="AB10" s="626"/>
      <c r="AC10" s="626"/>
      <c r="AD10" s="627">
        <v>203685</v>
      </c>
      <c r="AE10" s="627"/>
      <c r="AF10" s="627"/>
      <c r="AG10" s="627"/>
      <c r="AH10" s="627"/>
      <c r="AI10" s="627"/>
      <c r="AJ10" s="627"/>
      <c r="AK10" s="627"/>
      <c r="AL10" s="624">
        <v>0</v>
      </c>
      <c r="AM10" s="589"/>
      <c r="AN10" s="589"/>
      <c r="AO10" s="604"/>
      <c r="AP10" s="572" t="s">
        <v>196</v>
      </c>
      <c r="AQ10" s="573"/>
      <c r="AR10" s="573"/>
      <c r="AS10" s="573"/>
      <c r="AT10" s="573"/>
      <c r="AU10" s="573"/>
      <c r="AV10" s="573"/>
      <c r="AW10" s="573"/>
      <c r="AX10" s="573"/>
      <c r="AY10" s="573"/>
      <c r="AZ10" s="573"/>
      <c r="BA10" s="573"/>
      <c r="BB10" s="573"/>
      <c r="BC10" s="574"/>
      <c r="BD10" s="575">
        <v>5646854</v>
      </c>
      <c r="BE10" s="576"/>
      <c r="BF10" s="576"/>
      <c r="BG10" s="576"/>
      <c r="BH10" s="576"/>
      <c r="BI10" s="576"/>
      <c r="BJ10" s="576"/>
      <c r="BK10" s="577"/>
      <c r="BL10" s="626">
        <v>0.9</v>
      </c>
      <c r="BM10" s="626"/>
      <c r="BN10" s="626"/>
      <c r="BO10" s="626"/>
      <c r="BP10" s="627">
        <v>270169</v>
      </c>
      <c r="BQ10" s="627"/>
      <c r="BR10" s="627"/>
      <c r="BS10" s="627"/>
      <c r="BT10" s="627"/>
      <c r="BU10" s="627"/>
      <c r="BV10" s="627"/>
      <c r="BW10" s="628"/>
      <c r="BY10" s="572" t="s">
        <v>197</v>
      </c>
      <c r="BZ10" s="573"/>
      <c r="CA10" s="573"/>
      <c r="CB10" s="573"/>
      <c r="CC10" s="573"/>
      <c r="CD10" s="573"/>
      <c r="CE10" s="573"/>
      <c r="CF10" s="573"/>
      <c r="CG10" s="573"/>
      <c r="CH10" s="573"/>
      <c r="CI10" s="573"/>
      <c r="CJ10" s="573"/>
      <c r="CK10" s="573"/>
      <c r="CL10" s="574"/>
      <c r="CM10" s="575">
        <v>9091097</v>
      </c>
      <c r="CN10" s="576"/>
      <c r="CO10" s="576"/>
      <c r="CP10" s="576"/>
      <c r="CQ10" s="576"/>
      <c r="CR10" s="576"/>
      <c r="CS10" s="576"/>
      <c r="CT10" s="577"/>
      <c r="CU10" s="626">
        <v>0.5</v>
      </c>
      <c r="CV10" s="626"/>
      <c r="CW10" s="626"/>
      <c r="CX10" s="626"/>
      <c r="CY10" s="563">
        <v>112867</v>
      </c>
      <c r="CZ10" s="576"/>
      <c r="DA10" s="576"/>
      <c r="DB10" s="576"/>
      <c r="DC10" s="576"/>
      <c r="DD10" s="576"/>
      <c r="DE10" s="576"/>
      <c r="DF10" s="576"/>
      <c r="DG10" s="576"/>
      <c r="DH10" s="576"/>
      <c r="DI10" s="576"/>
      <c r="DJ10" s="576"/>
      <c r="DK10" s="577"/>
      <c r="DL10" s="563">
        <v>2779485</v>
      </c>
      <c r="DM10" s="576"/>
      <c r="DN10" s="576"/>
      <c r="DO10" s="576"/>
      <c r="DP10" s="576"/>
      <c r="DQ10" s="576"/>
      <c r="DR10" s="576"/>
      <c r="DS10" s="576"/>
      <c r="DT10" s="576"/>
      <c r="DU10" s="576"/>
      <c r="DV10" s="576"/>
      <c r="DW10" s="576"/>
      <c r="DX10" s="633"/>
    </row>
    <row r="11" spans="2:138" ht="11.25" customHeight="1" x14ac:dyDescent="0.15">
      <c r="B11" s="572" t="s">
        <v>198</v>
      </c>
      <c r="C11" s="573"/>
      <c r="D11" s="573"/>
      <c r="E11" s="573"/>
      <c r="F11" s="573"/>
      <c r="G11" s="573"/>
      <c r="H11" s="573"/>
      <c r="I11" s="573"/>
      <c r="J11" s="573"/>
      <c r="K11" s="573"/>
      <c r="L11" s="573"/>
      <c r="M11" s="573"/>
      <c r="N11" s="573"/>
      <c r="O11" s="573"/>
      <c r="P11" s="573"/>
      <c r="Q11" s="574"/>
      <c r="R11" s="575">
        <v>702164</v>
      </c>
      <c r="S11" s="576"/>
      <c r="T11" s="576"/>
      <c r="U11" s="576"/>
      <c r="V11" s="576"/>
      <c r="W11" s="576"/>
      <c r="X11" s="576"/>
      <c r="Y11" s="577"/>
      <c r="Z11" s="626">
        <v>0</v>
      </c>
      <c r="AA11" s="626"/>
      <c r="AB11" s="626"/>
      <c r="AC11" s="626"/>
      <c r="AD11" s="627">
        <v>702164</v>
      </c>
      <c r="AE11" s="627"/>
      <c r="AF11" s="627"/>
      <c r="AG11" s="627"/>
      <c r="AH11" s="627"/>
      <c r="AI11" s="627"/>
      <c r="AJ11" s="627"/>
      <c r="AK11" s="627"/>
      <c r="AL11" s="624">
        <v>0.1</v>
      </c>
      <c r="AM11" s="589"/>
      <c r="AN11" s="589"/>
      <c r="AO11" s="604"/>
      <c r="AP11" s="572" t="s">
        <v>199</v>
      </c>
      <c r="AQ11" s="573"/>
      <c r="AR11" s="573"/>
      <c r="AS11" s="573"/>
      <c r="AT11" s="573"/>
      <c r="AU11" s="573"/>
      <c r="AV11" s="573"/>
      <c r="AW11" s="573"/>
      <c r="AX11" s="573"/>
      <c r="AY11" s="573"/>
      <c r="AZ11" s="573"/>
      <c r="BA11" s="573"/>
      <c r="BB11" s="573"/>
      <c r="BC11" s="574"/>
      <c r="BD11" s="575">
        <v>20742309</v>
      </c>
      <c r="BE11" s="576"/>
      <c r="BF11" s="576"/>
      <c r="BG11" s="576"/>
      <c r="BH11" s="576"/>
      <c r="BI11" s="576"/>
      <c r="BJ11" s="576"/>
      <c r="BK11" s="577"/>
      <c r="BL11" s="626">
        <v>3.2</v>
      </c>
      <c r="BM11" s="626"/>
      <c r="BN11" s="626"/>
      <c r="BO11" s="626"/>
      <c r="BP11" s="627">
        <v>3164030</v>
      </c>
      <c r="BQ11" s="627"/>
      <c r="BR11" s="627"/>
      <c r="BS11" s="627"/>
      <c r="BT11" s="627"/>
      <c r="BU11" s="627"/>
      <c r="BV11" s="627"/>
      <c r="BW11" s="628"/>
      <c r="BY11" s="572" t="s">
        <v>200</v>
      </c>
      <c r="BZ11" s="573"/>
      <c r="CA11" s="573"/>
      <c r="CB11" s="573"/>
      <c r="CC11" s="573"/>
      <c r="CD11" s="573"/>
      <c r="CE11" s="573"/>
      <c r="CF11" s="573"/>
      <c r="CG11" s="573"/>
      <c r="CH11" s="573"/>
      <c r="CI11" s="573"/>
      <c r="CJ11" s="573"/>
      <c r="CK11" s="573"/>
      <c r="CL11" s="574"/>
      <c r="CM11" s="575">
        <v>56920405</v>
      </c>
      <c r="CN11" s="576"/>
      <c r="CO11" s="576"/>
      <c r="CP11" s="576"/>
      <c r="CQ11" s="576"/>
      <c r="CR11" s="576"/>
      <c r="CS11" s="576"/>
      <c r="CT11" s="577"/>
      <c r="CU11" s="626">
        <v>3.4</v>
      </c>
      <c r="CV11" s="626"/>
      <c r="CW11" s="626"/>
      <c r="CX11" s="626"/>
      <c r="CY11" s="563">
        <v>35138417</v>
      </c>
      <c r="CZ11" s="576"/>
      <c r="DA11" s="576"/>
      <c r="DB11" s="576"/>
      <c r="DC11" s="576"/>
      <c r="DD11" s="576"/>
      <c r="DE11" s="576"/>
      <c r="DF11" s="576"/>
      <c r="DG11" s="576"/>
      <c r="DH11" s="576"/>
      <c r="DI11" s="576"/>
      <c r="DJ11" s="576"/>
      <c r="DK11" s="577"/>
      <c r="DL11" s="563">
        <v>23692660</v>
      </c>
      <c r="DM11" s="576"/>
      <c r="DN11" s="576"/>
      <c r="DO11" s="576"/>
      <c r="DP11" s="576"/>
      <c r="DQ11" s="576"/>
      <c r="DR11" s="576"/>
      <c r="DS11" s="576"/>
      <c r="DT11" s="576"/>
      <c r="DU11" s="576"/>
      <c r="DV11" s="576"/>
      <c r="DW11" s="576"/>
      <c r="DX11" s="633"/>
    </row>
    <row r="12" spans="2:138" ht="11.25" customHeight="1" x14ac:dyDescent="0.15">
      <c r="B12" s="572" t="s">
        <v>201</v>
      </c>
      <c r="C12" s="573"/>
      <c r="D12" s="573"/>
      <c r="E12" s="573"/>
      <c r="F12" s="573"/>
      <c r="G12" s="573"/>
      <c r="H12" s="573"/>
      <c r="I12" s="573"/>
      <c r="J12" s="573"/>
      <c r="K12" s="573"/>
      <c r="L12" s="573"/>
      <c r="M12" s="573"/>
      <c r="N12" s="573"/>
      <c r="O12" s="573"/>
      <c r="P12" s="573"/>
      <c r="Q12" s="574"/>
      <c r="R12" s="575">
        <v>82191159</v>
      </c>
      <c r="S12" s="576"/>
      <c r="T12" s="576"/>
      <c r="U12" s="576"/>
      <c r="V12" s="576"/>
      <c r="W12" s="576"/>
      <c r="X12" s="576"/>
      <c r="Y12" s="577"/>
      <c r="Z12" s="626">
        <v>4.8</v>
      </c>
      <c r="AA12" s="626"/>
      <c r="AB12" s="626"/>
      <c r="AC12" s="626"/>
      <c r="AD12" s="627">
        <v>82191159</v>
      </c>
      <c r="AE12" s="627"/>
      <c r="AF12" s="627"/>
      <c r="AG12" s="627"/>
      <c r="AH12" s="627"/>
      <c r="AI12" s="627"/>
      <c r="AJ12" s="627"/>
      <c r="AK12" s="627"/>
      <c r="AL12" s="624">
        <v>9.4</v>
      </c>
      <c r="AM12" s="589"/>
      <c r="AN12" s="589"/>
      <c r="AO12" s="604"/>
      <c r="AP12" s="572" t="s">
        <v>202</v>
      </c>
      <c r="AQ12" s="573"/>
      <c r="AR12" s="573"/>
      <c r="AS12" s="573"/>
      <c r="AT12" s="573"/>
      <c r="AU12" s="573"/>
      <c r="AV12" s="573"/>
      <c r="AW12" s="573"/>
      <c r="AX12" s="573"/>
      <c r="AY12" s="573"/>
      <c r="AZ12" s="573"/>
      <c r="BA12" s="573"/>
      <c r="BB12" s="573"/>
      <c r="BC12" s="574"/>
      <c r="BD12" s="575">
        <v>2133500</v>
      </c>
      <c r="BE12" s="576"/>
      <c r="BF12" s="576"/>
      <c r="BG12" s="576"/>
      <c r="BH12" s="576"/>
      <c r="BI12" s="576"/>
      <c r="BJ12" s="576"/>
      <c r="BK12" s="577"/>
      <c r="BL12" s="626">
        <v>0.3</v>
      </c>
      <c r="BM12" s="626"/>
      <c r="BN12" s="626"/>
      <c r="BO12" s="626"/>
      <c r="BP12" s="627" t="s">
        <v>98</v>
      </c>
      <c r="BQ12" s="627"/>
      <c r="BR12" s="627"/>
      <c r="BS12" s="627"/>
      <c r="BT12" s="627"/>
      <c r="BU12" s="627"/>
      <c r="BV12" s="627"/>
      <c r="BW12" s="628"/>
      <c r="BY12" s="572" t="s">
        <v>203</v>
      </c>
      <c r="BZ12" s="573"/>
      <c r="CA12" s="573"/>
      <c r="CB12" s="573"/>
      <c r="CC12" s="573"/>
      <c r="CD12" s="573"/>
      <c r="CE12" s="573"/>
      <c r="CF12" s="573"/>
      <c r="CG12" s="573"/>
      <c r="CH12" s="573"/>
      <c r="CI12" s="573"/>
      <c r="CJ12" s="573"/>
      <c r="CK12" s="573"/>
      <c r="CL12" s="574"/>
      <c r="CM12" s="575">
        <v>127682863</v>
      </c>
      <c r="CN12" s="576"/>
      <c r="CO12" s="576"/>
      <c r="CP12" s="576"/>
      <c r="CQ12" s="576"/>
      <c r="CR12" s="576"/>
      <c r="CS12" s="576"/>
      <c r="CT12" s="577"/>
      <c r="CU12" s="626">
        <v>7.6</v>
      </c>
      <c r="CV12" s="626"/>
      <c r="CW12" s="626"/>
      <c r="CX12" s="626"/>
      <c r="CY12" s="563">
        <v>1132402</v>
      </c>
      <c r="CZ12" s="576"/>
      <c r="DA12" s="576"/>
      <c r="DB12" s="576"/>
      <c r="DC12" s="576"/>
      <c r="DD12" s="576"/>
      <c r="DE12" s="576"/>
      <c r="DF12" s="576"/>
      <c r="DG12" s="576"/>
      <c r="DH12" s="576"/>
      <c r="DI12" s="576"/>
      <c r="DJ12" s="576"/>
      <c r="DK12" s="577"/>
      <c r="DL12" s="563">
        <v>16742958</v>
      </c>
      <c r="DM12" s="576"/>
      <c r="DN12" s="576"/>
      <c r="DO12" s="576"/>
      <c r="DP12" s="576"/>
      <c r="DQ12" s="576"/>
      <c r="DR12" s="576"/>
      <c r="DS12" s="576"/>
      <c r="DT12" s="576"/>
      <c r="DU12" s="576"/>
      <c r="DV12" s="576"/>
      <c r="DW12" s="576"/>
      <c r="DX12" s="633"/>
    </row>
    <row r="13" spans="2:138" ht="11.25" customHeight="1" x14ac:dyDescent="0.15">
      <c r="B13" s="572" t="s">
        <v>204</v>
      </c>
      <c r="C13" s="573"/>
      <c r="D13" s="573"/>
      <c r="E13" s="573"/>
      <c r="F13" s="573"/>
      <c r="G13" s="573"/>
      <c r="H13" s="573"/>
      <c r="I13" s="573"/>
      <c r="J13" s="573"/>
      <c r="K13" s="573"/>
      <c r="L13" s="573"/>
      <c r="M13" s="573"/>
      <c r="N13" s="573"/>
      <c r="O13" s="573"/>
      <c r="P13" s="573"/>
      <c r="Q13" s="574"/>
      <c r="R13" s="575" t="s">
        <v>98</v>
      </c>
      <c r="S13" s="576"/>
      <c r="T13" s="576"/>
      <c r="U13" s="576"/>
      <c r="V13" s="576"/>
      <c r="W13" s="576"/>
      <c r="X13" s="576"/>
      <c r="Y13" s="577"/>
      <c r="Z13" s="626" t="s">
        <v>98</v>
      </c>
      <c r="AA13" s="626"/>
      <c r="AB13" s="626"/>
      <c r="AC13" s="626"/>
      <c r="AD13" s="627" t="s">
        <v>98</v>
      </c>
      <c r="AE13" s="627"/>
      <c r="AF13" s="627"/>
      <c r="AG13" s="627"/>
      <c r="AH13" s="627"/>
      <c r="AI13" s="627"/>
      <c r="AJ13" s="627"/>
      <c r="AK13" s="627"/>
      <c r="AL13" s="624" t="s">
        <v>98</v>
      </c>
      <c r="AM13" s="589"/>
      <c r="AN13" s="589"/>
      <c r="AO13" s="604"/>
      <c r="AP13" s="572" t="s">
        <v>205</v>
      </c>
      <c r="AQ13" s="573"/>
      <c r="AR13" s="573"/>
      <c r="AS13" s="573"/>
      <c r="AT13" s="573"/>
      <c r="AU13" s="573"/>
      <c r="AV13" s="573"/>
      <c r="AW13" s="573"/>
      <c r="AX13" s="573"/>
      <c r="AY13" s="573"/>
      <c r="AZ13" s="573"/>
      <c r="BA13" s="573"/>
      <c r="BB13" s="573"/>
      <c r="BC13" s="574"/>
      <c r="BD13" s="575">
        <v>5585281</v>
      </c>
      <c r="BE13" s="576"/>
      <c r="BF13" s="576"/>
      <c r="BG13" s="576"/>
      <c r="BH13" s="576"/>
      <c r="BI13" s="576"/>
      <c r="BJ13" s="576"/>
      <c r="BK13" s="577"/>
      <c r="BL13" s="626">
        <v>0.9</v>
      </c>
      <c r="BM13" s="626"/>
      <c r="BN13" s="626"/>
      <c r="BO13" s="626"/>
      <c r="BP13" s="627" t="s">
        <v>98</v>
      </c>
      <c r="BQ13" s="627"/>
      <c r="BR13" s="627"/>
      <c r="BS13" s="627"/>
      <c r="BT13" s="627"/>
      <c r="BU13" s="627"/>
      <c r="BV13" s="627"/>
      <c r="BW13" s="628"/>
      <c r="BY13" s="572" t="s">
        <v>206</v>
      </c>
      <c r="BZ13" s="573"/>
      <c r="CA13" s="573"/>
      <c r="CB13" s="573"/>
      <c r="CC13" s="573"/>
      <c r="CD13" s="573"/>
      <c r="CE13" s="573"/>
      <c r="CF13" s="573"/>
      <c r="CG13" s="573"/>
      <c r="CH13" s="573"/>
      <c r="CI13" s="573"/>
      <c r="CJ13" s="573"/>
      <c r="CK13" s="573"/>
      <c r="CL13" s="574"/>
      <c r="CM13" s="575">
        <v>164211747</v>
      </c>
      <c r="CN13" s="576"/>
      <c r="CO13" s="576"/>
      <c r="CP13" s="576"/>
      <c r="CQ13" s="576"/>
      <c r="CR13" s="576"/>
      <c r="CS13" s="576"/>
      <c r="CT13" s="577"/>
      <c r="CU13" s="626">
        <v>9.8000000000000007</v>
      </c>
      <c r="CV13" s="626"/>
      <c r="CW13" s="626"/>
      <c r="CX13" s="626"/>
      <c r="CY13" s="563">
        <v>147352170</v>
      </c>
      <c r="CZ13" s="576"/>
      <c r="DA13" s="576"/>
      <c r="DB13" s="576"/>
      <c r="DC13" s="576"/>
      <c r="DD13" s="576"/>
      <c r="DE13" s="576"/>
      <c r="DF13" s="576"/>
      <c r="DG13" s="576"/>
      <c r="DH13" s="576"/>
      <c r="DI13" s="576"/>
      <c r="DJ13" s="576"/>
      <c r="DK13" s="577"/>
      <c r="DL13" s="563">
        <v>18774022</v>
      </c>
      <c r="DM13" s="576"/>
      <c r="DN13" s="576"/>
      <c r="DO13" s="576"/>
      <c r="DP13" s="576"/>
      <c r="DQ13" s="576"/>
      <c r="DR13" s="576"/>
      <c r="DS13" s="576"/>
      <c r="DT13" s="576"/>
      <c r="DU13" s="576"/>
      <c r="DV13" s="576"/>
      <c r="DW13" s="576"/>
      <c r="DX13" s="633"/>
    </row>
    <row r="14" spans="2:138" ht="11.25" customHeight="1" x14ac:dyDescent="0.15">
      <c r="B14" s="572" t="s">
        <v>207</v>
      </c>
      <c r="C14" s="573"/>
      <c r="D14" s="573"/>
      <c r="E14" s="573"/>
      <c r="F14" s="573"/>
      <c r="G14" s="573"/>
      <c r="H14" s="573"/>
      <c r="I14" s="573"/>
      <c r="J14" s="573"/>
      <c r="K14" s="573"/>
      <c r="L14" s="573"/>
      <c r="M14" s="573"/>
      <c r="N14" s="573"/>
      <c r="O14" s="573"/>
      <c r="P14" s="573"/>
      <c r="Q14" s="574"/>
      <c r="R14" s="575">
        <v>1711711</v>
      </c>
      <c r="S14" s="576"/>
      <c r="T14" s="576"/>
      <c r="U14" s="576"/>
      <c r="V14" s="576"/>
      <c r="W14" s="576"/>
      <c r="X14" s="576"/>
      <c r="Y14" s="577"/>
      <c r="Z14" s="626">
        <v>0.1</v>
      </c>
      <c r="AA14" s="626"/>
      <c r="AB14" s="626"/>
      <c r="AC14" s="626"/>
      <c r="AD14" s="627">
        <v>1711711</v>
      </c>
      <c r="AE14" s="627"/>
      <c r="AF14" s="627"/>
      <c r="AG14" s="627"/>
      <c r="AH14" s="627"/>
      <c r="AI14" s="627"/>
      <c r="AJ14" s="627"/>
      <c r="AK14" s="627"/>
      <c r="AL14" s="624">
        <v>0.2</v>
      </c>
      <c r="AM14" s="589"/>
      <c r="AN14" s="589"/>
      <c r="AO14" s="604"/>
      <c r="AP14" s="572" t="s">
        <v>208</v>
      </c>
      <c r="AQ14" s="573"/>
      <c r="AR14" s="573"/>
      <c r="AS14" s="573"/>
      <c r="AT14" s="573"/>
      <c r="AU14" s="573"/>
      <c r="AV14" s="573"/>
      <c r="AW14" s="573"/>
      <c r="AX14" s="573"/>
      <c r="AY14" s="573"/>
      <c r="AZ14" s="573"/>
      <c r="BA14" s="573"/>
      <c r="BB14" s="573"/>
      <c r="BC14" s="574"/>
      <c r="BD14" s="575">
        <v>5206539</v>
      </c>
      <c r="BE14" s="576"/>
      <c r="BF14" s="576"/>
      <c r="BG14" s="576"/>
      <c r="BH14" s="576"/>
      <c r="BI14" s="576"/>
      <c r="BJ14" s="576"/>
      <c r="BK14" s="577"/>
      <c r="BL14" s="626">
        <v>0.8</v>
      </c>
      <c r="BM14" s="626"/>
      <c r="BN14" s="626"/>
      <c r="BO14" s="626"/>
      <c r="BP14" s="627" t="s">
        <v>98</v>
      </c>
      <c r="BQ14" s="627"/>
      <c r="BR14" s="627"/>
      <c r="BS14" s="627"/>
      <c r="BT14" s="627"/>
      <c r="BU14" s="627"/>
      <c r="BV14" s="627"/>
      <c r="BW14" s="628"/>
      <c r="BY14" s="572" t="s">
        <v>209</v>
      </c>
      <c r="BZ14" s="573"/>
      <c r="CA14" s="573"/>
      <c r="CB14" s="573"/>
      <c r="CC14" s="573"/>
      <c r="CD14" s="573"/>
      <c r="CE14" s="573"/>
      <c r="CF14" s="573"/>
      <c r="CG14" s="573"/>
      <c r="CH14" s="573"/>
      <c r="CI14" s="573"/>
      <c r="CJ14" s="573"/>
      <c r="CK14" s="573"/>
      <c r="CL14" s="574"/>
      <c r="CM14" s="575">
        <v>123633003</v>
      </c>
      <c r="CN14" s="576"/>
      <c r="CO14" s="576"/>
      <c r="CP14" s="576"/>
      <c r="CQ14" s="576"/>
      <c r="CR14" s="576"/>
      <c r="CS14" s="576"/>
      <c r="CT14" s="577"/>
      <c r="CU14" s="626">
        <v>7.4</v>
      </c>
      <c r="CV14" s="626"/>
      <c r="CW14" s="626"/>
      <c r="CX14" s="626"/>
      <c r="CY14" s="563">
        <v>6613518</v>
      </c>
      <c r="CZ14" s="576"/>
      <c r="DA14" s="576"/>
      <c r="DB14" s="576"/>
      <c r="DC14" s="576"/>
      <c r="DD14" s="576"/>
      <c r="DE14" s="576"/>
      <c r="DF14" s="576"/>
      <c r="DG14" s="576"/>
      <c r="DH14" s="576"/>
      <c r="DI14" s="576"/>
      <c r="DJ14" s="576"/>
      <c r="DK14" s="577"/>
      <c r="DL14" s="563">
        <v>109741910</v>
      </c>
      <c r="DM14" s="576"/>
      <c r="DN14" s="576"/>
      <c r="DO14" s="576"/>
      <c r="DP14" s="576"/>
      <c r="DQ14" s="576"/>
      <c r="DR14" s="576"/>
      <c r="DS14" s="576"/>
      <c r="DT14" s="576"/>
      <c r="DU14" s="576"/>
      <c r="DV14" s="576"/>
      <c r="DW14" s="576"/>
      <c r="DX14" s="633"/>
    </row>
    <row r="15" spans="2:138" ht="11.25" customHeight="1" x14ac:dyDescent="0.15">
      <c r="B15" s="572" t="s">
        <v>210</v>
      </c>
      <c r="C15" s="573"/>
      <c r="D15" s="573"/>
      <c r="E15" s="573"/>
      <c r="F15" s="573"/>
      <c r="G15" s="573"/>
      <c r="H15" s="573"/>
      <c r="I15" s="573"/>
      <c r="J15" s="573"/>
      <c r="K15" s="573"/>
      <c r="L15" s="573"/>
      <c r="M15" s="573"/>
      <c r="N15" s="573"/>
      <c r="O15" s="573"/>
      <c r="P15" s="573"/>
      <c r="Q15" s="574"/>
      <c r="R15" s="575">
        <v>270729915</v>
      </c>
      <c r="S15" s="576"/>
      <c r="T15" s="576"/>
      <c r="U15" s="576"/>
      <c r="V15" s="576"/>
      <c r="W15" s="576"/>
      <c r="X15" s="576"/>
      <c r="Y15" s="577"/>
      <c r="Z15" s="626">
        <v>15.9</v>
      </c>
      <c r="AA15" s="626"/>
      <c r="AB15" s="626"/>
      <c r="AC15" s="626"/>
      <c r="AD15" s="627">
        <v>266041260</v>
      </c>
      <c r="AE15" s="627"/>
      <c r="AF15" s="627"/>
      <c r="AG15" s="627"/>
      <c r="AH15" s="627"/>
      <c r="AI15" s="627"/>
      <c r="AJ15" s="627"/>
      <c r="AK15" s="627"/>
      <c r="AL15" s="624">
        <v>30.5</v>
      </c>
      <c r="AM15" s="589"/>
      <c r="AN15" s="589"/>
      <c r="AO15" s="604"/>
      <c r="AP15" s="572" t="s">
        <v>211</v>
      </c>
      <c r="AQ15" s="573"/>
      <c r="AR15" s="573"/>
      <c r="AS15" s="573"/>
      <c r="AT15" s="573"/>
      <c r="AU15" s="573"/>
      <c r="AV15" s="573"/>
      <c r="AW15" s="573"/>
      <c r="AX15" s="573"/>
      <c r="AY15" s="573"/>
      <c r="AZ15" s="573"/>
      <c r="BA15" s="573"/>
      <c r="BB15" s="573"/>
      <c r="BC15" s="574"/>
      <c r="BD15" s="575">
        <v>114583478</v>
      </c>
      <c r="BE15" s="576"/>
      <c r="BF15" s="576"/>
      <c r="BG15" s="576"/>
      <c r="BH15" s="576"/>
      <c r="BI15" s="576"/>
      <c r="BJ15" s="576"/>
      <c r="BK15" s="577"/>
      <c r="BL15" s="626">
        <v>17.899999999999999</v>
      </c>
      <c r="BM15" s="626"/>
      <c r="BN15" s="626"/>
      <c r="BO15" s="626"/>
      <c r="BP15" s="627" t="s">
        <v>98</v>
      </c>
      <c r="BQ15" s="627"/>
      <c r="BR15" s="627"/>
      <c r="BS15" s="627"/>
      <c r="BT15" s="627"/>
      <c r="BU15" s="627"/>
      <c r="BV15" s="627"/>
      <c r="BW15" s="628"/>
      <c r="BY15" s="572" t="s">
        <v>212</v>
      </c>
      <c r="BZ15" s="573"/>
      <c r="CA15" s="573"/>
      <c r="CB15" s="573"/>
      <c r="CC15" s="573"/>
      <c r="CD15" s="573"/>
      <c r="CE15" s="573"/>
      <c r="CF15" s="573"/>
      <c r="CG15" s="573"/>
      <c r="CH15" s="573"/>
      <c r="CI15" s="573"/>
      <c r="CJ15" s="573"/>
      <c r="CK15" s="573"/>
      <c r="CL15" s="574"/>
      <c r="CM15" s="575" t="s">
        <v>98</v>
      </c>
      <c r="CN15" s="576"/>
      <c r="CO15" s="576"/>
      <c r="CP15" s="576"/>
      <c r="CQ15" s="576"/>
      <c r="CR15" s="576"/>
      <c r="CS15" s="576"/>
      <c r="CT15" s="577"/>
      <c r="CU15" s="626" t="s">
        <v>98</v>
      </c>
      <c r="CV15" s="626"/>
      <c r="CW15" s="626"/>
      <c r="CX15" s="626"/>
      <c r="CY15" s="563" t="s">
        <v>98</v>
      </c>
      <c r="CZ15" s="576"/>
      <c r="DA15" s="576"/>
      <c r="DB15" s="576"/>
      <c r="DC15" s="576"/>
      <c r="DD15" s="576"/>
      <c r="DE15" s="576"/>
      <c r="DF15" s="576"/>
      <c r="DG15" s="576"/>
      <c r="DH15" s="576"/>
      <c r="DI15" s="576"/>
      <c r="DJ15" s="576"/>
      <c r="DK15" s="577"/>
      <c r="DL15" s="563" t="s">
        <v>98</v>
      </c>
      <c r="DM15" s="576"/>
      <c r="DN15" s="576"/>
      <c r="DO15" s="576"/>
      <c r="DP15" s="576"/>
      <c r="DQ15" s="576"/>
      <c r="DR15" s="576"/>
      <c r="DS15" s="576"/>
      <c r="DT15" s="576"/>
      <c r="DU15" s="576"/>
      <c r="DV15" s="576"/>
      <c r="DW15" s="576"/>
      <c r="DX15" s="633"/>
    </row>
    <row r="16" spans="2:138" ht="11.25" customHeight="1" x14ac:dyDescent="0.15">
      <c r="B16" s="572" t="s">
        <v>213</v>
      </c>
      <c r="C16" s="573"/>
      <c r="D16" s="573"/>
      <c r="E16" s="573"/>
      <c r="F16" s="573"/>
      <c r="G16" s="573"/>
      <c r="H16" s="573"/>
      <c r="I16" s="573"/>
      <c r="J16" s="573"/>
      <c r="K16" s="573"/>
      <c r="L16" s="573"/>
      <c r="M16" s="573"/>
      <c r="N16" s="573"/>
      <c r="O16" s="573"/>
      <c r="P16" s="573"/>
      <c r="Q16" s="574"/>
      <c r="R16" s="575">
        <v>266041260</v>
      </c>
      <c r="S16" s="576"/>
      <c r="T16" s="576"/>
      <c r="U16" s="576"/>
      <c r="V16" s="576"/>
      <c r="W16" s="576"/>
      <c r="X16" s="576"/>
      <c r="Y16" s="577"/>
      <c r="Z16" s="624">
        <v>15.6</v>
      </c>
      <c r="AA16" s="589"/>
      <c r="AB16" s="589"/>
      <c r="AC16" s="625"/>
      <c r="AD16" s="563">
        <v>266041260</v>
      </c>
      <c r="AE16" s="576"/>
      <c r="AF16" s="576"/>
      <c r="AG16" s="576"/>
      <c r="AH16" s="576"/>
      <c r="AI16" s="576"/>
      <c r="AJ16" s="576"/>
      <c r="AK16" s="577"/>
      <c r="AL16" s="624">
        <v>30.5</v>
      </c>
      <c r="AM16" s="589"/>
      <c r="AN16" s="589"/>
      <c r="AO16" s="604"/>
      <c r="AP16" s="572" t="s">
        <v>214</v>
      </c>
      <c r="AQ16" s="573"/>
      <c r="AR16" s="573"/>
      <c r="AS16" s="573"/>
      <c r="AT16" s="573"/>
      <c r="AU16" s="573"/>
      <c r="AV16" s="573"/>
      <c r="AW16" s="573"/>
      <c r="AX16" s="573"/>
      <c r="AY16" s="573"/>
      <c r="AZ16" s="573"/>
      <c r="BA16" s="573"/>
      <c r="BB16" s="573"/>
      <c r="BC16" s="574"/>
      <c r="BD16" s="575">
        <v>6425448</v>
      </c>
      <c r="BE16" s="576"/>
      <c r="BF16" s="576"/>
      <c r="BG16" s="576"/>
      <c r="BH16" s="576"/>
      <c r="BI16" s="576"/>
      <c r="BJ16" s="576"/>
      <c r="BK16" s="577"/>
      <c r="BL16" s="626">
        <v>1</v>
      </c>
      <c r="BM16" s="626"/>
      <c r="BN16" s="626"/>
      <c r="BO16" s="626"/>
      <c r="BP16" s="627" t="s">
        <v>98</v>
      </c>
      <c r="BQ16" s="627"/>
      <c r="BR16" s="627"/>
      <c r="BS16" s="627"/>
      <c r="BT16" s="627"/>
      <c r="BU16" s="627"/>
      <c r="BV16" s="627"/>
      <c r="BW16" s="628"/>
      <c r="BY16" s="572" t="s">
        <v>215</v>
      </c>
      <c r="BZ16" s="573"/>
      <c r="CA16" s="573"/>
      <c r="CB16" s="573"/>
      <c r="CC16" s="573"/>
      <c r="CD16" s="573"/>
      <c r="CE16" s="573"/>
      <c r="CF16" s="573"/>
      <c r="CG16" s="573"/>
      <c r="CH16" s="573"/>
      <c r="CI16" s="573"/>
      <c r="CJ16" s="573"/>
      <c r="CK16" s="573"/>
      <c r="CL16" s="574"/>
      <c r="CM16" s="575">
        <v>403931886</v>
      </c>
      <c r="CN16" s="576"/>
      <c r="CO16" s="576"/>
      <c r="CP16" s="576"/>
      <c r="CQ16" s="576"/>
      <c r="CR16" s="576"/>
      <c r="CS16" s="576"/>
      <c r="CT16" s="577"/>
      <c r="CU16" s="626">
        <v>24.2</v>
      </c>
      <c r="CV16" s="626"/>
      <c r="CW16" s="626"/>
      <c r="CX16" s="626"/>
      <c r="CY16" s="563">
        <v>12171768</v>
      </c>
      <c r="CZ16" s="576"/>
      <c r="DA16" s="576"/>
      <c r="DB16" s="576"/>
      <c r="DC16" s="576"/>
      <c r="DD16" s="576"/>
      <c r="DE16" s="576"/>
      <c r="DF16" s="576"/>
      <c r="DG16" s="576"/>
      <c r="DH16" s="576"/>
      <c r="DI16" s="576"/>
      <c r="DJ16" s="576"/>
      <c r="DK16" s="577"/>
      <c r="DL16" s="563">
        <v>288635642</v>
      </c>
      <c r="DM16" s="576"/>
      <c r="DN16" s="576"/>
      <c r="DO16" s="576"/>
      <c r="DP16" s="576"/>
      <c r="DQ16" s="576"/>
      <c r="DR16" s="576"/>
      <c r="DS16" s="576"/>
      <c r="DT16" s="576"/>
      <c r="DU16" s="576"/>
      <c r="DV16" s="576"/>
      <c r="DW16" s="576"/>
      <c r="DX16" s="633"/>
    </row>
    <row r="17" spans="2:128" ht="11.25" customHeight="1" x14ac:dyDescent="0.15">
      <c r="B17" s="572" t="s">
        <v>216</v>
      </c>
      <c r="C17" s="573"/>
      <c r="D17" s="573"/>
      <c r="E17" s="573"/>
      <c r="F17" s="573"/>
      <c r="G17" s="573"/>
      <c r="H17" s="573"/>
      <c r="I17" s="573"/>
      <c r="J17" s="573"/>
      <c r="K17" s="573"/>
      <c r="L17" s="573"/>
      <c r="M17" s="573"/>
      <c r="N17" s="573"/>
      <c r="O17" s="573"/>
      <c r="P17" s="573"/>
      <c r="Q17" s="574"/>
      <c r="R17" s="575">
        <v>4203995</v>
      </c>
      <c r="S17" s="576"/>
      <c r="T17" s="576"/>
      <c r="U17" s="576"/>
      <c r="V17" s="576"/>
      <c r="W17" s="576"/>
      <c r="X17" s="576"/>
      <c r="Y17" s="577"/>
      <c r="Z17" s="624">
        <v>0.2</v>
      </c>
      <c r="AA17" s="589"/>
      <c r="AB17" s="589"/>
      <c r="AC17" s="625"/>
      <c r="AD17" s="563" t="s">
        <v>98</v>
      </c>
      <c r="AE17" s="576"/>
      <c r="AF17" s="576"/>
      <c r="AG17" s="576"/>
      <c r="AH17" s="576"/>
      <c r="AI17" s="576"/>
      <c r="AJ17" s="576"/>
      <c r="AK17" s="577"/>
      <c r="AL17" s="624" t="s">
        <v>98</v>
      </c>
      <c r="AM17" s="589"/>
      <c r="AN17" s="589"/>
      <c r="AO17" s="604"/>
      <c r="AP17" s="572" t="s">
        <v>217</v>
      </c>
      <c r="AQ17" s="573"/>
      <c r="AR17" s="573"/>
      <c r="AS17" s="573"/>
      <c r="AT17" s="573"/>
      <c r="AU17" s="573"/>
      <c r="AV17" s="573"/>
      <c r="AW17" s="573"/>
      <c r="AX17" s="573"/>
      <c r="AY17" s="573"/>
      <c r="AZ17" s="573"/>
      <c r="BA17" s="573"/>
      <c r="BB17" s="573"/>
      <c r="BC17" s="574"/>
      <c r="BD17" s="575">
        <v>108158030</v>
      </c>
      <c r="BE17" s="576"/>
      <c r="BF17" s="576"/>
      <c r="BG17" s="576"/>
      <c r="BH17" s="576"/>
      <c r="BI17" s="576"/>
      <c r="BJ17" s="576"/>
      <c r="BK17" s="577"/>
      <c r="BL17" s="626">
        <v>16.899999999999999</v>
      </c>
      <c r="BM17" s="626"/>
      <c r="BN17" s="626"/>
      <c r="BO17" s="626"/>
      <c r="BP17" s="627" t="s">
        <v>98</v>
      </c>
      <c r="BQ17" s="627"/>
      <c r="BR17" s="627"/>
      <c r="BS17" s="627"/>
      <c r="BT17" s="627"/>
      <c r="BU17" s="627"/>
      <c r="BV17" s="627"/>
      <c r="BW17" s="628"/>
      <c r="BY17" s="572" t="s">
        <v>218</v>
      </c>
      <c r="BZ17" s="573"/>
      <c r="CA17" s="573"/>
      <c r="CB17" s="573"/>
      <c r="CC17" s="573"/>
      <c r="CD17" s="573"/>
      <c r="CE17" s="573"/>
      <c r="CF17" s="573"/>
      <c r="CG17" s="573"/>
      <c r="CH17" s="573"/>
      <c r="CI17" s="573"/>
      <c r="CJ17" s="573"/>
      <c r="CK17" s="573"/>
      <c r="CL17" s="574"/>
      <c r="CM17" s="575">
        <v>1787750</v>
      </c>
      <c r="CN17" s="576"/>
      <c r="CO17" s="576"/>
      <c r="CP17" s="576"/>
      <c r="CQ17" s="576"/>
      <c r="CR17" s="576"/>
      <c r="CS17" s="576"/>
      <c r="CT17" s="577"/>
      <c r="CU17" s="626">
        <v>0.1</v>
      </c>
      <c r="CV17" s="626"/>
      <c r="CW17" s="626"/>
      <c r="CX17" s="626"/>
      <c r="CY17" s="563" t="s">
        <v>98</v>
      </c>
      <c r="CZ17" s="576"/>
      <c r="DA17" s="576"/>
      <c r="DB17" s="576"/>
      <c r="DC17" s="576"/>
      <c r="DD17" s="576"/>
      <c r="DE17" s="576"/>
      <c r="DF17" s="576"/>
      <c r="DG17" s="576"/>
      <c r="DH17" s="576"/>
      <c r="DI17" s="576"/>
      <c r="DJ17" s="576"/>
      <c r="DK17" s="577"/>
      <c r="DL17" s="563">
        <v>169719</v>
      </c>
      <c r="DM17" s="576"/>
      <c r="DN17" s="576"/>
      <c r="DO17" s="576"/>
      <c r="DP17" s="576"/>
      <c r="DQ17" s="576"/>
      <c r="DR17" s="576"/>
      <c r="DS17" s="576"/>
      <c r="DT17" s="576"/>
      <c r="DU17" s="576"/>
      <c r="DV17" s="576"/>
      <c r="DW17" s="576"/>
      <c r="DX17" s="633"/>
    </row>
    <row r="18" spans="2:128" ht="11.25" customHeight="1" x14ac:dyDescent="0.15">
      <c r="B18" s="572" t="s">
        <v>219</v>
      </c>
      <c r="C18" s="573"/>
      <c r="D18" s="573"/>
      <c r="E18" s="573"/>
      <c r="F18" s="573"/>
      <c r="G18" s="573"/>
      <c r="H18" s="573"/>
      <c r="I18" s="573"/>
      <c r="J18" s="573"/>
      <c r="K18" s="573"/>
      <c r="L18" s="573"/>
      <c r="M18" s="573"/>
      <c r="N18" s="573"/>
      <c r="O18" s="573"/>
      <c r="P18" s="573"/>
      <c r="Q18" s="574"/>
      <c r="R18" s="575">
        <v>484660</v>
      </c>
      <c r="S18" s="576"/>
      <c r="T18" s="576"/>
      <c r="U18" s="576"/>
      <c r="V18" s="576"/>
      <c r="W18" s="576"/>
      <c r="X18" s="576"/>
      <c r="Y18" s="577"/>
      <c r="Z18" s="624">
        <v>0</v>
      </c>
      <c r="AA18" s="589"/>
      <c r="AB18" s="589"/>
      <c r="AC18" s="625"/>
      <c r="AD18" s="563" t="s">
        <v>98</v>
      </c>
      <c r="AE18" s="576"/>
      <c r="AF18" s="576"/>
      <c r="AG18" s="576"/>
      <c r="AH18" s="576"/>
      <c r="AI18" s="576"/>
      <c r="AJ18" s="576"/>
      <c r="AK18" s="577"/>
      <c r="AL18" s="624" t="s">
        <v>98</v>
      </c>
      <c r="AM18" s="589"/>
      <c r="AN18" s="589"/>
      <c r="AO18" s="604"/>
      <c r="AP18" s="572" t="s">
        <v>220</v>
      </c>
      <c r="AQ18" s="573"/>
      <c r="AR18" s="573"/>
      <c r="AS18" s="573"/>
      <c r="AT18" s="573"/>
      <c r="AU18" s="573"/>
      <c r="AV18" s="573"/>
      <c r="AW18" s="573"/>
      <c r="AX18" s="573"/>
      <c r="AY18" s="573"/>
      <c r="AZ18" s="573"/>
      <c r="BA18" s="573"/>
      <c r="BB18" s="573"/>
      <c r="BC18" s="574"/>
      <c r="BD18" s="575">
        <v>199877253</v>
      </c>
      <c r="BE18" s="576"/>
      <c r="BF18" s="576"/>
      <c r="BG18" s="576"/>
      <c r="BH18" s="576"/>
      <c r="BI18" s="576"/>
      <c r="BJ18" s="576"/>
      <c r="BK18" s="577"/>
      <c r="BL18" s="626">
        <v>31.2</v>
      </c>
      <c r="BM18" s="626"/>
      <c r="BN18" s="626"/>
      <c r="BO18" s="626"/>
      <c r="BP18" s="627" t="s">
        <v>98</v>
      </c>
      <c r="BQ18" s="627"/>
      <c r="BR18" s="627"/>
      <c r="BS18" s="627"/>
      <c r="BT18" s="627"/>
      <c r="BU18" s="627"/>
      <c r="BV18" s="627"/>
      <c r="BW18" s="628"/>
      <c r="BY18" s="572" t="s">
        <v>221</v>
      </c>
      <c r="BZ18" s="573"/>
      <c r="CA18" s="573"/>
      <c r="CB18" s="573"/>
      <c r="CC18" s="573"/>
      <c r="CD18" s="573"/>
      <c r="CE18" s="573"/>
      <c r="CF18" s="573"/>
      <c r="CG18" s="573"/>
      <c r="CH18" s="573"/>
      <c r="CI18" s="573"/>
      <c r="CJ18" s="573"/>
      <c r="CK18" s="573"/>
      <c r="CL18" s="574"/>
      <c r="CM18" s="575">
        <v>220236615</v>
      </c>
      <c r="CN18" s="576"/>
      <c r="CO18" s="576"/>
      <c r="CP18" s="576"/>
      <c r="CQ18" s="576"/>
      <c r="CR18" s="576"/>
      <c r="CS18" s="576"/>
      <c r="CT18" s="577"/>
      <c r="CU18" s="626">
        <v>13.2</v>
      </c>
      <c r="CV18" s="626"/>
      <c r="CW18" s="626"/>
      <c r="CX18" s="626"/>
      <c r="CY18" s="563" t="s">
        <v>98</v>
      </c>
      <c r="CZ18" s="576"/>
      <c r="DA18" s="576"/>
      <c r="DB18" s="576"/>
      <c r="DC18" s="576"/>
      <c r="DD18" s="576"/>
      <c r="DE18" s="576"/>
      <c r="DF18" s="576"/>
      <c r="DG18" s="576"/>
      <c r="DH18" s="576"/>
      <c r="DI18" s="576"/>
      <c r="DJ18" s="576"/>
      <c r="DK18" s="577"/>
      <c r="DL18" s="563">
        <v>208874656</v>
      </c>
      <c r="DM18" s="576"/>
      <c r="DN18" s="576"/>
      <c r="DO18" s="576"/>
      <c r="DP18" s="576"/>
      <c r="DQ18" s="576"/>
      <c r="DR18" s="576"/>
      <c r="DS18" s="576"/>
      <c r="DT18" s="576"/>
      <c r="DU18" s="576"/>
      <c r="DV18" s="576"/>
      <c r="DW18" s="576"/>
      <c r="DX18" s="633"/>
    </row>
    <row r="19" spans="2:128" ht="11.25" customHeight="1" x14ac:dyDescent="0.15">
      <c r="B19" s="572" t="s">
        <v>222</v>
      </c>
      <c r="C19" s="573"/>
      <c r="D19" s="573"/>
      <c r="E19" s="573"/>
      <c r="F19" s="573"/>
      <c r="G19" s="573"/>
      <c r="H19" s="573"/>
      <c r="I19" s="573"/>
      <c r="J19" s="573"/>
      <c r="K19" s="573"/>
      <c r="L19" s="573"/>
      <c r="M19" s="573"/>
      <c r="N19" s="573"/>
      <c r="O19" s="573"/>
      <c r="P19" s="573"/>
      <c r="Q19" s="574"/>
      <c r="R19" s="575">
        <v>999689027</v>
      </c>
      <c r="S19" s="576"/>
      <c r="T19" s="576"/>
      <c r="U19" s="576"/>
      <c r="V19" s="576"/>
      <c r="W19" s="576"/>
      <c r="X19" s="576"/>
      <c r="Y19" s="577"/>
      <c r="Z19" s="624">
        <v>58.6</v>
      </c>
      <c r="AA19" s="589"/>
      <c r="AB19" s="589"/>
      <c r="AC19" s="625"/>
      <c r="AD19" s="563">
        <v>866738725</v>
      </c>
      <c r="AE19" s="576"/>
      <c r="AF19" s="576"/>
      <c r="AG19" s="576"/>
      <c r="AH19" s="576"/>
      <c r="AI19" s="576"/>
      <c r="AJ19" s="576"/>
      <c r="AK19" s="577"/>
      <c r="AL19" s="624">
        <v>99.5</v>
      </c>
      <c r="AM19" s="589"/>
      <c r="AN19" s="589"/>
      <c r="AO19" s="604"/>
      <c r="AP19" s="572" t="s">
        <v>223</v>
      </c>
      <c r="AQ19" s="573"/>
      <c r="AR19" s="573"/>
      <c r="AS19" s="573"/>
      <c r="AT19" s="573"/>
      <c r="AU19" s="573"/>
      <c r="AV19" s="573"/>
      <c r="AW19" s="573"/>
      <c r="AX19" s="573"/>
      <c r="AY19" s="573"/>
      <c r="AZ19" s="573"/>
      <c r="BA19" s="573"/>
      <c r="BB19" s="573"/>
      <c r="BC19" s="574"/>
      <c r="BD19" s="575">
        <v>15344359</v>
      </c>
      <c r="BE19" s="576"/>
      <c r="BF19" s="576"/>
      <c r="BG19" s="576"/>
      <c r="BH19" s="576"/>
      <c r="BI19" s="576"/>
      <c r="BJ19" s="576"/>
      <c r="BK19" s="577"/>
      <c r="BL19" s="626">
        <v>2.4</v>
      </c>
      <c r="BM19" s="626"/>
      <c r="BN19" s="626"/>
      <c r="BO19" s="626"/>
      <c r="BP19" s="627" t="s">
        <v>98</v>
      </c>
      <c r="BQ19" s="627"/>
      <c r="BR19" s="627"/>
      <c r="BS19" s="627"/>
      <c r="BT19" s="627"/>
      <c r="BU19" s="627"/>
      <c r="BV19" s="627"/>
      <c r="BW19" s="628"/>
      <c r="BY19" s="572" t="s">
        <v>224</v>
      </c>
      <c r="BZ19" s="573"/>
      <c r="CA19" s="573"/>
      <c r="CB19" s="573"/>
      <c r="CC19" s="573"/>
      <c r="CD19" s="573"/>
      <c r="CE19" s="573"/>
      <c r="CF19" s="573"/>
      <c r="CG19" s="573"/>
      <c r="CH19" s="573"/>
      <c r="CI19" s="573"/>
      <c r="CJ19" s="573"/>
      <c r="CK19" s="573"/>
      <c r="CL19" s="574"/>
      <c r="CM19" s="575" t="s">
        <v>98</v>
      </c>
      <c r="CN19" s="576"/>
      <c r="CO19" s="576"/>
      <c r="CP19" s="576"/>
      <c r="CQ19" s="576"/>
      <c r="CR19" s="576"/>
      <c r="CS19" s="576"/>
      <c r="CT19" s="577"/>
      <c r="CU19" s="626" t="s">
        <v>98</v>
      </c>
      <c r="CV19" s="626"/>
      <c r="CW19" s="626"/>
      <c r="CX19" s="626"/>
      <c r="CY19" s="563" t="s">
        <v>98</v>
      </c>
      <c r="CZ19" s="576"/>
      <c r="DA19" s="576"/>
      <c r="DB19" s="576"/>
      <c r="DC19" s="576"/>
      <c r="DD19" s="576"/>
      <c r="DE19" s="576"/>
      <c r="DF19" s="576"/>
      <c r="DG19" s="576"/>
      <c r="DH19" s="576"/>
      <c r="DI19" s="576"/>
      <c r="DJ19" s="576"/>
      <c r="DK19" s="577"/>
      <c r="DL19" s="563" t="s">
        <v>98</v>
      </c>
      <c r="DM19" s="576"/>
      <c r="DN19" s="576"/>
      <c r="DO19" s="576"/>
      <c r="DP19" s="576"/>
      <c r="DQ19" s="576"/>
      <c r="DR19" s="576"/>
      <c r="DS19" s="576"/>
      <c r="DT19" s="576"/>
      <c r="DU19" s="576"/>
      <c r="DV19" s="576"/>
      <c r="DW19" s="576"/>
      <c r="DX19" s="633"/>
    </row>
    <row r="20" spans="2:128" ht="11.25" customHeight="1" x14ac:dyDescent="0.15">
      <c r="B20" s="572" t="s">
        <v>225</v>
      </c>
      <c r="C20" s="573"/>
      <c r="D20" s="573"/>
      <c r="E20" s="573"/>
      <c r="F20" s="573"/>
      <c r="G20" s="573"/>
      <c r="H20" s="573"/>
      <c r="I20" s="573"/>
      <c r="J20" s="573"/>
      <c r="K20" s="573"/>
      <c r="L20" s="573"/>
      <c r="M20" s="573"/>
      <c r="N20" s="573"/>
      <c r="O20" s="573"/>
      <c r="P20" s="573"/>
      <c r="Q20" s="574"/>
      <c r="R20" s="575">
        <v>1556029</v>
      </c>
      <c r="S20" s="576"/>
      <c r="T20" s="576"/>
      <c r="U20" s="576"/>
      <c r="V20" s="576"/>
      <c r="W20" s="576"/>
      <c r="X20" s="576"/>
      <c r="Y20" s="577"/>
      <c r="Z20" s="624">
        <v>0.1</v>
      </c>
      <c r="AA20" s="589"/>
      <c r="AB20" s="589"/>
      <c r="AC20" s="625"/>
      <c r="AD20" s="563">
        <v>1556029</v>
      </c>
      <c r="AE20" s="576"/>
      <c r="AF20" s="576"/>
      <c r="AG20" s="576"/>
      <c r="AH20" s="576"/>
      <c r="AI20" s="576"/>
      <c r="AJ20" s="576"/>
      <c r="AK20" s="577"/>
      <c r="AL20" s="624">
        <v>0.2</v>
      </c>
      <c r="AM20" s="589"/>
      <c r="AN20" s="589"/>
      <c r="AO20" s="604"/>
      <c r="AP20" s="630" t="s">
        <v>226</v>
      </c>
      <c r="AQ20" s="631"/>
      <c r="AR20" s="631"/>
      <c r="AS20" s="631"/>
      <c r="AT20" s="631"/>
      <c r="AU20" s="631"/>
      <c r="AV20" s="631"/>
      <c r="AW20" s="631"/>
      <c r="AX20" s="631"/>
      <c r="AY20" s="631"/>
      <c r="AZ20" s="631"/>
      <c r="BA20" s="631"/>
      <c r="BB20" s="631"/>
      <c r="BC20" s="632"/>
      <c r="BD20" s="575">
        <v>6497968</v>
      </c>
      <c r="BE20" s="576"/>
      <c r="BF20" s="576"/>
      <c r="BG20" s="576"/>
      <c r="BH20" s="576"/>
      <c r="BI20" s="576"/>
      <c r="BJ20" s="576"/>
      <c r="BK20" s="577"/>
      <c r="BL20" s="626">
        <v>1</v>
      </c>
      <c r="BM20" s="626"/>
      <c r="BN20" s="626"/>
      <c r="BO20" s="626"/>
      <c r="BP20" s="627" t="s">
        <v>98</v>
      </c>
      <c r="BQ20" s="627"/>
      <c r="BR20" s="627"/>
      <c r="BS20" s="627"/>
      <c r="BT20" s="627"/>
      <c r="BU20" s="627"/>
      <c r="BV20" s="627"/>
      <c r="BW20" s="628"/>
      <c r="BY20" s="630" t="s">
        <v>227</v>
      </c>
      <c r="BZ20" s="631"/>
      <c r="CA20" s="631"/>
      <c r="CB20" s="631"/>
      <c r="CC20" s="631"/>
      <c r="CD20" s="631"/>
      <c r="CE20" s="631"/>
      <c r="CF20" s="631"/>
      <c r="CG20" s="631"/>
      <c r="CH20" s="631"/>
      <c r="CI20" s="631"/>
      <c r="CJ20" s="631"/>
      <c r="CK20" s="631"/>
      <c r="CL20" s="632"/>
      <c r="CM20" s="575" t="s">
        <v>98</v>
      </c>
      <c r="CN20" s="576"/>
      <c r="CO20" s="576"/>
      <c r="CP20" s="576"/>
      <c r="CQ20" s="576"/>
      <c r="CR20" s="576"/>
      <c r="CS20" s="576"/>
      <c r="CT20" s="577"/>
      <c r="CU20" s="626" t="s">
        <v>98</v>
      </c>
      <c r="CV20" s="626"/>
      <c r="CW20" s="626"/>
      <c r="CX20" s="626"/>
      <c r="CY20" s="563" t="s">
        <v>98</v>
      </c>
      <c r="CZ20" s="576"/>
      <c r="DA20" s="576"/>
      <c r="DB20" s="576"/>
      <c r="DC20" s="576"/>
      <c r="DD20" s="576"/>
      <c r="DE20" s="576"/>
      <c r="DF20" s="576"/>
      <c r="DG20" s="576"/>
      <c r="DH20" s="576"/>
      <c r="DI20" s="576"/>
      <c r="DJ20" s="576"/>
      <c r="DK20" s="577"/>
      <c r="DL20" s="563" t="s">
        <v>98</v>
      </c>
      <c r="DM20" s="576"/>
      <c r="DN20" s="576"/>
      <c r="DO20" s="576"/>
      <c r="DP20" s="576"/>
      <c r="DQ20" s="576"/>
      <c r="DR20" s="576"/>
      <c r="DS20" s="576"/>
      <c r="DT20" s="576"/>
      <c r="DU20" s="576"/>
      <c r="DV20" s="576"/>
      <c r="DW20" s="576"/>
      <c r="DX20" s="633"/>
    </row>
    <row r="21" spans="2:128" ht="11.25" customHeight="1" x14ac:dyDescent="0.15">
      <c r="B21" s="572" t="s">
        <v>228</v>
      </c>
      <c r="C21" s="573"/>
      <c r="D21" s="573"/>
      <c r="E21" s="573"/>
      <c r="F21" s="573"/>
      <c r="G21" s="573"/>
      <c r="H21" s="573"/>
      <c r="I21" s="573"/>
      <c r="J21" s="573"/>
      <c r="K21" s="573"/>
      <c r="L21" s="573"/>
      <c r="M21" s="573"/>
      <c r="N21" s="573"/>
      <c r="O21" s="573"/>
      <c r="P21" s="573"/>
      <c r="Q21" s="574"/>
      <c r="R21" s="575">
        <v>12674807</v>
      </c>
      <c r="S21" s="576"/>
      <c r="T21" s="576"/>
      <c r="U21" s="576"/>
      <c r="V21" s="576"/>
      <c r="W21" s="576"/>
      <c r="X21" s="576"/>
      <c r="Y21" s="577"/>
      <c r="Z21" s="624">
        <v>0.7</v>
      </c>
      <c r="AA21" s="589"/>
      <c r="AB21" s="589"/>
      <c r="AC21" s="625"/>
      <c r="AD21" s="563" t="s">
        <v>98</v>
      </c>
      <c r="AE21" s="576"/>
      <c r="AF21" s="576"/>
      <c r="AG21" s="576"/>
      <c r="AH21" s="576"/>
      <c r="AI21" s="576"/>
      <c r="AJ21" s="576"/>
      <c r="AK21" s="577"/>
      <c r="AL21" s="624" t="s">
        <v>98</v>
      </c>
      <c r="AM21" s="589"/>
      <c r="AN21" s="589"/>
      <c r="AO21" s="604"/>
      <c r="AP21" s="630" t="s">
        <v>229</v>
      </c>
      <c r="AQ21" s="631"/>
      <c r="AR21" s="631"/>
      <c r="AS21" s="631"/>
      <c r="AT21" s="631"/>
      <c r="AU21" s="631"/>
      <c r="AV21" s="631"/>
      <c r="AW21" s="631"/>
      <c r="AX21" s="631"/>
      <c r="AY21" s="631"/>
      <c r="AZ21" s="631"/>
      <c r="BA21" s="631"/>
      <c r="BB21" s="631"/>
      <c r="BC21" s="632"/>
      <c r="BD21" s="575">
        <v>1047641</v>
      </c>
      <c r="BE21" s="576"/>
      <c r="BF21" s="576"/>
      <c r="BG21" s="576"/>
      <c r="BH21" s="576"/>
      <c r="BI21" s="576"/>
      <c r="BJ21" s="576"/>
      <c r="BK21" s="577"/>
      <c r="BL21" s="626">
        <v>0.2</v>
      </c>
      <c r="BM21" s="626"/>
      <c r="BN21" s="626"/>
      <c r="BO21" s="626"/>
      <c r="BP21" s="627" t="s">
        <v>98</v>
      </c>
      <c r="BQ21" s="627"/>
      <c r="BR21" s="627"/>
      <c r="BS21" s="627"/>
      <c r="BT21" s="627"/>
      <c r="BU21" s="627"/>
      <c r="BV21" s="627"/>
      <c r="BW21" s="628"/>
      <c r="BY21" s="630" t="s">
        <v>230</v>
      </c>
      <c r="BZ21" s="631"/>
      <c r="CA21" s="631"/>
      <c r="CB21" s="631"/>
      <c r="CC21" s="631"/>
      <c r="CD21" s="631"/>
      <c r="CE21" s="631"/>
      <c r="CF21" s="631"/>
      <c r="CG21" s="631"/>
      <c r="CH21" s="631"/>
      <c r="CI21" s="631"/>
      <c r="CJ21" s="631"/>
      <c r="CK21" s="631"/>
      <c r="CL21" s="632"/>
      <c r="CM21" s="575">
        <v>1167647</v>
      </c>
      <c r="CN21" s="576"/>
      <c r="CO21" s="576"/>
      <c r="CP21" s="576"/>
      <c r="CQ21" s="576"/>
      <c r="CR21" s="576"/>
      <c r="CS21" s="576"/>
      <c r="CT21" s="577"/>
      <c r="CU21" s="626">
        <v>0.1</v>
      </c>
      <c r="CV21" s="626"/>
      <c r="CW21" s="626"/>
      <c r="CX21" s="626"/>
      <c r="CY21" s="563" t="s">
        <v>98</v>
      </c>
      <c r="CZ21" s="576"/>
      <c r="DA21" s="576"/>
      <c r="DB21" s="576"/>
      <c r="DC21" s="576"/>
      <c r="DD21" s="576"/>
      <c r="DE21" s="576"/>
      <c r="DF21" s="576"/>
      <c r="DG21" s="576"/>
      <c r="DH21" s="576"/>
      <c r="DI21" s="576"/>
      <c r="DJ21" s="576"/>
      <c r="DK21" s="577"/>
      <c r="DL21" s="563">
        <v>1167647</v>
      </c>
      <c r="DM21" s="576"/>
      <c r="DN21" s="576"/>
      <c r="DO21" s="576"/>
      <c r="DP21" s="576"/>
      <c r="DQ21" s="576"/>
      <c r="DR21" s="576"/>
      <c r="DS21" s="576"/>
      <c r="DT21" s="576"/>
      <c r="DU21" s="576"/>
      <c r="DV21" s="576"/>
      <c r="DW21" s="576"/>
      <c r="DX21" s="633"/>
    </row>
    <row r="22" spans="2:128" ht="11.25" customHeight="1" x14ac:dyDescent="0.15">
      <c r="B22" s="572" t="s">
        <v>231</v>
      </c>
      <c r="C22" s="573"/>
      <c r="D22" s="573"/>
      <c r="E22" s="573"/>
      <c r="F22" s="573"/>
      <c r="G22" s="573"/>
      <c r="H22" s="573"/>
      <c r="I22" s="573"/>
      <c r="J22" s="573"/>
      <c r="K22" s="573"/>
      <c r="L22" s="573"/>
      <c r="M22" s="573"/>
      <c r="N22" s="573"/>
      <c r="O22" s="573"/>
      <c r="P22" s="573"/>
      <c r="Q22" s="574"/>
      <c r="R22" s="575">
        <v>13401461</v>
      </c>
      <c r="S22" s="576"/>
      <c r="T22" s="576"/>
      <c r="U22" s="576"/>
      <c r="V22" s="576"/>
      <c r="W22" s="576"/>
      <c r="X22" s="576"/>
      <c r="Y22" s="577"/>
      <c r="Z22" s="624">
        <v>0.8</v>
      </c>
      <c r="AA22" s="589"/>
      <c r="AB22" s="589"/>
      <c r="AC22" s="625"/>
      <c r="AD22" s="563">
        <v>781320</v>
      </c>
      <c r="AE22" s="576"/>
      <c r="AF22" s="576"/>
      <c r="AG22" s="576"/>
      <c r="AH22" s="576"/>
      <c r="AI22" s="576"/>
      <c r="AJ22" s="576"/>
      <c r="AK22" s="577"/>
      <c r="AL22" s="624">
        <v>0.1</v>
      </c>
      <c r="AM22" s="589"/>
      <c r="AN22" s="589"/>
      <c r="AO22" s="604"/>
      <c r="AP22" s="630" t="s">
        <v>232</v>
      </c>
      <c r="AQ22" s="631"/>
      <c r="AR22" s="631"/>
      <c r="AS22" s="631"/>
      <c r="AT22" s="631"/>
      <c r="AU22" s="631"/>
      <c r="AV22" s="631"/>
      <c r="AW22" s="631"/>
      <c r="AX22" s="631"/>
      <c r="AY22" s="631"/>
      <c r="AZ22" s="631"/>
      <c r="BA22" s="631"/>
      <c r="BB22" s="631"/>
      <c r="BC22" s="632"/>
      <c r="BD22" s="575">
        <v>4848137</v>
      </c>
      <c r="BE22" s="576"/>
      <c r="BF22" s="576"/>
      <c r="BG22" s="576"/>
      <c r="BH22" s="576"/>
      <c r="BI22" s="576"/>
      <c r="BJ22" s="576"/>
      <c r="BK22" s="577"/>
      <c r="BL22" s="626">
        <v>0.8</v>
      </c>
      <c r="BM22" s="626"/>
      <c r="BN22" s="626"/>
      <c r="BO22" s="626"/>
      <c r="BP22" s="627" t="s">
        <v>98</v>
      </c>
      <c r="BQ22" s="627"/>
      <c r="BR22" s="627"/>
      <c r="BS22" s="627"/>
      <c r="BT22" s="627"/>
      <c r="BU22" s="627"/>
      <c r="BV22" s="627"/>
      <c r="BW22" s="628"/>
      <c r="BY22" s="630" t="s">
        <v>233</v>
      </c>
      <c r="BZ22" s="631"/>
      <c r="CA22" s="631"/>
      <c r="CB22" s="631"/>
      <c r="CC22" s="631"/>
      <c r="CD22" s="631"/>
      <c r="CE22" s="631"/>
      <c r="CF22" s="631"/>
      <c r="CG22" s="631"/>
      <c r="CH22" s="631"/>
      <c r="CI22" s="631"/>
      <c r="CJ22" s="631"/>
      <c r="CK22" s="631"/>
      <c r="CL22" s="632"/>
      <c r="CM22" s="575">
        <v>3316968</v>
      </c>
      <c r="CN22" s="576"/>
      <c r="CO22" s="576"/>
      <c r="CP22" s="576"/>
      <c r="CQ22" s="576"/>
      <c r="CR22" s="576"/>
      <c r="CS22" s="576"/>
      <c r="CT22" s="577"/>
      <c r="CU22" s="626">
        <v>0.2</v>
      </c>
      <c r="CV22" s="626"/>
      <c r="CW22" s="626"/>
      <c r="CX22" s="626"/>
      <c r="CY22" s="563" t="s">
        <v>98</v>
      </c>
      <c r="CZ22" s="576"/>
      <c r="DA22" s="576"/>
      <c r="DB22" s="576"/>
      <c r="DC22" s="576"/>
      <c r="DD22" s="576"/>
      <c r="DE22" s="576"/>
      <c r="DF22" s="576"/>
      <c r="DG22" s="576"/>
      <c r="DH22" s="576"/>
      <c r="DI22" s="576"/>
      <c r="DJ22" s="576"/>
      <c r="DK22" s="577"/>
      <c r="DL22" s="563">
        <v>3316968</v>
      </c>
      <c r="DM22" s="576"/>
      <c r="DN22" s="576"/>
      <c r="DO22" s="576"/>
      <c r="DP22" s="576"/>
      <c r="DQ22" s="576"/>
      <c r="DR22" s="576"/>
      <c r="DS22" s="576"/>
      <c r="DT22" s="576"/>
      <c r="DU22" s="576"/>
      <c r="DV22" s="576"/>
      <c r="DW22" s="576"/>
      <c r="DX22" s="633"/>
    </row>
    <row r="23" spans="2:128" ht="11.25" customHeight="1" x14ac:dyDescent="0.15">
      <c r="B23" s="572" t="s">
        <v>234</v>
      </c>
      <c r="C23" s="573"/>
      <c r="D23" s="573"/>
      <c r="E23" s="573"/>
      <c r="F23" s="573"/>
      <c r="G23" s="573"/>
      <c r="H23" s="573"/>
      <c r="I23" s="573"/>
      <c r="J23" s="573"/>
      <c r="K23" s="573"/>
      <c r="L23" s="573"/>
      <c r="M23" s="573"/>
      <c r="N23" s="573"/>
      <c r="O23" s="573"/>
      <c r="P23" s="573"/>
      <c r="Q23" s="574"/>
      <c r="R23" s="575">
        <v>7690550</v>
      </c>
      <c r="S23" s="576"/>
      <c r="T23" s="576"/>
      <c r="U23" s="576"/>
      <c r="V23" s="576"/>
      <c r="W23" s="576"/>
      <c r="X23" s="576"/>
      <c r="Y23" s="577"/>
      <c r="Z23" s="624">
        <v>0.5</v>
      </c>
      <c r="AA23" s="589"/>
      <c r="AB23" s="589"/>
      <c r="AC23" s="625"/>
      <c r="AD23" s="563" t="s">
        <v>98</v>
      </c>
      <c r="AE23" s="576"/>
      <c r="AF23" s="576"/>
      <c r="AG23" s="576"/>
      <c r="AH23" s="576"/>
      <c r="AI23" s="576"/>
      <c r="AJ23" s="576"/>
      <c r="AK23" s="577"/>
      <c r="AL23" s="624" t="s">
        <v>98</v>
      </c>
      <c r="AM23" s="589"/>
      <c r="AN23" s="589"/>
      <c r="AO23" s="604"/>
      <c r="AP23" s="630" t="s">
        <v>235</v>
      </c>
      <c r="AQ23" s="631"/>
      <c r="AR23" s="631"/>
      <c r="AS23" s="631"/>
      <c r="AT23" s="631"/>
      <c r="AU23" s="631"/>
      <c r="AV23" s="631"/>
      <c r="AW23" s="631"/>
      <c r="AX23" s="631"/>
      <c r="AY23" s="631"/>
      <c r="AZ23" s="631"/>
      <c r="BA23" s="631"/>
      <c r="BB23" s="631"/>
      <c r="BC23" s="632"/>
      <c r="BD23" s="575">
        <v>37737019</v>
      </c>
      <c r="BE23" s="576"/>
      <c r="BF23" s="576"/>
      <c r="BG23" s="576"/>
      <c r="BH23" s="576"/>
      <c r="BI23" s="576"/>
      <c r="BJ23" s="576"/>
      <c r="BK23" s="577"/>
      <c r="BL23" s="626">
        <v>5.9</v>
      </c>
      <c r="BM23" s="626"/>
      <c r="BN23" s="626"/>
      <c r="BO23" s="626"/>
      <c r="BP23" s="627" t="s">
        <v>98</v>
      </c>
      <c r="BQ23" s="627"/>
      <c r="BR23" s="627"/>
      <c r="BS23" s="627"/>
      <c r="BT23" s="627"/>
      <c r="BU23" s="627"/>
      <c r="BV23" s="627"/>
      <c r="BW23" s="628"/>
      <c r="BY23" s="630" t="s">
        <v>236</v>
      </c>
      <c r="BZ23" s="631"/>
      <c r="CA23" s="631"/>
      <c r="CB23" s="631"/>
      <c r="CC23" s="631"/>
      <c r="CD23" s="631"/>
      <c r="CE23" s="631"/>
      <c r="CF23" s="631"/>
      <c r="CG23" s="631"/>
      <c r="CH23" s="631"/>
      <c r="CI23" s="631"/>
      <c r="CJ23" s="631"/>
      <c r="CK23" s="631"/>
      <c r="CL23" s="632"/>
      <c r="CM23" s="575">
        <v>3093794</v>
      </c>
      <c r="CN23" s="576"/>
      <c r="CO23" s="576"/>
      <c r="CP23" s="576"/>
      <c r="CQ23" s="576"/>
      <c r="CR23" s="576"/>
      <c r="CS23" s="576"/>
      <c r="CT23" s="577"/>
      <c r="CU23" s="626">
        <v>0.2</v>
      </c>
      <c r="CV23" s="626"/>
      <c r="CW23" s="626"/>
      <c r="CX23" s="626"/>
      <c r="CY23" s="563" t="s">
        <v>98</v>
      </c>
      <c r="CZ23" s="576"/>
      <c r="DA23" s="576"/>
      <c r="DB23" s="576"/>
      <c r="DC23" s="576"/>
      <c r="DD23" s="576"/>
      <c r="DE23" s="576"/>
      <c r="DF23" s="576"/>
      <c r="DG23" s="576"/>
      <c r="DH23" s="576"/>
      <c r="DI23" s="576"/>
      <c r="DJ23" s="576"/>
      <c r="DK23" s="577"/>
      <c r="DL23" s="563">
        <v>3093794</v>
      </c>
      <c r="DM23" s="576"/>
      <c r="DN23" s="576"/>
      <c r="DO23" s="576"/>
      <c r="DP23" s="576"/>
      <c r="DQ23" s="576"/>
      <c r="DR23" s="576"/>
      <c r="DS23" s="576"/>
      <c r="DT23" s="576"/>
      <c r="DU23" s="576"/>
      <c r="DV23" s="576"/>
      <c r="DW23" s="576"/>
      <c r="DX23" s="633"/>
    </row>
    <row r="24" spans="2:128" ht="11.25" customHeight="1" x14ac:dyDescent="0.15">
      <c r="B24" s="572" t="s">
        <v>237</v>
      </c>
      <c r="C24" s="573"/>
      <c r="D24" s="573"/>
      <c r="E24" s="573"/>
      <c r="F24" s="573"/>
      <c r="G24" s="573"/>
      <c r="H24" s="573"/>
      <c r="I24" s="573"/>
      <c r="J24" s="573"/>
      <c r="K24" s="573"/>
      <c r="L24" s="573"/>
      <c r="M24" s="573"/>
      <c r="N24" s="573"/>
      <c r="O24" s="573"/>
      <c r="P24" s="573"/>
      <c r="Q24" s="574"/>
      <c r="R24" s="575">
        <v>205151414</v>
      </c>
      <c r="S24" s="576"/>
      <c r="T24" s="576"/>
      <c r="U24" s="576"/>
      <c r="V24" s="576"/>
      <c r="W24" s="576"/>
      <c r="X24" s="576"/>
      <c r="Y24" s="577"/>
      <c r="Z24" s="624">
        <v>12</v>
      </c>
      <c r="AA24" s="589"/>
      <c r="AB24" s="589"/>
      <c r="AC24" s="625"/>
      <c r="AD24" s="563" t="s">
        <v>98</v>
      </c>
      <c r="AE24" s="576"/>
      <c r="AF24" s="576"/>
      <c r="AG24" s="576"/>
      <c r="AH24" s="576"/>
      <c r="AI24" s="576"/>
      <c r="AJ24" s="576"/>
      <c r="AK24" s="577"/>
      <c r="AL24" s="624" t="s">
        <v>98</v>
      </c>
      <c r="AM24" s="589"/>
      <c r="AN24" s="589"/>
      <c r="AO24" s="604"/>
      <c r="AP24" s="630" t="s">
        <v>238</v>
      </c>
      <c r="AQ24" s="631"/>
      <c r="AR24" s="631"/>
      <c r="AS24" s="631"/>
      <c r="AT24" s="631"/>
      <c r="AU24" s="631"/>
      <c r="AV24" s="631"/>
      <c r="AW24" s="631"/>
      <c r="AX24" s="631"/>
      <c r="AY24" s="631"/>
      <c r="AZ24" s="631"/>
      <c r="BA24" s="631"/>
      <c r="BB24" s="631"/>
      <c r="BC24" s="632"/>
      <c r="BD24" s="575">
        <v>58581340</v>
      </c>
      <c r="BE24" s="576"/>
      <c r="BF24" s="576"/>
      <c r="BG24" s="576"/>
      <c r="BH24" s="576"/>
      <c r="BI24" s="576"/>
      <c r="BJ24" s="576"/>
      <c r="BK24" s="577"/>
      <c r="BL24" s="626">
        <v>9.1</v>
      </c>
      <c r="BM24" s="626"/>
      <c r="BN24" s="626"/>
      <c r="BO24" s="626"/>
      <c r="BP24" s="627" t="s">
        <v>98</v>
      </c>
      <c r="BQ24" s="627"/>
      <c r="BR24" s="627"/>
      <c r="BS24" s="627"/>
      <c r="BT24" s="627"/>
      <c r="BU24" s="627"/>
      <c r="BV24" s="627"/>
      <c r="BW24" s="628"/>
      <c r="BY24" s="630" t="s">
        <v>239</v>
      </c>
      <c r="BZ24" s="631"/>
      <c r="CA24" s="631"/>
      <c r="CB24" s="631"/>
      <c r="CC24" s="631"/>
      <c r="CD24" s="631"/>
      <c r="CE24" s="631"/>
      <c r="CF24" s="631"/>
      <c r="CG24" s="631"/>
      <c r="CH24" s="631"/>
      <c r="CI24" s="631"/>
      <c r="CJ24" s="631"/>
      <c r="CK24" s="631"/>
      <c r="CL24" s="632"/>
      <c r="CM24" s="575">
        <v>99956574</v>
      </c>
      <c r="CN24" s="576"/>
      <c r="CO24" s="576"/>
      <c r="CP24" s="576"/>
      <c r="CQ24" s="576"/>
      <c r="CR24" s="576"/>
      <c r="CS24" s="576"/>
      <c r="CT24" s="577"/>
      <c r="CU24" s="626">
        <v>6</v>
      </c>
      <c r="CV24" s="626"/>
      <c r="CW24" s="626"/>
      <c r="CX24" s="626"/>
      <c r="CY24" s="563" t="s">
        <v>98</v>
      </c>
      <c r="CZ24" s="576"/>
      <c r="DA24" s="576"/>
      <c r="DB24" s="576"/>
      <c r="DC24" s="576"/>
      <c r="DD24" s="576"/>
      <c r="DE24" s="576"/>
      <c r="DF24" s="576"/>
      <c r="DG24" s="576"/>
      <c r="DH24" s="576"/>
      <c r="DI24" s="576"/>
      <c r="DJ24" s="576"/>
      <c r="DK24" s="577"/>
      <c r="DL24" s="563">
        <v>99956574</v>
      </c>
      <c r="DM24" s="576"/>
      <c r="DN24" s="576"/>
      <c r="DO24" s="576"/>
      <c r="DP24" s="576"/>
      <c r="DQ24" s="576"/>
      <c r="DR24" s="576"/>
      <c r="DS24" s="576"/>
      <c r="DT24" s="576"/>
      <c r="DU24" s="576"/>
      <c r="DV24" s="576"/>
      <c r="DW24" s="576"/>
      <c r="DX24" s="633"/>
    </row>
    <row r="25" spans="2:128" ht="11.25" customHeight="1" x14ac:dyDescent="0.15">
      <c r="B25" s="572" t="s">
        <v>240</v>
      </c>
      <c r="C25" s="573"/>
      <c r="D25" s="573"/>
      <c r="E25" s="573"/>
      <c r="F25" s="573"/>
      <c r="G25" s="573"/>
      <c r="H25" s="573"/>
      <c r="I25" s="573"/>
      <c r="J25" s="573"/>
      <c r="K25" s="573"/>
      <c r="L25" s="573"/>
      <c r="M25" s="573"/>
      <c r="N25" s="573"/>
      <c r="O25" s="573"/>
      <c r="P25" s="573"/>
      <c r="Q25" s="574"/>
      <c r="R25" s="575" t="s">
        <v>98</v>
      </c>
      <c r="S25" s="576"/>
      <c r="T25" s="576"/>
      <c r="U25" s="576"/>
      <c r="V25" s="576"/>
      <c r="W25" s="576"/>
      <c r="X25" s="576"/>
      <c r="Y25" s="577"/>
      <c r="Z25" s="624" t="s">
        <v>98</v>
      </c>
      <c r="AA25" s="589"/>
      <c r="AB25" s="589"/>
      <c r="AC25" s="625"/>
      <c r="AD25" s="563" t="s">
        <v>98</v>
      </c>
      <c r="AE25" s="576"/>
      <c r="AF25" s="576"/>
      <c r="AG25" s="576"/>
      <c r="AH25" s="576"/>
      <c r="AI25" s="576"/>
      <c r="AJ25" s="576"/>
      <c r="AK25" s="577"/>
      <c r="AL25" s="624" t="s">
        <v>98</v>
      </c>
      <c r="AM25" s="589"/>
      <c r="AN25" s="589"/>
      <c r="AO25" s="604"/>
      <c r="AP25" s="630" t="s">
        <v>241</v>
      </c>
      <c r="AQ25" s="631"/>
      <c r="AR25" s="631"/>
      <c r="AS25" s="631"/>
      <c r="AT25" s="631"/>
      <c r="AU25" s="631"/>
      <c r="AV25" s="631"/>
      <c r="AW25" s="631"/>
      <c r="AX25" s="631"/>
      <c r="AY25" s="631"/>
      <c r="AZ25" s="631"/>
      <c r="BA25" s="631"/>
      <c r="BB25" s="631"/>
      <c r="BC25" s="632"/>
      <c r="BD25" s="575">
        <v>5217</v>
      </c>
      <c r="BE25" s="576"/>
      <c r="BF25" s="576"/>
      <c r="BG25" s="576"/>
      <c r="BH25" s="576"/>
      <c r="BI25" s="576"/>
      <c r="BJ25" s="576"/>
      <c r="BK25" s="577"/>
      <c r="BL25" s="626">
        <v>0</v>
      </c>
      <c r="BM25" s="626"/>
      <c r="BN25" s="626"/>
      <c r="BO25" s="626"/>
      <c r="BP25" s="627" t="s">
        <v>98</v>
      </c>
      <c r="BQ25" s="627"/>
      <c r="BR25" s="627"/>
      <c r="BS25" s="627"/>
      <c r="BT25" s="627"/>
      <c r="BU25" s="627"/>
      <c r="BV25" s="627"/>
      <c r="BW25" s="628"/>
      <c r="BY25" s="630" t="s">
        <v>242</v>
      </c>
      <c r="BZ25" s="631"/>
      <c r="CA25" s="631"/>
      <c r="CB25" s="631"/>
      <c r="CC25" s="631"/>
      <c r="CD25" s="631"/>
      <c r="CE25" s="631"/>
      <c r="CF25" s="631"/>
      <c r="CG25" s="631"/>
      <c r="CH25" s="631"/>
      <c r="CI25" s="631"/>
      <c r="CJ25" s="631"/>
      <c r="CK25" s="631"/>
      <c r="CL25" s="632"/>
      <c r="CM25" s="575">
        <v>735476</v>
      </c>
      <c r="CN25" s="576"/>
      <c r="CO25" s="576"/>
      <c r="CP25" s="576"/>
      <c r="CQ25" s="576"/>
      <c r="CR25" s="576"/>
      <c r="CS25" s="576"/>
      <c r="CT25" s="577"/>
      <c r="CU25" s="626">
        <v>0</v>
      </c>
      <c r="CV25" s="626"/>
      <c r="CW25" s="626"/>
      <c r="CX25" s="626"/>
      <c r="CY25" s="563" t="s">
        <v>98</v>
      </c>
      <c r="CZ25" s="576"/>
      <c r="DA25" s="576"/>
      <c r="DB25" s="576"/>
      <c r="DC25" s="576"/>
      <c r="DD25" s="576"/>
      <c r="DE25" s="576"/>
      <c r="DF25" s="576"/>
      <c r="DG25" s="576"/>
      <c r="DH25" s="576"/>
      <c r="DI25" s="576"/>
      <c r="DJ25" s="576"/>
      <c r="DK25" s="577"/>
      <c r="DL25" s="563">
        <v>735476</v>
      </c>
      <c r="DM25" s="576"/>
      <c r="DN25" s="576"/>
      <c r="DO25" s="576"/>
      <c r="DP25" s="576"/>
      <c r="DQ25" s="576"/>
      <c r="DR25" s="576"/>
      <c r="DS25" s="576"/>
      <c r="DT25" s="576"/>
      <c r="DU25" s="576"/>
      <c r="DV25" s="576"/>
      <c r="DW25" s="576"/>
      <c r="DX25" s="633"/>
    </row>
    <row r="26" spans="2:128" ht="11.25" customHeight="1" x14ac:dyDescent="0.15">
      <c r="B26" s="572" t="s">
        <v>243</v>
      </c>
      <c r="C26" s="573"/>
      <c r="D26" s="573"/>
      <c r="E26" s="573"/>
      <c r="F26" s="573"/>
      <c r="G26" s="573"/>
      <c r="H26" s="573"/>
      <c r="I26" s="573"/>
      <c r="J26" s="573"/>
      <c r="K26" s="573"/>
      <c r="L26" s="573"/>
      <c r="M26" s="573"/>
      <c r="N26" s="573"/>
      <c r="O26" s="573"/>
      <c r="P26" s="573"/>
      <c r="Q26" s="574"/>
      <c r="R26" s="575">
        <v>6359404</v>
      </c>
      <c r="S26" s="576"/>
      <c r="T26" s="576"/>
      <c r="U26" s="576"/>
      <c r="V26" s="576"/>
      <c r="W26" s="576"/>
      <c r="X26" s="576"/>
      <c r="Y26" s="577"/>
      <c r="Z26" s="624">
        <v>0.4</v>
      </c>
      <c r="AA26" s="589"/>
      <c r="AB26" s="589"/>
      <c r="AC26" s="625"/>
      <c r="AD26" s="563">
        <v>788489</v>
      </c>
      <c r="AE26" s="576"/>
      <c r="AF26" s="576"/>
      <c r="AG26" s="576"/>
      <c r="AH26" s="576"/>
      <c r="AI26" s="576"/>
      <c r="AJ26" s="576"/>
      <c r="AK26" s="577"/>
      <c r="AL26" s="624">
        <v>0.1</v>
      </c>
      <c r="AM26" s="589"/>
      <c r="AN26" s="589"/>
      <c r="AO26" s="604"/>
      <c r="AP26" s="630" t="s">
        <v>244</v>
      </c>
      <c r="AQ26" s="631"/>
      <c r="AR26" s="631"/>
      <c r="AS26" s="631"/>
      <c r="AT26" s="631"/>
      <c r="AU26" s="631"/>
      <c r="AV26" s="631"/>
      <c r="AW26" s="631"/>
      <c r="AX26" s="631"/>
      <c r="AY26" s="631"/>
      <c r="AZ26" s="631"/>
      <c r="BA26" s="631"/>
      <c r="BB26" s="631"/>
      <c r="BC26" s="632"/>
      <c r="BD26" s="575" t="s">
        <v>98</v>
      </c>
      <c r="BE26" s="576"/>
      <c r="BF26" s="576"/>
      <c r="BG26" s="576"/>
      <c r="BH26" s="576"/>
      <c r="BI26" s="576"/>
      <c r="BJ26" s="576"/>
      <c r="BK26" s="577"/>
      <c r="BL26" s="626" t="s">
        <v>98</v>
      </c>
      <c r="BM26" s="626"/>
      <c r="BN26" s="626"/>
      <c r="BO26" s="626"/>
      <c r="BP26" s="627" t="s">
        <v>98</v>
      </c>
      <c r="BQ26" s="627"/>
      <c r="BR26" s="627"/>
      <c r="BS26" s="627"/>
      <c r="BT26" s="627"/>
      <c r="BU26" s="627"/>
      <c r="BV26" s="627"/>
      <c r="BW26" s="628"/>
      <c r="BY26" s="630" t="s">
        <v>245</v>
      </c>
      <c r="BZ26" s="631"/>
      <c r="CA26" s="631"/>
      <c r="CB26" s="631"/>
      <c r="CC26" s="631"/>
      <c r="CD26" s="631"/>
      <c r="CE26" s="631"/>
      <c r="CF26" s="631"/>
      <c r="CG26" s="631"/>
      <c r="CH26" s="631"/>
      <c r="CI26" s="631"/>
      <c r="CJ26" s="631"/>
      <c r="CK26" s="631"/>
      <c r="CL26" s="632"/>
      <c r="CM26" s="575" t="s">
        <v>98</v>
      </c>
      <c r="CN26" s="576"/>
      <c r="CO26" s="576"/>
      <c r="CP26" s="576"/>
      <c r="CQ26" s="576"/>
      <c r="CR26" s="576"/>
      <c r="CS26" s="576"/>
      <c r="CT26" s="577"/>
      <c r="CU26" s="626" t="s">
        <v>98</v>
      </c>
      <c r="CV26" s="626"/>
      <c r="CW26" s="626"/>
      <c r="CX26" s="626"/>
      <c r="CY26" s="563" t="s">
        <v>98</v>
      </c>
      <c r="CZ26" s="576"/>
      <c r="DA26" s="576"/>
      <c r="DB26" s="576"/>
      <c r="DC26" s="576"/>
      <c r="DD26" s="576"/>
      <c r="DE26" s="576"/>
      <c r="DF26" s="576"/>
      <c r="DG26" s="576"/>
      <c r="DH26" s="576"/>
      <c r="DI26" s="576"/>
      <c r="DJ26" s="576"/>
      <c r="DK26" s="577"/>
      <c r="DL26" s="563" t="s">
        <v>98</v>
      </c>
      <c r="DM26" s="576"/>
      <c r="DN26" s="576"/>
      <c r="DO26" s="576"/>
      <c r="DP26" s="576"/>
      <c r="DQ26" s="576"/>
      <c r="DR26" s="576"/>
      <c r="DS26" s="576"/>
      <c r="DT26" s="576"/>
      <c r="DU26" s="576"/>
      <c r="DV26" s="576"/>
      <c r="DW26" s="576"/>
      <c r="DX26" s="633"/>
    </row>
    <row r="27" spans="2:128" ht="11.25" customHeight="1" x14ac:dyDescent="0.15">
      <c r="B27" s="572" t="s">
        <v>246</v>
      </c>
      <c r="C27" s="573"/>
      <c r="D27" s="573"/>
      <c r="E27" s="573"/>
      <c r="F27" s="573"/>
      <c r="G27" s="573"/>
      <c r="H27" s="573"/>
      <c r="I27" s="573"/>
      <c r="J27" s="573"/>
      <c r="K27" s="573"/>
      <c r="L27" s="573"/>
      <c r="M27" s="573"/>
      <c r="N27" s="573"/>
      <c r="O27" s="573"/>
      <c r="P27" s="573"/>
      <c r="Q27" s="574"/>
      <c r="R27" s="575">
        <v>1905652</v>
      </c>
      <c r="S27" s="576"/>
      <c r="T27" s="576"/>
      <c r="U27" s="576"/>
      <c r="V27" s="576"/>
      <c r="W27" s="576"/>
      <c r="X27" s="576"/>
      <c r="Y27" s="577"/>
      <c r="Z27" s="624">
        <v>0.1</v>
      </c>
      <c r="AA27" s="589"/>
      <c r="AB27" s="589"/>
      <c r="AC27" s="625"/>
      <c r="AD27" s="563" t="s">
        <v>98</v>
      </c>
      <c r="AE27" s="576"/>
      <c r="AF27" s="576"/>
      <c r="AG27" s="576"/>
      <c r="AH27" s="576"/>
      <c r="AI27" s="576"/>
      <c r="AJ27" s="576"/>
      <c r="AK27" s="577"/>
      <c r="AL27" s="624" t="s">
        <v>98</v>
      </c>
      <c r="AM27" s="589"/>
      <c r="AN27" s="589"/>
      <c r="AO27" s="604"/>
      <c r="AP27" s="630" t="s">
        <v>247</v>
      </c>
      <c r="AQ27" s="631"/>
      <c r="AR27" s="631"/>
      <c r="AS27" s="631"/>
      <c r="AT27" s="631"/>
      <c r="AU27" s="631"/>
      <c r="AV27" s="631"/>
      <c r="AW27" s="631"/>
      <c r="AX27" s="631"/>
      <c r="AY27" s="631"/>
      <c r="AZ27" s="631"/>
      <c r="BA27" s="631"/>
      <c r="BB27" s="631"/>
      <c r="BC27" s="632"/>
      <c r="BD27" s="575" t="s">
        <v>98</v>
      </c>
      <c r="BE27" s="576"/>
      <c r="BF27" s="576"/>
      <c r="BG27" s="576"/>
      <c r="BH27" s="576"/>
      <c r="BI27" s="576"/>
      <c r="BJ27" s="576"/>
      <c r="BK27" s="577"/>
      <c r="BL27" s="626" t="s">
        <v>98</v>
      </c>
      <c r="BM27" s="626"/>
      <c r="BN27" s="626"/>
      <c r="BO27" s="626"/>
      <c r="BP27" s="627" t="s">
        <v>98</v>
      </c>
      <c r="BQ27" s="627"/>
      <c r="BR27" s="627"/>
      <c r="BS27" s="627"/>
      <c r="BT27" s="627"/>
      <c r="BU27" s="627"/>
      <c r="BV27" s="627"/>
      <c r="BW27" s="628"/>
      <c r="BY27" s="630" t="s">
        <v>248</v>
      </c>
      <c r="BZ27" s="631"/>
      <c r="CA27" s="631"/>
      <c r="CB27" s="631"/>
      <c r="CC27" s="631"/>
      <c r="CD27" s="631"/>
      <c r="CE27" s="631"/>
      <c r="CF27" s="631"/>
      <c r="CG27" s="631"/>
      <c r="CH27" s="631"/>
      <c r="CI27" s="631"/>
      <c r="CJ27" s="631"/>
      <c r="CK27" s="631"/>
      <c r="CL27" s="632"/>
      <c r="CM27" s="575">
        <v>3453782</v>
      </c>
      <c r="CN27" s="576"/>
      <c r="CO27" s="576"/>
      <c r="CP27" s="576"/>
      <c r="CQ27" s="576"/>
      <c r="CR27" s="576"/>
      <c r="CS27" s="576"/>
      <c r="CT27" s="577"/>
      <c r="CU27" s="626">
        <v>0.2</v>
      </c>
      <c r="CV27" s="626"/>
      <c r="CW27" s="626"/>
      <c r="CX27" s="626"/>
      <c r="CY27" s="563" t="s">
        <v>98</v>
      </c>
      <c r="CZ27" s="576"/>
      <c r="DA27" s="576"/>
      <c r="DB27" s="576"/>
      <c r="DC27" s="576"/>
      <c r="DD27" s="576"/>
      <c r="DE27" s="576"/>
      <c r="DF27" s="576"/>
      <c r="DG27" s="576"/>
      <c r="DH27" s="576"/>
      <c r="DI27" s="576"/>
      <c r="DJ27" s="576"/>
      <c r="DK27" s="577"/>
      <c r="DL27" s="563">
        <v>3453782</v>
      </c>
      <c r="DM27" s="576"/>
      <c r="DN27" s="576"/>
      <c r="DO27" s="576"/>
      <c r="DP27" s="576"/>
      <c r="DQ27" s="576"/>
      <c r="DR27" s="576"/>
      <c r="DS27" s="576"/>
      <c r="DT27" s="576"/>
      <c r="DU27" s="576"/>
      <c r="DV27" s="576"/>
      <c r="DW27" s="576"/>
      <c r="DX27" s="633"/>
    </row>
    <row r="28" spans="2:128" ht="11.25" customHeight="1" x14ac:dyDescent="0.15">
      <c r="B28" s="572" t="s">
        <v>249</v>
      </c>
      <c r="C28" s="573"/>
      <c r="D28" s="573"/>
      <c r="E28" s="573"/>
      <c r="F28" s="573"/>
      <c r="G28" s="573"/>
      <c r="H28" s="573"/>
      <c r="I28" s="573"/>
      <c r="J28" s="573"/>
      <c r="K28" s="573"/>
      <c r="L28" s="573"/>
      <c r="M28" s="573"/>
      <c r="N28" s="573"/>
      <c r="O28" s="573"/>
      <c r="P28" s="573"/>
      <c r="Q28" s="574"/>
      <c r="R28" s="575">
        <v>33987374</v>
      </c>
      <c r="S28" s="576"/>
      <c r="T28" s="576"/>
      <c r="U28" s="576"/>
      <c r="V28" s="576"/>
      <c r="W28" s="576"/>
      <c r="X28" s="576"/>
      <c r="Y28" s="577"/>
      <c r="Z28" s="624">
        <v>2</v>
      </c>
      <c r="AA28" s="589"/>
      <c r="AB28" s="589"/>
      <c r="AC28" s="625"/>
      <c r="AD28" s="563" t="s">
        <v>98</v>
      </c>
      <c r="AE28" s="576"/>
      <c r="AF28" s="576"/>
      <c r="AG28" s="576"/>
      <c r="AH28" s="576"/>
      <c r="AI28" s="576"/>
      <c r="AJ28" s="576"/>
      <c r="AK28" s="577"/>
      <c r="AL28" s="624" t="s">
        <v>98</v>
      </c>
      <c r="AM28" s="589"/>
      <c r="AN28" s="589"/>
      <c r="AO28" s="604"/>
      <c r="AP28" s="630" t="s">
        <v>250</v>
      </c>
      <c r="AQ28" s="631"/>
      <c r="AR28" s="631"/>
      <c r="AS28" s="631"/>
      <c r="AT28" s="631"/>
      <c r="AU28" s="631"/>
      <c r="AV28" s="631"/>
      <c r="AW28" s="631"/>
      <c r="AX28" s="631"/>
      <c r="AY28" s="631"/>
      <c r="AZ28" s="631"/>
      <c r="BA28" s="631"/>
      <c r="BB28" s="631"/>
      <c r="BC28" s="632"/>
      <c r="BD28" s="575">
        <v>186652</v>
      </c>
      <c r="BE28" s="576"/>
      <c r="BF28" s="576"/>
      <c r="BG28" s="576"/>
      <c r="BH28" s="576"/>
      <c r="BI28" s="576"/>
      <c r="BJ28" s="576"/>
      <c r="BK28" s="577"/>
      <c r="BL28" s="626">
        <v>0</v>
      </c>
      <c r="BM28" s="626"/>
      <c r="BN28" s="626"/>
      <c r="BO28" s="626"/>
      <c r="BP28" s="627" t="s">
        <v>98</v>
      </c>
      <c r="BQ28" s="627"/>
      <c r="BR28" s="627"/>
      <c r="BS28" s="627"/>
      <c r="BT28" s="627"/>
      <c r="BU28" s="627"/>
      <c r="BV28" s="627"/>
      <c r="BW28" s="628"/>
      <c r="BY28" s="630" t="s">
        <v>251</v>
      </c>
      <c r="BZ28" s="631"/>
      <c r="CA28" s="631"/>
      <c r="CB28" s="631"/>
      <c r="CC28" s="631"/>
      <c r="CD28" s="631"/>
      <c r="CE28" s="631"/>
      <c r="CF28" s="631"/>
      <c r="CG28" s="631"/>
      <c r="CH28" s="631"/>
      <c r="CI28" s="631"/>
      <c r="CJ28" s="631"/>
      <c r="CK28" s="631"/>
      <c r="CL28" s="632"/>
      <c r="CM28" s="575">
        <v>12000383</v>
      </c>
      <c r="CN28" s="576"/>
      <c r="CO28" s="576"/>
      <c r="CP28" s="576"/>
      <c r="CQ28" s="576"/>
      <c r="CR28" s="576"/>
      <c r="CS28" s="576"/>
      <c r="CT28" s="577"/>
      <c r="CU28" s="626">
        <v>0.7</v>
      </c>
      <c r="CV28" s="626"/>
      <c r="CW28" s="626"/>
      <c r="CX28" s="626"/>
      <c r="CY28" s="563" t="s">
        <v>98</v>
      </c>
      <c r="CZ28" s="576"/>
      <c r="DA28" s="576"/>
      <c r="DB28" s="576"/>
      <c r="DC28" s="576"/>
      <c r="DD28" s="576"/>
      <c r="DE28" s="576"/>
      <c r="DF28" s="576"/>
      <c r="DG28" s="576"/>
      <c r="DH28" s="576"/>
      <c r="DI28" s="576"/>
      <c r="DJ28" s="576"/>
      <c r="DK28" s="577"/>
      <c r="DL28" s="563">
        <v>12000383</v>
      </c>
      <c r="DM28" s="576"/>
      <c r="DN28" s="576"/>
      <c r="DO28" s="576"/>
      <c r="DP28" s="576"/>
      <c r="DQ28" s="576"/>
      <c r="DR28" s="576"/>
      <c r="DS28" s="576"/>
      <c r="DT28" s="576"/>
      <c r="DU28" s="576"/>
      <c r="DV28" s="576"/>
      <c r="DW28" s="576"/>
      <c r="DX28" s="633"/>
    </row>
    <row r="29" spans="2:128" ht="11.25" customHeight="1" x14ac:dyDescent="0.15">
      <c r="B29" s="572" t="s">
        <v>252</v>
      </c>
      <c r="C29" s="573"/>
      <c r="D29" s="573"/>
      <c r="E29" s="573"/>
      <c r="F29" s="573"/>
      <c r="G29" s="573"/>
      <c r="H29" s="573"/>
      <c r="I29" s="573"/>
      <c r="J29" s="573"/>
      <c r="K29" s="573"/>
      <c r="L29" s="573"/>
      <c r="M29" s="573"/>
      <c r="N29" s="573"/>
      <c r="O29" s="573"/>
      <c r="P29" s="573"/>
      <c r="Q29" s="574"/>
      <c r="R29" s="575">
        <v>39142321</v>
      </c>
      <c r="S29" s="576"/>
      <c r="T29" s="576"/>
      <c r="U29" s="576"/>
      <c r="V29" s="576"/>
      <c r="W29" s="576"/>
      <c r="X29" s="576"/>
      <c r="Y29" s="577"/>
      <c r="Z29" s="624">
        <v>2.2999999999999998</v>
      </c>
      <c r="AA29" s="589"/>
      <c r="AB29" s="589"/>
      <c r="AC29" s="625"/>
      <c r="AD29" s="563" t="s">
        <v>98</v>
      </c>
      <c r="AE29" s="576"/>
      <c r="AF29" s="576"/>
      <c r="AG29" s="576"/>
      <c r="AH29" s="576"/>
      <c r="AI29" s="576"/>
      <c r="AJ29" s="576"/>
      <c r="AK29" s="577"/>
      <c r="AL29" s="624" t="s">
        <v>98</v>
      </c>
      <c r="AM29" s="589"/>
      <c r="AN29" s="589"/>
      <c r="AO29" s="604"/>
      <c r="AP29" s="630" t="s">
        <v>253</v>
      </c>
      <c r="AQ29" s="631"/>
      <c r="AR29" s="631"/>
      <c r="AS29" s="631"/>
      <c r="AT29" s="631"/>
      <c r="AU29" s="631"/>
      <c r="AV29" s="631"/>
      <c r="AW29" s="631"/>
      <c r="AX29" s="631"/>
      <c r="AY29" s="631"/>
      <c r="AZ29" s="631"/>
      <c r="BA29" s="631"/>
      <c r="BB29" s="631"/>
      <c r="BC29" s="632"/>
      <c r="BD29" s="575">
        <v>21217</v>
      </c>
      <c r="BE29" s="576"/>
      <c r="BF29" s="576"/>
      <c r="BG29" s="576"/>
      <c r="BH29" s="576"/>
      <c r="BI29" s="576"/>
      <c r="BJ29" s="576"/>
      <c r="BK29" s="577"/>
      <c r="BL29" s="626">
        <v>0</v>
      </c>
      <c r="BM29" s="626"/>
      <c r="BN29" s="626"/>
      <c r="BO29" s="626"/>
      <c r="BP29" s="627" t="s">
        <v>98</v>
      </c>
      <c r="BQ29" s="627"/>
      <c r="BR29" s="627"/>
      <c r="BS29" s="627"/>
      <c r="BT29" s="627"/>
      <c r="BU29" s="627"/>
      <c r="BV29" s="627"/>
      <c r="BW29" s="628"/>
      <c r="BY29" s="630" t="s">
        <v>254</v>
      </c>
      <c r="BZ29" s="634"/>
      <c r="CA29" s="634"/>
      <c r="CB29" s="634"/>
      <c r="CC29" s="634"/>
      <c r="CD29" s="634"/>
      <c r="CE29" s="634"/>
      <c r="CF29" s="634"/>
      <c r="CG29" s="634"/>
      <c r="CH29" s="634"/>
      <c r="CI29" s="634"/>
      <c r="CJ29" s="634"/>
      <c r="CK29" s="634"/>
      <c r="CL29" s="632"/>
      <c r="CM29" s="575" t="s">
        <v>98</v>
      </c>
      <c r="CN29" s="576"/>
      <c r="CO29" s="576"/>
      <c r="CP29" s="576"/>
      <c r="CQ29" s="576"/>
      <c r="CR29" s="576"/>
      <c r="CS29" s="576"/>
      <c r="CT29" s="577"/>
      <c r="CU29" s="626" t="s">
        <v>98</v>
      </c>
      <c r="CV29" s="626"/>
      <c r="CW29" s="626"/>
      <c r="CX29" s="626"/>
      <c r="CY29" s="563" t="s">
        <v>98</v>
      </c>
      <c r="CZ29" s="576"/>
      <c r="DA29" s="576"/>
      <c r="DB29" s="576"/>
      <c r="DC29" s="576"/>
      <c r="DD29" s="576"/>
      <c r="DE29" s="576"/>
      <c r="DF29" s="576"/>
      <c r="DG29" s="576"/>
      <c r="DH29" s="576"/>
      <c r="DI29" s="576"/>
      <c r="DJ29" s="576"/>
      <c r="DK29" s="577"/>
      <c r="DL29" s="563" t="s">
        <v>98</v>
      </c>
      <c r="DM29" s="576"/>
      <c r="DN29" s="576"/>
      <c r="DO29" s="576"/>
      <c r="DP29" s="576"/>
      <c r="DQ29" s="576"/>
      <c r="DR29" s="576"/>
      <c r="DS29" s="576"/>
      <c r="DT29" s="576"/>
      <c r="DU29" s="576"/>
      <c r="DV29" s="576"/>
      <c r="DW29" s="576"/>
      <c r="DX29" s="633"/>
    </row>
    <row r="30" spans="2:128" ht="11.25" customHeight="1" x14ac:dyDescent="0.15">
      <c r="B30" s="572" t="s">
        <v>255</v>
      </c>
      <c r="C30" s="573"/>
      <c r="D30" s="573"/>
      <c r="E30" s="573"/>
      <c r="F30" s="573"/>
      <c r="G30" s="573"/>
      <c r="H30" s="573"/>
      <c r="I30" s="573"/>
      <c r="J30" s="573"/>
      <c r="K30" s="573"/>
      <c r="L30" s="573"/>
      <c r="M30" s="573"/>
      <c r="N30" s="573"/>
      <c r="O30" s="573"/>
      <c r="P30" s="573"/>
      <c r="Q30" s="574"/>
      <c r="R30" s="575">
        <v>138450857</v>
      </c>
      <c r="S30" s="576"/>
      <c r="T30" s="576"/>
      <c r="U30" s="576"/>
      <c r="V30" s="576"/>
      <c r="W30" s="576"/>
      <c r="X30" s="576"/>
      <c r="Y30" s="577"/>
      <c r="Z30" s="624">
        <v>8.1</v>
      </c>
      <c r="AA30" s="589"/>
      <c r="AB30" s="589"/>
      <c r="AC30" s="625"/>
      <c r="AD30" s="563">
        <v>1135776</v>
      </c>
      <c r="AE30" s="576"/>
      <c r="AF30" s="576"/>
      <c r="AG30" s="576"/>
      <c r="AH30" s="576"/>
      <c r="AI30" s="576"/>
      <c r="AJ30" s="576"/>
      <c r="AK30" s="577"/>
      <c r="AL30" s="624">
        <v>0.1</v>
      </c>
      <c r="AM30" s="589"/>
      <c r="AN30" s="589"/>
      <c r="AO30" s="604"/>
      <c r="AP30" s="630" t="s">
        <v>256</v>
      </c>
      <c r="AQ30" s="631"/>
      <c r="AR30" s="631"/>
      <c r="AS30" s="631"/>
      <c r="AT30" s="631"/>
      <c r="AU30" s="631"/>
      <c r="AV30" s="631"/>
      <c r="AW30" s="631"/>
      <c r="AX30" s="631"/>
      <c r="AY30" s="631"/>
      <c r="AZ30" s="631"/>
      <c r="BA30" s="631"/>
      <c r="BB30" s="631"/>
      <c r="BC30" s="632"/>
      <c r="BD30" s="575">
        <v>21217</v>
      </c>
      <c r="BE30" s="576"/>
      <c r="BF30" s="576"/>
      <c r="BG30" s="576"/>
      <c r="BH30" s="576"/>
      <c r="BI30" s="576"/>
      <c r="BJ30" s="576"/>
      <c r="BK30" s="577"/>
      <c r="BL30" s="626">
        <v>0</v>
      </c>
      <c r="BM30" s="626"/>
      <c r="BN30" s="626"/>
      <c r="BO30" s="626"/>
      <c r="BP30" s="627" t="s">
        <v>98</v>
      </c>
      <c r="BQ30" s="627"/>
      <c r="BR30" s="627"/>
      <c r="BS30" s="627"/>
      <c r="BT30" s="627"/>
      <c r="BU30" s="627"/>
      <c r="BV30" s="627"/>
      <c r="BW30" s="628"/>
      <c r="BY30" s="572" t="s">
        <v>257</v>
      </c>
      <c r="BZ30" s="573"/>
      <c r="CA30" s="573"/>
      <c r="CB30" s="573"/>
      <c r="CC30" s="573"/>
      <c r="CD30" s="573"/>
      <c r="CE30" s="573"/>
      <c r="CF30" s="573"/>
      <c r="CG30" s="573"/>
      <c r="CH30" s="573"/>
      <c r="CI30" s="573"/>
      <c r="CJ30" s="573"/>
      <c r="CK30" s="573"/>
      <c r="CL30" s="574"/>
      <c r="CM30" s="575">
        <v>1669152789</v>
      </c>
      <c r="CN30" s="576"/>
      <c r="CO30" s="576"/>
      <c r="CP30" s="576"/>
      <c r="CQ30" s="576"/>
      <c r="CR30" s="576"/>
      <c r="CS30" s="576"/>
      <c r="CT30" s="577"/>
      <c r="CU30" s="626">
        <v>100</v>
      </c>
      <c r="CV30" s="626"/>
      <c r="CW30" s="626"/>
      <c r="CX30" s="626"/>
      <c r="CY30" s="563">
        <v>226873163</v>
      </c>
      <c r="CZ30" s="576"/>
      <c r="DA30" s="576"/>
      <c r="DB30" s="576"/>
      <c r="DC30" s="576"/>
      <c r="DD30" s="576"/>
      <c r="DE30" s="576"/>
      <c r="DF30" s="576"/>
      <c r="DG30" s="576"/>
      <c r="DH30" s="576"/>
      <c r="DI30" s="576"/>
      <c r="DJ30" s="576"/>
      <c r="DK30" s="577"/>
      <c r="DL30" s="563">
        <v>1138786411</v>
      </c>
      <c r="DM30" s="576"/>
      <c r="DN30" s="576"/>
      <c r="DO30" s="576"/>
      <c r="DP30" s="576"/>
      <c r="DQ30" s="576"/>
      <c r="DR30" s="576"/>
      <c r="DS30" s="576"/>
      <c r="DT30" s="576"/>
      <c r="DU30" s="576"/>
      <c r="DV30" s="576"/>
      <c r="DW30" s="576"/>
      <c r="DX30" s="633"/>
    </row>
    <row r="31" spans="2:128" ht="11.25" customHeight="1" x14ac:dyDescent="0.15">
      <c r="B31" s="572" t="s">
        <v>258</v>
      </c>
      <c r="C31" s="573"/>
      <c r="D31" s="573"/>
      <c r="E31" s="573"/>
      <c r="F31" s="573"/>
      <c r="G31" s="573"/>
      <c r="H31" s="573"/>
      <c r="I31" s="573"/>
      <c r="J31" s="573"/>
      <c r="K31" s="573"/>
      <c r="L31" s="573"/>
      <c r="M31" s="573"/>
      <c r="N31" s="573"/>
      <c r="O31" s="573"/>
      <c r="P31" s="573"/>
      <c r="Q31" s="574"/>
      <c r="R31" s="575">
        <v>244624095</v>
      </c>
      <c r="S31" s="576"/>
      <c r="T31" s="576"/>
      <c r="U31" s="576"/>
      <c r="V31" s="576"/>
      <c r="W31" s="576"/>
      <c r="X31" s="576"/>
      <c r="Y31" s="577"/>
      <c r="Z31" s="624">
        <v>14.4</v>
      </c>
      <c r="AA31" s="589"/>
      <c r="AB31" s="589"/>
      <c r="AC31" s="625"/>
      <c r="AD31" s="563" t="s">
        <v>98</v>
      </c>
      <c r="AE31" s="576"/>
      <c r="AF31" s="576"/>
      <c r="AG31" s="576"/>
      <c r="AH31" s="576"/>
      <c r="AI31" s="576"/>
      <c r="AJ31" s="576"/>
      <c r="AK31" s="577"/>
      <c r="AL31" s="624" t="s">
        <v>98</v>
      </c>
      <c r="AM31" s="589"/>
      <c r="AN31" s="589"/>
      <c r="AO31" s="604"/>
      <c r="AP31" s="630" t="s">
        <v>259</v>
      </c>
      <c r="AQ31" s="631"/>
      <c r="AR31" s="631"/>
      <c r="AS31" s="631"/>
      <c r="AT31" s="631"/>
      <c r="AU31" s="631"/>
      <c r="AV31" s="631"/>
      <c r="AW31" s="631"/>
      <c r="AX31" s="631"/>
      <c r="AY31" s="631"/>
      <c r="AZ31" s="631"/>
      <c r="BA31" s="631"/>
      <c r="BB31" s="631"/>
      <c r="BC31" s="632"/>
      <c r="BD31" s="575">
        <v>165435</v>
      </c>
      <c r="BE31" s="576"/>
      <c r="BF31" s="576"/>
      <c r="BG31" s="576"/>
      <c r="BH31" s="576"/>
      <c r="BI31" s="576"/>
      <c r="BJ31" s="576"/>
      <c r="BK31" s="577"/>
      <c r="BL31" s="626">
        <v>0</v>
      </c>
      <c r="BM31" s="626"/>
      <c r="BN31" s="626"/>
      <c r="BO31" s="626"/>
      <c r="BP31" s="627" t="s">
        <v>98</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260</v>
      </c>
      <c r="C32" s="573"/>
      <c r="D32" s="573"/>
      <c r="E32" s="573"/>
      <c r="F32" s="573"/>
      <c r="G32" s="573"/>
      <c r="H32" s="573"/>
      <c r="I32" s="573"/>
      <c r="J32" s="573"/>
      <c r="K32" s="573"/>
      <c r="L32" s="573"/>
      <c r="M32" s="573"/>
      <c r="N32" s="573"/>
      <c r="O32" s="573"/>
      <c r="P32" s="573"/>
      <c r="Q32" s="574"/>
      <c r="R32" s="575" t="s">
        <v>98</v>
      </c>
      <c r="S32" s="576"/>
      <c r="T32" s="576"/>
      <c r="U32" s="576"/>
      <c r="V32" s="576"/>
      <c r="W32" s="576"/>
      <c r="X32" s="576"/>
      <c r="Y32" s="577"/>
      <c r="Z32" s="624" t="s">
        <v>98</v>
      </c>
      <c r="AA32" s="589"/>
      <c r="AB32" s="589"/>
      <c r="AC32" s="625"/>
      <c r="AD32" s="563" t="s">
        <v>98</v>
      </c>
      <c r="AE32" s="576"/>
      <c r="AF32" s="576"/>
      <c r="AG32" s="576"/>
      <c r="AH32" s="576"/>
      <c r="AI32" s="576"/>
      <c r="AJ32" s="576"/>
      <c r="AK32" s="577"/>
      <c r="AL32" s="624" t="s">
        <v>98</v>
      </c>
      <c r="AM32" s="589"/>
      <c r="AN32" s="589"/>
      <c r="AO32" s="604"/>
      <c r="AP32" s="630" t="s">
        <v>261</v>
      </c>
      <c r="AQ32" s="631"/>
      <c r="AR32" s="631"/>
      <c r="AS32" s="631"/>
      <c r="AT32" s="631"/>
      <c r="AU32" s="631"/>
      <c r="AV32" s="631"/>
      <c r="AW32" s="631"/>
      <c r="AX32" s="631"/>
      <c r="AY32" s="631"/>
      <c r="AZ32" s="631"/>
      <c r="BA32" s="631"/>
      <c r="BB32" s="631"/>
      <c r="BC32" s="632"/>
      <c r="BD32" s="575" t="s">
        <v>98</v>
      </c>
      <c r="BE32" s="576"/>
      <c r="BF32" s="576"/>
      <c r="BG32" s="576"/>
      <c r="BH32" s="576"/>
      <c r="BI32" s="576"/>
      <c r="BJ32" s="576"/>
      <c r="BK32" s="577"/>
      <c r="BL32" s="626" t="s">
        <v>98</v>
      </c>
      <c r="BM32" s="626"/>
      <c r="BN32" s="626"/>
      <c r="BO32" s="626"/>
      <c r="BP32" s="627" t="s">
        <v>98</v>
      </c>
      <c r="BQ32" s="627"/>
      <c r="BR32" s="627"/>
      <c r="BS32" s="627"/>
      <c r="BT32" s="627"/>
      <c r="BU32" s="627"/>
      <c r="BV32" s="627"/>
      <c r="BW32" s="628"/>
      <c r="BY32" s="608" t="s">
        <v>262</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263</v>
      </c>
      <c r="C33" s="573"/>
      <c r="D33" s="573"/>
      <c r="E33" s="573"/>
      <c r="F33" s="573"/>
      <c r="G33" s="573"/>
      <c r="H33" s="573"/>
      <c r="I33" s="573"/>
      <c r="J33" s="573"/>
      <c r="K33" s="573"/>
      <c r="L33" s="573"/>
      <c r="M33" s="573"/>
      <c r="N33" s="573"/>
      <c r="O33" s="573"/>
      <c r="P33" s="573"/>
      <c r="Q33" s="574"/>
      <c r="R33" s="575">
        <v>110361876</v>
      </c>
      <c r="S33" s="576"/>
      <c r="T33" s="576"/>
      <c r="U33" s="576"/>
      <c r="V33" s="576"/>
      <c r="W33" s="576"/>
      <c r="X33" s="576"/>
      <c r="Y33" s="577"/>
      <c r="Z33" s="624">
        <v>6.5</v>
      </c>
      <c r="AA33" s="589"/>
      <c r="AB33" s="589"/>
      <c r="AC33" s="625"/>
      <c r="AD33" s="563" t="s">
        <v>98</v>
      </c>
      <c r="AE33" s="576"/>
      <c r="AF33" s="576"/>
      <c r="AG33" s="576"/>
      <c r="AH33" s="576"/>
      <c r="AI33" s="576"/>
      <c r="AJ33" s="576"/>
      <c r="AK33" s="577"/>
      <c r="AL33" s="624" t="s">
        <v>98</v>
      </c>
      <c r="AM33" s="589"/>
      <c r="AN33" s="589"/>
      <c r="AO33" s="604"/>
      <c r="AP33" s="572" t="s">
        <v>136</v>
      </c>
      <c r="AQ33" s="573"/>
      <c r="AR33" s="573"/>
      <c r="AS33" s="573"/>
      <c r="AT33" s="573"/>
      <c r="AU33" s="573"/>
      <c r="AV33" s="573"/>
      <c r="AW33" s="573"/>
      <c r="AX33" s="573"/>
      <c r="AY33" s="573"/>
      <c r="AZ33" s="573"/>
      <c r="BA33" s="573"/>
      <c r="BB33" s="573"/>
      <c r="BC33" s="574"/>
      <c r="BD33" s="575">
        <v>640727843</v>
      </c>
      <c r="BE33" s="576"/>
      <c r="BF33" s="576"/>
      <c r="BG33" s="576"/>
      <c r="BH33" s="576"/>
      <c r="BI33" s="576"/>
      <c r="BJ33" s="576"/>
      <c r="BK33" s="577"/>
      <c r="BL33" s="626">
        <v>100</v>
      </c>
      <c r="BM33" s="626"/>
      <c r="BN33" s="626"/>
      <c r="BO33" s="626"/>
      <c r="BP33" s="627">
        <v>4537023</v>
      </c>
      <c r="BQ33" s="627"/>
      <c r="BR33" s="627"/>
      <c r="BS33" s="627"/>
      <c r="BT33" s="627"/>
      <c r="BU33" s="627"/>
      <c r="BV33" s="627"/>
      <c r="BW33" s="628"/>
      <c r="BY33" s="608" t="s">
        <v>174</v>
      </c>
      <c r="BZ33" s="609"/>
      <c r="CA33" s="609"/>
      <c r="CB33" s="609"/>
      <c r="CC33" s="609"/>
      <c r="CD33" s="609"/>
      <c r="CE33" s="609"/>
      <c r="CF33" s="609"/>
      <c r="CG33" s="609"/>
      <c r="CH33" s="609"/>
      <c r="CI33" s="609"/>
      <c r="CJ33" s="609"/>
      <c r="CK33" s="609"/>
      <c r="CL33" s="610"/>
      <c r="CM33" s="608" t="s">
        <v>264</v>
      </c>
      <c r="CN33" s="609"/>
      <c r="CO33" s="609"/>
      <c r="CP33" s="609"/>
      <c r="CQ33" s="609"/>
      <c r="CR33" s="609"/>
      <c r="CS33" s="609"/>
      <c r="CT33" s="610"/>
      <c r="CU33" s="608" t="s">
        <v>265</v>
      </c>
      <c r="CV33" s="609"/>
      <c r="CW33" s="609"/>
      <c r="CX33" s="610"/>
      <c r="CY33" s="608" t="s">
        <v>266</v>
      </c>
      <c r="CZ33" s="609"/>
      <c r="DA33" s="609"/>
      <c r="DB33" s="609"/>
      <c r="DC33" s="609"/>
      <c r="DD33" s="609"/>
      <c r="DE33" s="609"/>
      <c r="DF33" s="610"/>
      <c r="DG33" s="618" t="s">
        <v>267</v>
      </c>
      <c r="DH33" s="619"/>
      <c r="DI33" s="619"/>
      <c r="DJ33" s="619"/>
      <c r="DK33" s="619"/>
      <c r="DL33" s="619"/>
      <c r="DM33" s="619"/>
      <c r="DN33" s="619"/>
      <c r="DO33" s="619"/>
      <c r="DP33" s="619"/>
      <c r="DQ33" s="620"/>
      <c r="DR33" s="608" t="s">
        <v>268</v>
      </c>
      <c r="DS33" s="609"/>
      <c r="DT33" s="609"/>
      <c r="DU33" s="609"/>
      <c r="DV33" s="609"/>
      <c r="DW33" s="609"/>
      <c r="DX33" s="610"/>
    </row>
    <row r="34" spans="2:128" ht="11.25" customHeight="1" x14ac:dyDescent="0.15">
      <c r="B34" s="545" t="s">
        <v>269</v>
      </c>
      <c r="C34" s="546"/>
      <c r="D34" s="546"/>
      <c r="E34" s="546"/>
      <c r="F34" s="546"/>
      <c r="G34" s="546"/>
      <c r="H34" s="546"/>
      <c r="I34" s="546"/>
      <c r="J34" s="546"/>
      <c r="K34" s="546"/>
      <c r="L34" s="546"/>
      <c r="M34" s="546"/>
      <c r="N34" s="546"/>
      <c r="O34" s="546"/>
      <c r="P34" s="546"/>
      <c r="Q34" s="547"/>
      <c r="R34" s="575">
        <v>1704632991</v>
      </c>
      <c r="S34" s="576"/>
      <c r="T34" s="576"/>
      <c r="U34" s="576"/>
      <c r="V34" s="576"/>
      <c r="W34" s="576"/>
      <c r="X34" s="576"/>
      <c r="Y34" s="577"/>
      <c r="Z34" s="626">
        <v>100</v>
      </c>
      <c r="AA34" s="626"/>
      <c r="AB34" s="626"/>
      <c r="AC34" s="626"/>
      <c r="AD34" s="627">
        <v>871000339</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270</v>
      </c>
      <c r="BZ34" s="601"/>
      <c r="CA34" s="601"/>
      <c r="CB34" s="601"/>
      <c r="CC34" s="601"/>
      <c r="CD34" s="601"/>
      <c r="CE34" s="601"/>
      <c r="CF34" s="601"/>
      <c r="CG34" s="601"/>
      <c r="CH34" s="601"/>
      <c r="CI34" s="601"/>
      <c r="CJ34" s="601"/>
      <c r="CK34" s="601"/>
      <c r="CL34" s="602"/>
      <c r="CM34" s="629">
        <v>773237768</v>
      </c>
      <c r="CN34" s="612"/>
      <c r="CO34" s="612"/>
      <c r="CP34" s="612"/>
      <c r="CQ34" s="612"/>
      <c r="CR34" s="612"/>
      <c r="CS34" s="612"/>
      <c r="CT34" s="613"/>
      <c r="CU34" s="614">
        <v>46.3</v>
      </c>
      <c r="CV34" s="615"/>
      <c r="CW34" s="615"/>
      <c r="CX34" s="617"/>
      <c r="CY34" s="611">
        <v>630605668</v>
      </c>
      <c r="CZ34" s="612"/>
      <c r="DA34" s="612"/>
      <c r="DB34" s="612"/>
      <c r="DC34" s="612"/>
      <c r="DD34" s="612"/>
      <c r="DE34" s="612"/>
      <c r="DF34" s="613"/>
      <c r="DG34" s="611">
        <v>619305022</v>
      </c>
      <c r="DH34" s="612"/>
      <c r="DI34" s="612"/>
      <c r="DJ34" s="612"/>
      <c r="DK34" s="612"/>
      <c r="DL34" s="612"/>
      <c r="DM34" s="612"/>
      <c r="DN34" s="612"/>
      <c r="DO34" s="612"/>
      <c r="DP34" s="612"/>
      <c r="DQ34" s="613"/>
      <c r="DR34" s="614">
        <v>63.1</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271</v>
      </c>
      <c r="BZ35" s="573"/>
      <c r="CA35" s="573"/>
      <c r="CB35" s="573"/>
      <c r="CC35" s="573"/>
      <c r="CD35" s="573"/>
      <c r="CE35" s="573"/>
      <c r="CF35" s="573"/>
      <c r="CG35" s="573"/>
      <c r="CH35" s="573"/>
      <c r="CI35" s="573"/>
      <c r="CJ35" s="573"/>
      <c r="CK35" s="573"/>
      <c r="CL35" s="574"/>
      <c r="CM35" s="575">
        <v>489948508</v>
      </c>
      <c r="CN35" s="564"/>
      <c r="CO35" s="564"/>
      <c r="CP35" s="564"/>
      <c r="CQ35" s="564"/>
      <c r="CR35" s="564"/>
      <c r="CS35" s="564"/>
      <c r="CT35" s="565"/>
      <c r="CU35" s="578">
        <v>29.4</v>
      </c>
      <c r="CV35" s="579"/>
      <c r="CW35" s="579"/>
      <c r="CX35" s="580"/>
      <c r="CY35" s="563">
        <v>398351808</v>
      </c>
      <c r="CZ35" s="564"/>
      <c r="DA35" s="564"/>
      <c r="DB35" s="564"/>
      <c r="DC35" s="564"/>
      <c r="DD35" s="564"/>
      <c r="DE35" s="564"/>
      <c r="DF35" s="565"/>
      <c r="DG35" s="563">
        <v>387390670</v>
      </c>
      <c r="DH35" s="564"/>
      <c r="DI35" s="564"/>
      <c r="DJ35" s="564"/>
      <c r="DK35" s="564"/>
      <c r="DL35" s="564"/>
      <c r="DM35" s="564"/>
      <c r="DN35" s="564"/>
      <c r="DO35" s="564"/>
      <c r="DP35" s="564"/>
      <c r="DQ35" s="565"/>
      <c r="DR35" s="578">
        <v>39.5</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272</v>
      </c>
      <c r="BZ36" s="573"/>
      <c r="CA36" s="573"/>
      <c r="CB36" s="573"/>
      <c r="CC36" s="573"/>
      <c r="CD36" s="573"/>
      <c r="CE36" s="573"/>
      <c r="CF36" s="573"/>
      <c r="CG36" s="573"/>
      <c r="CH36" s="573"/>
      <c r="CI36" s="573"/>
      <c r="CJ36" s="573"/>
      <c r="CK36" s="573"/>
      <c r="CL36" s="574"/>
      <c r="CM36" s="575">
        <v>361406573</v>
      </c>
      <c r="CN36" s="576"/>
      <c r="CO36" s="576"/>
      <c r="CP36" s="576"/>
      <c r="CQ36" s="576"/>
      <c r="CR36" s="576"/>
      <c r="CS36" s="576"/>
      <c r="CT36" s="577"/>
      <c r="CU36" s="578">
        <v>21.7</v>
      </c>
      <c r="CV36" s="579"/>
      <c r="CW36" s="579"/>
      <c r="CX36" s="580"/>
      <c r="CY36" s="563">
        <v>288531445</v>
      </c>
      <c r="CZ36" s="564"/>
      <c r="DA36" s="564"/>
      <c r="DB36" s="564"/>
      <c r="DC36" s="564"/>
      <c r="DD36" s="564"/>
      <c r="DE36" s="564"/>
      <c r="DF36" s="565"/>
      <c r="DG36" s="563">
        <v>287913160</v>
      </c>
      <c r="DH36" s="564"/>
      <c r="DI36" s="564"/>
      <c r="DJ36" s="564"/>
      <c r="DK36" s="564"/>
      <c r="DL36" s="564"/>
      <c r="DM36" s="564"/>
      <c r="DN36" s="564"/>
      <c r="DO36" s="564"/>
      <c r="DP36" s="564"/>
      <c r="DQ36" s="565"/>
      <c r="DR36" s="578">
        <v>29.3</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273</v>
      </c>
      <c r="AQ37" s="609"/>
      <c r="AR37" s="609"/>
      <c r="AS37" s="609"/>
      <c r="AT37" s="609"/>
      <c r="AU37" s="609"/>
      <c r="AV37" s="609"/>
      <c r="AW37" s="609"/>
      <c r="AX37" s="609"/>
      <c r="AY37" s="609"/>
      <c r="AZ37" s="609"/>
      <c r="BA37" s="609"/>
      <c r="BB37" s="609"/>
      <c r="BC37" s="610"/>
      <c r="BD37" s="608" t="s">
        <v>274</v>
      </c>
      <c r="BE37" s="609"/>
      <c r="BF37" s="609"/>
      <c r="BG37" s="609"/>
      <c r="BH37" s="609"/>
      <c r="BI37" s="609"/>
      <c r="BJ37" s="609"/>
      <c r="BK37" s="609"/>
      <c r="BL37" s="609"/>
      <c r="BM37" s="610"/>
      <c r="BN37" s="608" t="s">
        <v>275</v>
      </c>
      <c r="BO37" s="609"/>
      <c r="BP37" s="609"/>
      <c r="BQ37" s="609"/>
      <c r="BR37" s="609"/>
      <c r="BS37" s="609"/>
      <c r="BT37" s="609"/>
      <c r="BU37" s="609"/>
      <c r="BV37" s="609"/>
      <c r="BW37" s="610"/>
      <c r="BY37" s="572" t="s">
        <v>276</v>
      </c>
      <c r="BZ37" s="573"/>
      <c r="CA37" s="573"/>
      <c r="CB37" s="573"/>
      <c r="CC37" s="573"/>
      <c r="CD37" s="573"/>
      <c r="CE37" s="573"/>
      <c r="CF37" s="573"/>
      <c r="CG37" s="573"/>
      <c r="CH37" s="573"/>
      <c r="CI37" s="573"/>
      <c r="CJ37" s="573"/>
      <c r="CK37" s="573"/>
      <c r="CL37" s="574"/>
      <c r="CM37" s="575">
        <v>63999321</v>
      </c>
      <c r="CN37" s="564"/>
      <c r="CO37" s="564"/>
      <c r="CP37" s="564"/>
      <c r="CQ37" s="564"/>
      <c r="CR37" s="564"/>
      <c r="CS37" s="564"/>
      <c r="CT37" s="565"/>
      <c r="CU37" s="578">
        <v>3.8</v>
      </c>
      <c r="CV37" s="579"/>
      <c r="CW37" s="579"/>
      <c r="CX37" s="580"/>
      <c r="CY37" s="563">
        <v>24325880</v>
      </c>
      <c r="CZ37" s="564"/>
      <c r="DA37" s="564"/>
      <c r="DB37" s="564"/>
      <c r="DC37" s="564"/>
      <c r="DD37" s="564"/>
      <c r="DE37" s="564"/>
      <c r="DF37" s="565"/>
      <c r="DG37" s="563">
        <v>24325620</v>
      </c>
      <c r="DH37" s="564"/>
      <c r="DI37" s="564"/>
      <c r="DJ37" s="564"/>
      <c r="DK37" s="564"/>
      <c r="DL37" s="564"/>
      <c r="DM37" s="564"/>
      <c r="DN37" s="564"/>
      <c r="DO37" s="564"/>
      <c r="DP37" s="564"/>
      <c r="DQ37" s="565"/>
      <c r="DR37" s="578">
        <v>2.5</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277</v>
      </c>
      <c r="AQ38" s="592"/>
      <c r="AR38" s="592"/>
      <c r="AS38" s="592"/>
      <c r="AT38" s="597" t="s">
        <v>278</v>
      </c>
      <c r="AU38" s="178"/>
      <c r="AV38" s="178"/>
      <c r="AW38" s="178"/>
      <c r="AX38" s="600" t="s">
        <v>136</v>
      </c>
      <c r="AY38" s="601"/>
      <c r="AZ38" s="601"/>
      <c r="BA38" s="601"/>
      <c r="BB38" s="601"/>
      <c r="BC38" s="602"/>
      <c r="BD38" s="621">
        <v>98.8</v>
      </c>
      <c r="BE38" s="622"/>
      <c r="BF38" s="622"/>
      <c r="BG38" s="622"/>
      <c r="BH38" s="622"/>
      <c r="BI38" s="622">
        <v>97.9</v>
      </c>
      <c r="BJ38" s="622"/>
      <c r="BK38" s="622"/>
      <c r="BL38" s="622"/>
      <c r="BM38" s="623"/>
      <c r="BN38" s="621">
        <v>98.7</v>
      </c>
      <c r="BO38" s="622"/>
      <c r="BP38" s="622"/>
      <c r="BQ38" s="622"/>
      <c r="BR38" s="622"/>
      <c r="BS38" s="622">
        <v>97.3</v>
      </c>
      <c r="BT38" s="622"/>
      <c r="BU38" s="622"/>
      <c r="BV38" s="622"/>
      <c r="BW38" s="623"/>
      <c r="BY38" s="572" t="s">
        <v>279</v>
      </c>
      <c r="BZ38" s="573"/>
      <c r="CA38" s="573"/>
      <c r="CB38" s="573"/>
      <c r="CC38" s="573"/>
      <c r="CD38" s="573"/>
      <c r="CE38" s="573"/>
      <c r="CF38" s="573"/>
      <c r="CG38" s="573"/>
      <c r="CH38" s="573"/>
      <c r="CI38" s="573"/>
      <c r="CJ38" s="573"/>
      <c r="CK38" s="573"/>
      <c r="CL38" s="574"/>
      <c r="CM38" s="575">
        <v>219289939</v>
      </c>
      <c r="CN38" s="576"/>
      <c r="CO38" s="576"/>
      <c r="CP38" s="576"/>
      <c r="CQ38" s="576"/>
      <c r="CR38" s="576"/>
      <c r="CS38" s="576"/>
      <c r="CT38" s="577"/>
      <c r="CU38" s="578">
        <v>13.1</v>
      </c>
      <c r="CV38" s="579"/>
      <c r="CW38" s="579"/>
      <c r="CX38" s="580"/>
      <c r="CY38" s="563">
        <v>207927980</v>
      </c>
      <c r="CZ38" s="564"/>
      <c r="DA38" s="564"/>
      <c r="DB38" s="564"/>
      <c r="DC38" s="564"/>
      <c r="DD38" s="564"/>
      <c r="DE38" s="564"/>
      <c r="DF38" s="565"/>
      <c r="DG38" s="563">
        <v>207588732</v>
      </c>
      <c r="DH38" s="564"/>
      <c r="DI38" s="564"/>
      <c r="DJ38" s="564"/>
      <c r="DK38" s="564"/>
      <c r="DL38" s="564"/>
      <c r="DM38" s="564"/>
      <c r="DN38" s="564"/>
      <c r="DO38" s="564"/>
      <c r="DP38" s="564"/>
      <c r="DQ38" s="565"/>
      <c r="DR38" s="578">
        <v>21.2</v>
      </c>
      <c r="DS38" s="579"/>
      <c r="DT38" s="579"/>
      <c r="DU38" s="579"/>
      <c r="DV38" s="579"/>
      <c r="DW38" s="579"/>
      <c r="DX38" s="588"/>
    </row>
    <row r="39" spans="2:128" ht="11.25" customHeight="1" x14ac:dyDescent="0.15">
      <c r="AP39" s="593"/>
      <c r="AQ39" s="594"/>
      <c r="AR39" s="594"/>
      <c r="AS39" s="594"/>
      <c r="AT39" s="598"/>
      <c r="AU39" s="167" t="s">
        <v>280</v>
      </c>
      <c r="AV39" s="167"/>
      <c r="AW39" s="167"/>
      <c r="AX39" s="572" t="s">
        <v>281</v>
      </c>
      <c r="AY39" s="573"/>
      <c r="AZ39" s="573"/>
      <c r="BA39" s="573"/>
      <c r="BB39" s="573"/>
      <c r="BC39" s="574"/>
      <c r="BD39" s="603">
        <v>98.3</v>
      </c>
      <c r="BE39" s="589"/>
      <c r="BF39" s="589"/>
      <c r="BG39" s="589"/>
      <c r="BH39" s="589"/>
      <c r="BI39" s="589">
        <v>95.2</v>
      </c>
      <c r="BJ39" s="589"/>
      <c r="BK39" s="589"/>
      <c r="BL39" s="589"/>
      <c r="BM39" s="604"/>
      <c r="BN39" s="603">
        <v>98.1</v>
      </c>
      <c r="BO39" s="589"/>
      <c r="BP39" s="589"/>
      <c r="BQ39" s="589"/>
      <c r="BR39" s="589"/>
      <c r="BS39" s="589">
        <v>94.7</v>
      </c>
      <c r="BT39" s="589"/>
      <c r="BU39" s="589"/>
      <c r="BV39" s="589"/>
      <c r="BW39" s="604"/>
      <c r="BY39" s="581" t="s">
        <v>282</v>
      </c>
      <c r="BZ39" s="582"/>
      <c r="CA39" s="572" t="s">
        <v>283</v>
      </c>
      <c r="CB39" s="573"/>
      <c r="CC39" s="573"/>
      <c r="CD39" s="573"/>
      <c r="CE39" s="573"/>
      <c r="CF39" s="573"/>
      <c r="CG39" s="573"/>
      <c r="CH39" s="573"/>
      <c r="CI39" s="573"/>
      <c r="CJ39" s="573"/>
      <c r="CK39" s="573"/>
      <c r="CL39" s="574"/>
      <c r="CM39" s="575">
        <v>219285123</v>
      </c>
      <c r="CN39" s="564"/>
      <c r="CO39" s="564"/>
      <c r="CP39" s="564"/>
      <c r="CQ39" s="564"/>
      <c r="CR39" s="564"/>
      <c r="CS39" s="564"/>
      <c r="CT39" s="565"/>
      <c r="CU39" s="578">
        <v>13.1</v>
      </c>
      <c r="CV39" s="579"/>
      <c r="CW39" s="579"/>
      <c r="CX39" s="580"/>
      <c r="CY39" s="563">
        <v>207923164</v>
      </c>
      <c r="CZ39" s="564"/>
      <c r="DA39" s="564"/>
      <c r="DB39" s="564"/>
      <c r="DC39" s="564"/>
      <c r="DD39" s="564"/>
      <c r="DE39" s="564"/>
      <c r="DF39" s="565"/>
      <c r="DG39" s="563">
        <v>207583916</v>
      </c>
      <c r="DH39" s="564"/>
      <c r="DI39" s="564"/>
      <c r="DJ39" s="564"/>
      <c r="DK39" s="564"/>
      <c r="DL39" s="564"/>
      <c r="DM39" s="564"/>
      <c r="DN39" s="564"/>
      <c r="DO39" s="564"/>
      <c r="DP39" s="564"/>
      <c r="DQ39" s="565"/>
      <c r="DR39" s="578">
        <v>21.2</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284</v>
      </c>
      <c r="AY40" s="546"/>
      <c r="AZ40" s="546"/>
      <c r="BA40" s="546"/>
      <c r="BB40" s="546"/>
      <c r="BC40" s="547"/>
      <c r="BD40" s="605">
        <v>99.8</v>
      </c>
      <c r="BE40" s="606"/>
      <c r="BF40" s="606"/>
      <c r="BG40" s="606"/>
      <c r="BH40" s="606"/>
      <c r="BI40" s="606">
        <v>99.3</v>
      </c>
      <c r="BJ40" s="606"/>
      <c r="BK40" s="606"/>
      <c r="BL40" s="606"/>
      <c r="BM40" s="607"/>
      <c r="BN40" s="605">
        <v>99.8</v>
      </c>
      <c r="BO40" s="606"/>
      <c r="BP40" s="606"/>
      <c r="BQ40" s="606"/>
      <c r="BR40" s="606"/>
      <c r="BS40" s="606">
        <v>99.2</v>
      </c>
      <c r="BT40" s="606"/>
      <c r="BU40" s="606"/>
      <c r="BV40" s="606"/>
      <c r="BW40" s="607"/>
      <c r="BY40" s="583"/>
      <c r="BZ40" s="584"/>
      <c r="CA40" s="572" t="s">
        <v>285</v>
      </c>
      <c r="CB40" s="573"/>
      <c r="CC40" s="573"/>
      <c r="CD40" s="573"/>
      <c r="CE40" s="573"/>
      <c r="CF40" s="573"/>
      <c r="CG40" s="573"/>
      <c r="CH40" s="573"/>
      <c r="CI40" s="573"/>
      <c r="CJ40" s="573"/>
      <c r="CK40" s="573"/>
      <c r="CL40" s="574"/>
      <c r="CM40" s="575">
        <v>176603309</v>
      </c>
      <c r="CN40" s="576"/>
      <c r="CO40" s="576"/>
      <c r="CP40" s="576"/>
      <c r="CQ40" s="576"/>
      <c r="CR40" s="576"/>
      <c r="CS40" s="576"/>
      <c r="CT40" s="577"/>
      <c r="CU40" s="578">
        <v>10.6</v>
      </c>
      <c r="CV40" s="579"/>
      <c r="CW40" s="579"/>
      <c r="CX40" s="580"/>
      <c r="CY40" s="563">
        <v>166519856</v>
      </c>
      <c r="CZ40" s="564"/>
      <c r="DA40" s="564"/>
      <c r="DB40" s="564"/>
      <c r="DC40" s="564"/>
      <c r="DD40" s="564"/>
      <c r="DE40" s="564"/>
      <c r="DF40" s="565"/>
      <c r="DG40" s="563">
        <v>166180608</v>
      </c>
      <c r="DH40" s="564"/>
      <c r="DI40" s="564"/>
      <c r="DJ40" s="564"/>
      <c r="DK40" s="564"/>
      <c r="DL40" s="564"/>
      <c r="DM40" s="564"/>
      <c r="DN40" s="564"/>
      <c r="DO40" s="564"/>
      <c r="DP40" s="564"/>
      <c r="DQ40" s="565"/>
      <c r="DR40" s="578">
        <v>16.899999999999999</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286</v>
      </c>
      <c r="CB41" s="573"/>
      <c r="CC41" s="573"/>
      <c r="CD41" s="573"/>
      <c r="CE41" s="573"/>
      <c r="CF41" s="573"/>
      <c r="CG41" s="573"/>
      <c r="CH41" s="573"/>
      <c r="CI41" s="573"/>
      <c r="CJ41" s="573"/>
      <c r="CK41" s="573"/>
      <c r="CL41" s="574"/>
      <c r="CM41" s="575">
        <v>42681814</v>
      </c>
      <c r="CN41" s="564"/>
      <c r="CO41" s="564"/>
      <c r="CP41" s="564"/>
      <c r="CQ41" s="564"/>
      <c r="CR41" s="564"/>
      <c r="CS41" s="564"/>
      <c r="CT41" s="565"/>
      <c r="CU41" s="578">
        <v>2.6</v>
      </c>
      <c r="CV41" s="579"/>
      <c r="CW41" s="579"/>
      <c r="CX41" s="580"/>
      <c r="CY41" s="563">
        <v>41403308</v>
      </c>
      <c r="CZ41" s="564"/>
      <c r="DA41" s="564"/>
      <c r="DB41" s="564"/>
      <c r="DC41" s="564"/>
      <c r="DD41" s="564"/>
      <c r="DE41" s="564"/>
      <c r="DF41" s="565"/>
      <c r="DG41" s="563">
        <v>41403308</v>
      </c>
      <c r="DH41" s="564"/>
      <c r="DI41" s="564"/>
      <c r="DJ41" s="564"/>
      <c r="DK41" s="564"/>
      <c r="DL41" s="564"/>
      <c r="DM41" s="564"/>
      <c r="DN41" s="564"/>
      <c r="DO41" s="564"/>
      <c r="DP41" s="564"/>
      <c r="DQ41" s="565"/>
      <c r="DR41" s="578">
        <v>4.2</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287</v>
      </c>
      <c r="CB42" s="573"/>
      <c r="CC42" s="573"/>
      <c r="CD42" s="573"/>
      <c r="CE42" s="573"/>
      <c r="CF42" s="573"/>
      <c r="CG42" s="573"/>
      <c r="CH42" s="573"/>
      <c r="CI42" s="573"/>
      <c r="CJ42" s="573"/>
      <c r="CK42" s="573"/>
      <c r="CL42" s="574"/>
      <c r="CM42" s="575">
        <v>4816</v>
      </c>
      <c r="CN42" s="576"/>
      <c r="CO42" s="576"/>
      <c r="CP42" s="576"/>
      <c r="CQ42" s="576"/>
      <c r="CR42" s="576"/>
      <c r="CS42" s="576"/>
      <c r="CT42" s="577"/>
      <c r="CU42" s="578">
        <v>0</v>
      </c>
      <c r="CV42" s="579"/>
      <c r="CW42" s="579"/>
      <c r="CX42" s="580"/>
      <c r="CY42" s="563">
        <v>4816</v>
      </c>
      <c r="CZ42" s="564"/>
      <c r="DA42" s="564"/>
      <c r="DB42" s="564"/>
      <c r="DC42" s="564"/>
      <c r="DD42" s="564"/>
      <c r="DE42" s="564"/>
      <c r="DF42" s="565"/>
      <c r="DG42" s="563">
        <v>4816</v>
      </c>
      <c r="DH42" s="564"/>
      <c r="DI42" s="564"/>
      <c r="DJ42" s="564"/>
      <c r="DK42" s="564"/>
      <c r="DL42" s="564"/>
      <c r="DM42" s="564"/>
      <c r="DN42" s="564"/>
      <c r="DO42" s="564"/>
      <c r="DP42" s="564"/>
      <c r="DQ42" s="565"/>
      <c r="DR42" s="578">
        <v>0</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288</v>
      </c>
      <c r="BZ43" s="573"/>
      <c r="CA43" s="573"/>
      <c r="CB43" s="573"/>
      <c r="CC43" s="573"/>
      <c r="CD43" s="573"/>
      <c r="CE43" s="573"/>
      <c r="CF43" s="573"/>
      <c r="CG43" s="573"/>
      <c r="CH43" s="573"/>
      <c r="CI43" s="573"/>
      <c r="CJ43" s="573"/>
      <c r="CK43" s="573"/>
      <c r="CL43" s="574"/>
      <c r="CM43" s="575">
        <v>667254108</v>
      </c>
      <c r="CN43" s="564"/>
      <c r="CO43" s="564"/>
      <c r="CP43" s="564"/>
      <c r="CQ43" s="564"/>
      <c r="CR43" s="564"/>
      <c r="CS43" s="564"/>
      <c r="CT43" s="565"/>
      <c r="CU43" s="578">
        <v>40</v>
      </c>
      <c r="CV43" s="579"/>
      <c r="CW43" s="579"/>
      <c r="CX43" s="580"/>
      <c r="CY43" s="563">
        <v>487170043</v>
      </c>
      <c r="CZ43" s="564"/>
      <c r="DA43" s="564"/>
      <c r="DB43" s="564"/>
      <c r="DC43" s="564"/>
      <c r="DD43" s="564"/>
      <c r="DE43" s="564"/>
      <c r="DF43" s="565"/>
      <c r="DG43" s="563">
        <v>329004679</v>
      </c>
      <c r="DH43" s="564"/>
      <c r="DI43" s="564"/>
      <c r="DJ43" s="564"/>
      <c r="DK43" s="564"/>
      <c r="DL43" s="564"/>
      <c r="DM43" s="564"/>
      <c r="DN43" s="564"/>
      <c r="DO43" s="564"/>
      <c r="DP43" s="564"/>
      <c r="DQ43" s="565"/>
      <c r="DR43" s="578">
        <v>33.5</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289</v>
      </c>
      <c r="BZ44" s="573"/>
      <c r="CA44" s="573"/>
      <c r="CB44" s="573"/>
      <c r="CC44" s="573"/>
      <c r="CD44" s="573"/>
      <c r="CE44" s="573"/>
      <c r="CF44" s="573"/>
      <c r="CG44" s="573"/>
      <c r="CH44" s="573"/>
      <c r="CI44" s="573"/>
      <c r="CJ44" s="573"/>
      <c r="CK44" s="573"/>
      <c r="CL44" s="574"/>
      <c r="CM44" s="575">
        <v>43537050</v>
      </c>
      <c r="CN44" s="576"/>
      <c r="CO44" s="576"/>
      <c r="CP44" s="576"/>
      <c r="CQ44" s="576"/>
      <c r="CR44" s="576"/>
      <c r="CS44" s="576"/>
      <c r="CT44" s="577"/>
      <c r="CU44" s="578">
        <v>2.6</v>
      </c>
      <c r="CV44" s="579"/>
      <c r="CW44" s="579"/>
      <c r="CX44" s="580"/>
      <c r="CY44" s="563">
        <v>31469892</v>
      </c>
      <c r="CZ44" s="564"/>
      <c r="DA44" s="564"/>
      <c r="DB44" s="564"/>
      <c r="DC44" s="564"/>
      <c r="DD44" s="564"/>
      <c r="DE44" s="564"/>
      <c r="DF44" s="565"/>
      <c r="DG44" s="563">
        <v>25835576</v>
      </c>
      <c r="DH44" s="564"/>
      <c r="DI44" s="564"/>
      <c r="DJ44" s="564"/>
      <c r="DK44" s="564"/>
      <c r="DL44" s="564"/>
      <c r="DM44" s="564"/>
      <c r="DN44" s="564"/>
      <c r="DO44" s="564"/>
      <c r="DP44" s="564"/>
      <c r="DQ44" s="565"/>
      <c r="DR44" s="578">
        <v>2.6</v>
      </c>
      <c r="DS44" s="579"/>
      <c r="DT44" s="579"/>
      <c r="DU44" s="579"/>
      <c r="DV44" s="579"/>
      <c r="DW44" s="579"/>
      <c r="DX44" s="588"/>
    </row>
    <row r="45" spans="2:128" ht="11.25" customHeight="1" x14ac:dyDescent="0.15">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291</v>
      </c>
      <c r="BZ45" s="573"/>
      <c r="CA45" s="573"/>
      <c r="CB45" s="573"/>
      <c r="CC45" s="573"/>
      <c r="CD45" s="573"/>
      <c r="CE45" s="573"/>
      <c r="CF45" s="573"/>
      <c r="CG45" s="573"/>
      <c r="CH45" s="573"/>
      <c r="CI45" s="573"/>
      <c r="CJ45" s="573"/>
      <c r="CK45" s="573"/>
      <c r="CL45" s="574"/>
      <c r="CM45" s="575">
        <v>4359661</v>
      </c>
      <c r="CN45" s="564"/>
      <c r="CO45" s="564"/>
      <c r="CP45" s="564"/>
      <c r="CQ45" s="564"/>
      <c r="CR45" s="564"/>
      <c r="CS45" s="564"/>
      <c r="CT45" s="565"/>
      <c r="CU45" s="578">
        <v>0.3</v>
      </c>
      <c r="CV45" s="579"/>
      <c r="CW45" s="579"/>
      <c r="CX45" s="580"/>
      <c r="CY45" s="563">
        <v>1682159</v>
      </c>
      <c r="CZ45" s="564"/>
      <c r="DA45" s="564"/>
      <c r="DB45" s="564"/>
      <c r="DC45" s="564"/>
      <c r="DD45" s="564"/>
      <c r="DE45" s="564"/>
      <c r="DF45" s="565"/>
      <c r="DG45" s="563">
        <v>1538009</v>
      </c>
      <c r="DH45" s="564"/>
      <c r="DI45" s="564"/>
      <c r="DJ45" s="564"/>
      <c r="DK45" s="564"/>
      <c r="DL45" s="564"/>
      <c r="DM45" s="564"/>
      <c r="DN45" s="564"/>
      <c r="DO45" s="564"/>
      <c r="DP45" s="564"/>
      <c r="DQ45" s="565"/>
      <c r="DR45" s="578">
        <v>0.2</v>
      </c>
      <c r="DS45" s="579"/>
      <c r="DT45" s="579"/>
      <c r="DU45" s="579"/>
      <c r="DV45" s="579"/>
      <c r="DW45" s="579"/>
      <c r="DX45" s="588"/>
    </row>
    <row r="46" spans="2:128" ht="11.25" customHeight="1" x14ac:dyDescent="0.15">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293</v>
      </c>
      <c r="BZ46" s="573"/>
      <c r="CA46" s="573"/>
      <c r="CB46" s="573"/>
      <c r="CC46" s="573"/>
      <c r="CD46" s="573"/>
      <c r="CE46" s="573"/>
      <c r="CF46" s="573"/>
      <c r="CG46" s="573"/>
      <c r="CH46" s="573"/>
      <c r="CI46" s="573"/>
      <c r="CJ46" s="573"/>
      <c r="CK46" s="573"/>
      <c r="CL46" s="574"/>
      <c r="CM46" s="575">
        <v>484656476</v>
      </c>
      <c r="CN46" s="576"/>
      <c r="CO46" s="576"/>
      <c r="CP46" s="576"/>
      <c r="CQ46" s="576"/>
      <c r="CR46" s="576"/>
      <c r="CS46" s="576"/>
      <c r="CT46" s="577"/>
      <c r="CU46" s="578">
        <v>29</v>
      </c>
      <c r="CV46" s="579"/>
      <c r="CW46" s="579"/>
      <c r="CX46" s="580"/>
      <c r="CY46" s="563">
        <v>444354804</v>
      </c>
      <c r="CZ46" s="564"/>
      <c r="DA46" s="564"/>
      <c r="DB46" s="564"/>
      <c r="DC46" s="564"/>
      <c r="DD46" s="564"/>
      <c r="DE46" s="564"/>
      <c r="DF46" s="565"/>
      <c r="DG46" s="563">
        <v>301541600</v>
      </c>
      <c r="DH46" s="564"/>
      <c r="DI46" s="564"/>
      <c r="DJ46" s="564"/>
      <c r="DK46" s="564"/>
      <c r="DL46" s="564"/>
      <c r="DM46" s="564"/>
      <c r="DN46" s="564"/>
      <c r="DO46" s="564"/>
      <c r="DP46" s="564"/>
      <c r="DQ46" s="565"/>
      <c r="DR46" s="578">
        <v>30.7</v>
      </c>
      <c r="DS46" s="579"/>
      <c r="DT46" s="579"/>
      <c r="DU46" s="579"/>
      <c r="DV46" s="579"/>
      <c r="DW46" s="579"/>
      <c r="DX46" s="588"/>
    </row>
    <row r="47" spans="2:128" ht="11.25" customHeight="1" x14ac:dyDescent="0.15">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295</v>
      </c>
      <c r="BZ47" s="573"/>
      <c r="CA47" s="573"/>
      <c r="CB47" s="573"/>
      <c r="CC47" s="573"/>
      <c r="CD47" s="573"/>
      <c r="CE47" s="573"/>
      <c r="CF47" s="573"/>
      <c r="CG47" s="573"/>
      <c r="CH47" s="573"/>
      <c r="CI47" s="573"/>
      <c r="CJ47" s="573"/>
      <c r="CK47" s="573"/>
      <c r="CL47" s="574"/>
      <c r="CM47" s="575">
        <v>3993646</v>
      </c>
      <c r="CN47" s="564"/>
      <c r="CO47" s="564"/>
      <c r="CP47" s="564"/>
      <c r="CQ47" s="564"/>
      <c r="CR47" s="564"/>
      <c r="CS47" s="564"/>
      <c r="CT47" s="565"/>
      <c r="CU47" s="578">
        <v>0.2</v>
      </c>
      <c r="CV47" s="579"/>
      <c r="CW47" s="579"/>
      <c r="CX47" s="580"/>
      <c r="CY47" s="563">
        <v>3983092</v>
      </c>
      <c r="CZ47" s="564"/>
      <c r="DA47" s="564"/>
      <c r="DB47" s="564"/>
      <c r="DC47" s="564"/>
      <c r="DD47" s="564"/>
      <c r="DE47" s="564"/>
      <c r="DF47" s="565"/>
      <c r="DG47" s="563" t="s">
        <v>98</v>
      </c>
      <c r="DH47" s="564"/>
      <c r="DI47" s="564"/>
      <c r="DJ47" s="564"/>
      <c r="DK47" s="564"/>
      <c r="DL47" s="564"/>
      <c r="DM47" s="564"/>
      <c r="DN47" s="564"/>
      <c r="DO47" s="564"/>
      <c r="DP47" s="564"/>
      <c r="DQ47" s="565"/>
      <c r="DR47" s="578" t="s">
        <v>98</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296</v>
      </c>
      <c r="BZ48" s="573"/>
      <c r="CA48" s="573"/>
      <c r="CB48" s="573"/>
      <c r="CC48" s="573"/>
      <c r="CD48" s="573"/>
      <c r="CE48" s="573"/>
      <c r="CF48" s="573"/>
      <c r="CG48" s="573"/>
      <c r="CH48" s="573"/>
      <c r="CI48" s="573"/>
      <c r="CJ48" s="573"/>
      <c r="CK48" s="573"/>
      <c r="CL48" s="574"/>
      <c r="CM48" s="575">
        <v>19204442</v>
      </c>
      <c r="CN48" s="576"/>
      <c r="CO48" s="576"/>
      <c r="CP48" s="576"/>
      <c r="CQ48" s="576"/>
      <c r="CR48" s="576"/>
      <c r="CS48" s="576"/>
      <c r="CT48" s="577"/>
      <c r="CU48" s="578">
        <v>1.2</v>
      </c>
      <c r="CV48" s="579"/>
      <c r="CW48" s="579"/>
      <c r="CX48" s="580"/>
      <c r="CY48" s="563">
        <v>5589474</v>
      </c>
      <c r="CZ48" s="564"/>
      <c r="DA48" s="564"/>
      <c r="DB48" s="564"/>
      <c r="DC48" s="564"/>
      <c r="DD48" s="564"/>
      <c r="DE48" s="564"/>
      <c r="DF48" s="565"/>
      <c r="DG48" s="563" t="s">
        <v>98</v>
      </c>
      <c r="DH48" s="564"/>
      <c r="DI48" s="564"/>
      <c r="DJ48" s="564"/>
      <c r="DK48" s="564"/>
      <c r="DL48" s="564"/>
      <c r="DM48" s="564"/>
      <c r="DN48" s="564"/>
      <c r="DO48" s="564"/>
      <c r="DP48" s="564"/>
      <c r="DQ48" s="565"/>
      <c r="DR48" s="578" t="s">
        <v>98</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297</v>
      </c>
      <c r="BZ49" s="573"/>
      <c r="CA49" s="573"/>
      <c r="CB49" s="573"/>
      <c r="CC49" s="573"/>
      <c r="CD49" s="573"/>
      <c r="CE49" s="573"/>
      <c r="CF49" s="573"/>
      <c r="CG49" s="573"/>
      <c r="CH49" s="573"/>
      <c r="CI49" s="573"/>
      <c r="CJ49" s="573"/>
      <c r="CK49" s="573"/>
      <c r="CL49" s="574"/>
      <c r="CM49" s="575">
        <v>1128</v>
      </c>
      <c r="CN49" s="564"/>
      <c r="CO49" s="564"/>
      <c r="CP49" s="564"/>
      <c r="CQ49" s="564"/>
      <c r="CR49" s="564"/>
      <c r="CS49" s="564"/>
      <c r="CT49" s="565"/>
      <c r="CU49" s="578">
        <v>0</v>
      </c>
      <c r="CV49" s="579"/>
      <c r="CW49" s="579"/>
      <c r="CX49" s="580"/>
      <c r="CY49" s="563">
        <v>1128</v>
      </c>
      <c r="CZ49" s="564"/>
      <c r="DA49" s="564"/>
      <c r="DB49" s="564"/>
      <c r="DC49" s="564"/>
      <c r="DD49" s="564"/>
      <c r="DE49" s="564"/>
      <c r="DF49" s="565"/>
      <c r="DG49" s="563" t="s">
        <v>98</v>
      </c>
      <c r="DH49" s="564"/>
      <c r="DI49" s="564"/>
      <c r="DJ49" s="564"/>
      <c r="DK49" s="564"/>
      <c r="DL49" s="564"/>
      <c r="DM49" s="564"/>
      <c r="DN49" s="564"/>
      <c r="DO49" s="564"/>
      <c r="DP49" s="564"/>
      <c r="DQ49" s="565"/>
      <c r="DR49" s="578" t="s">
        <v>98</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298</v>
      </c>
      <c r="BZ50" s="573"/>
      <c r="CA50" s="573"/>
      <c r="CB50" s="573"/>
      <c r="CC50" s="573"/>
      <c r="CD50" s="573"/>
      <c r="CE50" s="573"/>
      <c r="CF50" s="573"/>
      <c r="CG50" s="573"/>
      <c r="CH50" s="573"/>
      <c r="CI50" s="573"/>
      <c r="CJ50" s="573"/>
      <c r="CK50" s="573"/>
      <c r="CL50" s="574"/>
      <c r="CM50" s="575">
        <v>111501705</v>
      </c>
      <c r="CN50" s="576"/>
      <c r="CO50" s="576"/>
      <c r="CP50" s="576"/>
      <c r="CQ50" s="576"/>
      <c r="CR50" s="576"/>
      <c r="CS50" s="576"/>
      <c r="CT50" s="577"/>
      <c r="CU50" s="578">
        <v>6.7</v>
      </c>
      <c r="CV50" s="579"/>
      <c r="CW50" s="579"/>
      <c r="CX50" s="580"/>
      <c r="CY50" s="563">
        <v>89494</v>
      </c>
      <c r="CZ50" s="564"/>
      <c r="DA50" s="564"/>
      <c r="DB50" s="564"/>
      <c r="DC50" s="564"/>
      <c r="DD50" s="564"/>
      <c r="DE50" s="564"/>
      <c r="DF50" s="565"/>
      <c r="DG50" s="563">
        <v>89494</v>
      </c>
      <c r="DH50" s="564"/>
      <c r="DI50" s="564"/>
      <c r="DJ50" s="564"/>
      <c r="DK50" s="564"/>
      <c r="DL50" s="564"/>
      <c r="DM50" s="564"/>
      <c r="DN50" s="564"/>
      <c r="DO50" s="564"/>
      <c r="DP50" s="564"/>
      <c r="DQ50" s="565"/>
      <c r="DR50" s="578">
        <v>0</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299</v>
      </c>
      <c r="BZ51" s="573"/>
      <c r="CA51" s="573"/>
      <c r="CB51" s="573"/>
      <c r="CC51" s="573"/>
      <c r="CD51" s="573"/>
      <c r="CE51" s="573"/>
      <c r="CF51" s="573"/>
      <c r="CG51" s="573"/>
      <c r="CH51" s="573"/>
      <c r="CI51" s="573"/>
      <c r="CJ51" s="573"/>
      <c r="CK51" s="573"/>
      <c r="CL51" s="574"/>
      <c r="CM51" s="575" t="s">
        <v>98</v>
      </c>
      <c r="CN51" s="564"/>
      <c r="CO51" s="564"/>
      <c r="CP51" s="564"/>
      <c r="CQ51" s="564"/>
      <c r="CR51" s="564"/>
      <c r="CS51" s="564"/>
      <c r="CT51" s="565"/>
      <c r="CU51" s="578" t="s">
        <v>98</v>
      </c>
      <c r="CV51" s="579"/>
      <c r="CW51" s="579"/>
      <c r="CX51" s="580"/>
      <c r="CY51" s="563" t="s">
        <v>98</v>
      </c>
      <c r="CZ51" s="564"/>
      <c r="DA51" s="564"/>
      <c r="DB51" s="564"/>
      <c r="DC51" s="564"/>
      <c r="DD51" s="564"/>
      <c r="DE51" s="564"/>
      <c r="DF51" s="565"/>
      <c r="DG51" s="563" t="s">
        <v>98</v>
      </c>
      <c r="DH51" s="564"/>
      <c r="DI51" s="564"/>
      <c r="DJ51" s="564"/>
      <c r="DK51" s="564"/>
      <c r="DL51" s="564"/>
      <c r="DM51" s="564"/>
      <c r="DN51" s="564"/>
      <c r="DO51" s="564"/>
      <c r="DP51" s="564"/>
      <c r="DQ51" s="565"/>
      <c r="DR51" s="578" t="s">
        <v>98</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300</v>
      </c>
      <c r="BZ52" s="573"/>
      <c r="CA52" s="573"/>
      <c r="CB52" s="573"/>
      <c r="CC52" s="573"/>
      <c r="CD52" s="573"/>
      <c r="CE52" s="573"/>
      <c r="CF52" s="573"/>
      <c r="CG52" s="573"/>
      <c r="CH52" s="573"/>
      <c r="CI52" s="573"/>
      <c r="CJ52" s="573"/>
      <c r="CK52" s="573"/>
      <c r="CL52" s="574"/>
      <c r="CM52" s="575">
        <v>228660913</v>
      </c>
      <c r="CN52" s="576"/>
      <c r="CO52" s="576"/>
      <c r="CP52" s="576"/>
      <c r="CQ52" s="576"/>
      <c r="CR52" s="576"/>
      <c r="CS52" s="576"/>
      <c r="CT52" s="577"/>
      <c r="CU52" s="578">
        <v>13.7</v>
      </c>
      <c r="CV52" s="579"/>
      <c r="CW52" s="579"/>
      <c r="CX52" s="580"/>
      <c r="CY52" s="563">
        <v>21010700</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301</v>
      </c>
      <c r="BZ53" s="573"/>
      <c r="CA53" s="573"/>
      <c r="CB53" s="573"/>
      <c r="CC53" s="573"/>
      <c r="CD53" s="573"/>
      <c r="CE53" s="573"/>
      <c r="CF53" s="573"/>
      <c r="CG53" s="573"/>
      <c r="CH53" s="573"/>
      <c r="CI53" s="573"/>
      <c r="CJ53" s="573"/>
      <c r="CK53" s="573"/>
      <c r="CL53" s="574"/>
      <c r="CM53" s="575">
        <v>9501446</v>
      </c>
      <c r="CN53" s="576"/>
      <c r="CO53" s="576"/>
      <c r="CP53" s="576"/>
      <c r="CQ53" s="576"/>
      <c r="CR53" s="576"/>
      <c r="CS53" s="576"/>
      <c r="CT53" s="577"/>
      <c r="CU53" s="578">
        <v>0.6</v>
      </c>
      <c r="CV53" s="579"/>
      <c r="CW53" s="579"/>
      <c r="CX53" s="580"/>
      <c r="CY53" s="563">
        <v>4525688</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282</v>
      </c>
      <c r="BZ54" s="582"/>
      <c r="CA54" s="572" t="s">
        <v>302</v>
      </c>
      <c r="CB54" s="573"/>
      <c r="CC54" s="573"/>
      <c r="CD54" s="573"/>
      <c r="CE54" s="573"/>
      <c r="CF54" s="573"/>
      <c r="CG54" s="573"/>
      <c r="CH54" s="573"/>
      <c r="CI54" s="573"/>
      <c r="CJ54" s="573"/>
      <c r="CK54" s="573"/>
      <c r="CL54" s="574"/>
      <c r="CM54" s="575">
        <v>226873163</v>
      </c>
      <c r="CN54" s="576"/>
      <c r="CO54" s="576"/>
      <c r="CP54" s="576"/>
      <c r="CQ54" s="576"/>
      <c r="CR54" s="576"/>
      <c r="CS54" s="576"/>
      <c r="CT54" s="577"/>
      <c r="CU54" s="578">
        <v>13.6</v>
      </c>
      <c r="CV54" s="579"/>
      <c r="CW54" s="579"/>
      <c r="CX54" s="580"/>
      <c r="CY54" s="563">
        <v>20840981</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303</v>
      </c>
      <c r="CB55" s="573"/>
      <c r="CC55" s="573"/>
      <c r="CD55" s="573"/>
      <c r="CE55" s="573"/>
      <c r="CF55" s="573"/>
      <c r="CG55" s="573"/>
      <c r="CH55" s="573"/>
      <c r="CI55" s="573"/>
      <c r="CJ55" s="573"/>
      <c r="CK55" s="573"/>
      <c r="CL55" s="574"/>
      <c r="CM55" s="575">
        <v>134799565</v>
      </c>
      <c r="CN55" s="576"/>
      <c r="CO55" s="576"/>
      <c r="CP55" s="576"/>
      <c r="CQ55" s="576"/>
      <c r="CR55" s="576"/>
      <c r="CS55" s="576"/>
      <c r="CT55" s="577"/>
      <c r="CU55" s="578">
        <v>8.1</v>
      </c>
      <c r="CV55" s="579"/>
      <c r="CW55" s="579"/>
      <c r="CX55" s="580"/>
      <c r="CY55" s="563">
        <v>2627017</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304</v>
      </c>
      <c r="CB56" s="573"/>
      <c r="CC56" s="573"/>
      <c r="CD56" s="573"/>
      <c r="CE56" s="573"/>
      <c r="CF56" s="573"/>
      <c r="CG56" s="573"/>
      <c r="CH56" s="573"/>
      <c r="CI56" s="573"/>
      <c r="CJ56" s="573"/>
      <c r="CK56" s="573"/>
      <c r="CL56" s="574"/>
      <c r="CM56" s="575">
        <v>73422538</v>
      </c>
      <c r="CN56" s="576"/>
      <c r="CO56" s="576"/>
      <c r="CP56" s="576"/>
      <c r="CQ56" s="576"/>
      <c r="CR56" s="576"/>
      <c r="CS56" s="576"/>
      <c r="CT56" s="577"/>
      <c r="CU56" s="578">
        <v>4.4000000000000004</v>
      </c>
      <c r="CV56" s="579"/>
      <c r="CW56" s="579"/>
      <c r="CX56" s="580"/>
      <c r="CY56" s="563">
        <v>16215221</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305</v>
      </c>
      <c r="CB57" s="573"/>
      <c r="CC57" s="573"/>
      <c r="CD57" s="573"/>
      <c r="CE57" s="573"/>
      <c r="CF57" s="573"/>
      <c r="CG57" s="573"/>
      <c r="CH57" s="573"/>
      <c r="CI57" s="573"/>
      <c r="CJ57" s="573"/>
      <c r="CK57" s="573"/>
      <c r="CL57" s="574"/>
      <c r="CM57" s="575">
        <v>1787750</v>
      </c>
      <c r="CN57" s="576"/>
      <c r="CO57" s="576"/>
      <c r="CP57" s="576"/>
      <c r="CQ57" s="576"/>
      <c r="CR57" s="576"/>
      <c r="CS57" s="576"/>
      <c r="CT57" s="577"/>
      <c r="CU57" s="578">
        <v>0.1</v>
      </c>
      <c r="CV57" s="579"/>
      <c r="CW57" s="579"/>
      <c r="CX57" s="580"/>
      <c r="CY57" s="563">
        <v>169719</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306</v>
      </c>
      <c r="CB58" s="573"/>
      <c r="CC58" s="573"/>
      <c r="CD58" s="573"/>
      <c r="CE58" s="573"/>
      <c r="CF58" s="573"/>
      <c r="CG58" s="573"/>
      <c r="CH58" s="573"/>
      <c r="CI58" s="573"/>
      <c r="CJ58" s="573"/>
      <c r="CK58" s="573"/>
      <c r="CL58" s="574"/>
      <c r="CM58" s="575" t="s">
        <v>98</v>
      </c>
      <c r="CN58" s="576"/>
      <c r="CO58" s="576"/>
      <c r="CP58" s="576"/>
      <c r="CQ58" s="576"/>
      <c r="CR58" s="576"/>
      <c r="CS58" s="576"/>
      <c r="CT58" s="577"/>
      <c r="CU58" s="578" t="s">
        <v>98</v>
      </c>
      <c r="CV58" s="579"/>
      <c r="CW58" s="579"/>
      <c r="CX58" s="580"/>
      <c r="CY58" s="563" t="s">
        <v>98</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307</v>
      </c>
      <c r="BZ59" s="546"/>
      <c r="CA59" s="546"/>
      <c r="CB59" s="546"/>
      <c r="CC59" s="546"/>
      <c r="CD59" s="546"/>
      <c r="CE59" s="546"/>
      <c r="CF59" s="546"/>
      <c r="CG59" s="546"/>
      <c r="CH59" s="546"/>
      <c r="CI59" s="546"/>
      <c r="CJ59" s="546"/>
      <c r="CK59" s="546"/>
      <c r="CL59" s="547"/>
      <c r="CM59" s="548">
        <v>1669152789</v>
      </c>
      <c r="CN59" s="549"/>
      <c r="CO59" s="549"/>
      <c r="CP59" s="549"/>
      <c r="CQ59" s="549"/>
      <c r="CR59" s="549"/>
      <c r="CS59" s="549"/>
      <c r="CT59" s="550"/>
      <c r="CU59" s="551">
        <v>100</v>
      </c>
      <c r="CV59" s="552"/>
      <c r="CW59" s="552"/>
      <c r="CX59" s="553"/>
      <c r="CY59" s="554">
        <v>1138786411</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309</v>
      </c>
      <c r="DK2" s="1061"/>
      <c r="DL2" s="1061"/>
      <c r="DM2" s="1061"/>
      <c r="DN2" s="1061"/>
      <c r="DO2" s="1062"/>
      <c r="DP2" s="192"/>
      <c r="DQ2" s="1060" t="s">
        <v>310</v>
      </c>
      <c r="DR2" s="1061"/>
      <c r="DS2" s="1061"/>
      <c r="DT2" s="1061"/>
      <c r="DU2" s="1061"/>
      <c r="DV2" s="1061"/>
      <c r="DW2" s="1061"/>
      <c r="DX2" s="1061"/>
      <c r="DY2" s="1061"/>
      <c r="DZ2" s="1062"/>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4" t="s">
        <v>311</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313</v>
      </c>
      <c r="B5" s="931"/>
      <c r="C5" s="931"/>
      <c r="D5" s="931"/>
      <c r="E5" s="931"/>
      <c r="F5" s="931"/>
      <c r="G5" s="931"/>
      <c r="H5" s="931"/>
      <c r="I5" s="931"/>
      <c r="J5" s="931"/>
      <c r="K5" s="931"/>
      <c r="L5" s="931"/>
      <c r="M5" s="931"/>
      <c r="N5" s="931"/>
      <c r="O5" s="931"/>
      <c r="P5" s="932"/>
      <c r="Q5" s="936" t="s">
        <v>314</v>
      </c>
      <c r="R5" s="937"/>
      <c r="S5" s="937"/>
      <c r="T5" s="937"/>
      <c r="U5" s="938"/>
      <c r="V5" s="936" t="s">
        <v>315</v>
      </c>
      <c r="W5" s="937"/>
      <c r="X5" s="937"/>
      <c r="Y5" s="937"/>
      <c r="Z5" s="938"/>
      <c r="AA5" s="936" t="s">
        <v>316</v>
      </c>
      <c r="AB5" s="937"/>
      <c r="AC5" s="937"/>
      <c r="AD5" s="937"/>
      <c r="AE5" s="937"/>
      <c r="AF5" s="1063" t="s">
        <v>317</v>
      </c>
      <c r="AG5" s="937"/>
      <c r="AH5" s="937"/>
      <c r="AI5" s="937"/>
      <c r="AJ5" s="952"/>
      <c r="AK5" s="937" t="s">
        <v>318</v>
      </c>
      <c r="AL5" s="937"/>
      <c r="AM5" s="937"/>
      <c r="AN5" s="937"/>
      <c r="AO5" s="938"/>
      <c r="AP5" s="936" t="s">
        <v>319</v>
      </c>
      <c r="AQ5" s="937"/>
      <c r="AR5" s="937"/>
      <c r="AS5" s="937"/>
      <c r="AT5" s="938"/>
      <c r="AU5" s="936" t="s">
        <v>320</v>
      </c>
      <c r="AV5" s="937"/>
      <c r="AW5" s="937"/>
      <c r="AX5" s="937"/>
      <c r="AY5" s="952"/>
      <c r="AZ5" s="199"/>
      <c r="BA5" s="199"/>
      <c r="BB5" s="199"/>
      <c r="BC5" s="199"/>
      <c r="BD5" s="199"/>
      <c r="BE5" s="200"/>
      <c r="BF5" s="200"/>
      <c r="BG5" s="200"/>
      <c r="BH5" s="200"/>
      <c r="BI5" s="200"/>
      <c r="BJ5" s="200"/>
      <c r="BK5" s="200"/>
      <c r="BL5" s="200"/>
      <c r="BM5" s="200"/>
      <c r="BN5" s="200"/>
      <c r="BO5" s="200"/>
      <c r="BP5" s="200"/>
      <c r="BQ5" s="930" t="s">
        <v>321</v>
      </c>
      <c r="BR5" s="931"/>
      <c r="BS5" s="931"/>
      <c r="BT5" s="931"/>
      <c r="BU5" s="931"/>
      <c r="BV5" s="931"/>
      <c r="BW5" s="931"/>
      <c r="BX5" s="931"/>
      <c r="BY5" s="931"/>
      <c r="BZ5" s="931"/>
      <c r="CA5" s="931"/>
      <c r="CB5" s="931"/>
      <c r="CC5" s="931"/>
      <c r="CD5" s="931"/>
      <c r="CE5" s="931"/>
      <c r="CF5" s="931"/>
      <c r="CG5" s="932"/>
      <c r="CH5" s="936" t="s">
        <v>322</v>
      </c>
      <c r="CI5" s="937"/>
      <c r="CJ5" s="937"/>
      <c r="CK5" s="937"/>
      <c r="CL5" s="938"/>
      <c r="CM5" s="936" t="s">
        <v>323</v>
      </c>
      <c r="CN5" s="937"/>
      <c r="CO5" s="937"/>
      <c r="CP5" s="937"/>
      <c r="CQ5" s="938"/>
      <c r="CR5" s="936" t="s">
        <v>324</v>
      </c>
      <c r="CS5" s="937"/>
      <c r="CT5" s="937"/>
      <c r="CU5" s="937"/>
      <c r="CV5" s="938"/>
      <c r="CW5" s="936" t="s">
        <v>325</v>
      </c>
      <c r="CX5" s="937"/>
      <c r="CY5" s="937"/>
      <c r="CZ5" s="937"/>
      <c r="DA5" s="938"/>
      <c r="DB5" s="936" t="s">
        <v>326</v>
      </c>
      <c r="DC5" s="937"/>
      <c r="DD5" s="937"/>
      <c r="DE5" s="937"/>
      <c r="DF5" s="938"/>
      <c r="DG5" s="1048" t="s">
        <v>327</v>
      </c>
      <c r="DH5" s="1049"/>
      <c r="DI5" s="1049"/>
      <c r="DJ5" s="1049"/>
      <c r="DK5" s="1050"/>
      <c r="DL5" s="1048" t="s">
        <v>328</v>
      </c>
      <c r="DM5" s="1049"/>
      <c r="DN5" s="1049"/>
      <c r="DO5" s="1049"/>
      <c r="DP5" s="1050"/>
      <c r="DQ5" s="936" t="s">
        <v>329</v>
      </c>
      <c r="DR5" s="937"/>
      <c r="DS5" s="937"/>
      <c r="DT5" s="937"/>
      <c r="DU5" s="938"/>
      <c r="DV5" s="936" t="s">
        <v>320</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x14ac:dyDescent="0.15">
      <c r="A7" s="201">
        <v>1</v>
      </c>
      <c r="B7" s="991" t="s">
        <v>330</v>
      </c>
      <c r="C7" s="992"/>
      <c r="D7" s="992"/>
      <c r="E7" s="992"/>
      <c r="F7" s="992"/>
      <c r="G7" s="992"/>
      <c r="H7" s="992"/>
      <c r="I7" s="992"/>
      <c r="J7" s="992"/>
      <c r="K7" s="992"/>
      <c r="L7" s="992"/>
      <c r="M7" s="992"/>
      <c r="N7" s="992"/>
      <c r="O7" s="992"/>
      <c r="P7" s="993"/>
      <c r="Q7" s="1054">
        <v>1841068</v>
      </c>
      <c r="R7" s="1055"/>
      <c r="S7" s="1055"/>
      <c r="T7" s="1055"/>
      <c r="U7" s="1055"/>
      <c r="V7" s="1055">
        <v>1811413</v>
      </c>
      <c r="W7" s="1055"/>
      <c r="X7" s="1055"/>
      <c r="Y7" s="1055"/>
      <c r="Z7" s="1055"/>
      <c r="AA7" s="1055">
        <v>29655</v>
      </c>
      <c r="AB7" s="1055"/>
      <c r="AC7" s="1055"/>
      <c r="AD7" s="1055"/>
      <c r="AE7" s="1056"/>
      <c r="AF7" s="1057">
        <v>4121</v>
      </c>
      <c r="AG7" s="1058"/>
      <c r="AH7" s="1058"/>
      <c r="AI7" s="1058"/>
      <c r="AJ7" s="1059"/>
      <c r="AK7" s="1041">
        <v>34219</v>
      </c>
      <c r="AL7" s="1042"/>
      <c r="AM7" s="1042"/>
      <c r="AN7" s="1042"/>
      <c r="AO7" s="1042"/>
      <c r="AP7" s="1042">
        <v>3700627</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t="s">
        <v>507</v>
      </c>
      <c r="BS7" s="1045" t="s">
        <v>508</v>
      </c>
      <c r="BT7" s="1046"/>
      <c r="BU7" s="1046"/>
      <c r="BV7" s="1046"/>
      <c r="BW7" s="1046"/>
      <c r="BX7" s="1046"/>
      <c r="BY7" s="1046"/>
      <c r="BZ7" s="1046"/>
      <c r="CA7" s="1046"/>
      <c r="CB7" s="1046"/>
      <c r="CC7" s="1046"/>
      <c r="CD7" s="1046"/>
      <c r="CE7" s="1046"/>
      <c r="CF7" s="1046"/>
      <c r="CG7" s="1047"/>
      <c r="CH7" s="1038">
        <v>93</v>
      </c>
      <c r="CI7" s="1039"/>
      <c r="CJ7" s="1039"/>
      <c r="CK7" s="1039"/>
      <c r="CL7" s="1040"/>
      <c r="CM7" s="1038">
        <v>16452</v>
      </c>
      <c r="CN7" s="1039"/>
      <c r="CO7" s="1039"/>
      <c r="CP7" s="1039"/>
      <c r="CQ7" s="1040"/>
      <c r="CR7" s="1038">
        <v>19679</v>
      </c>
      <c r="CS7" s="1039"/>
      <c r="CT7" s="1039"/>
      <c r="CU7" s="1039"/>
      <c r="CV7" s="1040"/>
      <c r="CW7" s="1038">
        <v>1672</v>
      </c>
      <c r="CX7" s="1039"/>
      <c r="CY7" s="1039"/>
      <c r="CZ7" s="1039"/>
      <c r="DA7" s="1040"/>
      <c r="DB7" s="1038"/>
      <c r="DC7" s="1039"/>
      <c r="DD7" s="1039"/>
      <c r="DE7" s="1039"/>
      <c r="DF7" s="1040"/>
      <c r="DG7" s="1038"/>
      <c r="DH7" s="1039"/>
      <c r="DI7" s="1039"/>
      <c r="DJ7" s="1039"/>
      <c r="DK7" s="1040"/>
      <c r="DL7" s="1038"/>
      <c r="DM7" s="1039"/>
      <c r="DN7" s="1039"/>
      <c r="DO7" s="1039"/>
      <c r="DP7" s="1040"/>
      <c r="DQ7" s="1038"/>
      <c r="DR7" s="1039"/>
      <c r="DS7" s="1039"/>
      <c r="DT7" s="1039"/>
      <c r="DU7" s="1040"/>
      <c r="DV7" s="1065"/>
      <c r="DW7" s="1066"/>
      <c r="DX7" s="1066"/>
      <c r="DY7" s="1066"/>
      <c r="DZ7" s="1067"/>
      <c r="EA7" s="197"/>
    </row>
    <row r="8" spans="1:131" s="198" customFormat="1" ht="26.25" customHeight="1" x14ac:dyDescent="0.15">
      <c r="A8" s="204">
        <v>2</v>
      </c>
      <c r="B8" s="978" t="s">
        <v>331</v>
      </c>
      <c r="C8" s="979"/>
      <c r="D8" s="979"/>
      <c r="E8" s="979"/>
      <c r="F8" s="979"/>
      <c r="G8" s="979"/>
      <c r="H8" s="979"/>
      <c r="I8" s="979"/>
      <c r="J8" s="979"/>
      <c r="K8" s="979"/>
      <c r="L8" s="979"/>
      <c r="M8" s="979"/>
      <c r="N8" s="979"/>
      <c r="O8" s="979"/>
      <c r="P8" s="980"/>
      <c r="Q8" s="985">
        <v>54</v>
      </c>
      <c r="R8" s="982"/>
      <c r="S8" s="982"/>
      <c r="T8" s="982"/>
      <c r="U8" s="982"/>
      <c r="V8" s="982">
        <v>54</v>
      </c>
      <c r="W8" s="982"/>
      <c r="X8" s="982"/>
      <c r="Y8" s="982"/>
      <c r="Z8" s="982"/>
      <c r="AA8" s="982">
        <v>0</v>
      </c>
      <c r="AB8" s="982"/>
      <c r="AC8" s="982"/>
      <c r="AD8" s="982"/>
      <c r="AE8" s="986"/>
      <c r="AF8" s="1033" t="s">
        <v>98</v>
      </c>
      <c r="AG8" s="1034"/>
      <c r="AH8" s="1034"/>
      <c r="AI8" s="1034"/>
      <c r="AJ8" s="1035"/>
      <c r="AK8" s="1036">
        <v>0</v>
      </c>
      <c r="AL8" s="1037"/>
      <c r="AM8" s="1037"/>
      <c r="AN8" s="1037"/>
      <c r="AO8" s="1037"/>
      <c r="AP8" s="1037">
        <v>0</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t="s">
        <v>507</v>
      </c>
      <c r="BS8" s="949" t="s">
        <v>509</v>
      </c>
      <c r="BT8" s="950"/>
      <c r="BU8" s="950"/>
      <c r="BV8" s="950"/>
      <c r="BW8" s="950"/>
      <c r="BX8" s="950"/>
      <c r="BY8" s="950"/>
      <c r="BZ8" s="950"/>
      <c r="CA8" s="950"/>
      <c r="CB8" s="950"/>
      <c r="CC8" s="950"/>
      <c r="CD8" s="950"/>
      <c r="CE8" s="950"/>
      <c r="CF8" s="950"/>
      <c r="CG8" s="951"/>
      <c r="CH8" s="924">
        <v>23</v>
      </c>
      <c r="CI8" s="925"/>
      <c r="CJ8" s="925"/>
      <c r="CK8" s="925"/>
      <c r="CL8" s="926"/>
      <c r="CM8" s="924">
        <v>12461</v>
      </c>
      <c r="CN8" s="925"/>
      <c r="CO8" s="925"/>
      <c r="CP8" s="925"/>
      <c r="CQ8" s="926"/>
      <c r="CR8" s="924">
        <v>12412</v>
      </c>
      <c r="CS8" s="925"/>
      <c r="CT8" s="925"/>
      <c r="CU8" s="925"/>
      <c r="CV8" s="926"/>
      <c r="CW8" s="924">
        <v>1181</v>
      </c>
      <c r="CX8" s="925"/>
      <c r="CY8" s="925"/>
      <c r="CZ8" s="925"/>
      <c r="DA8" s="926"/>
      <c r="DB8" s="924"/>
      <c r="DC8" s="925"/>
      <c r="DD8" s="925"/>
      <c r="DE8" s="925"/>
      <c r="DF8" s="926"/>
      <c r="DG8" s="924"/>
      <c r="DH8" s="925"/>
      <c r="DI8" s="925"/>
      <c r="DJ8" s="925"/>
      <c r="DK8" s="926"/>
      <c r="DL8" s="924"/>
      <c r="DM8" s="925"/>
      <c r="DN8" s="925"/>
      <c r="DO8" s="925"/>
      <c r="DP8" s="926"/>
      <c r="DQ8" s="924"/>
      <c r="DR8" s="925"/>
      <c r="DS8" s="925"/>
      <c r="DT8" s="925"/>
      <c r="DU8" s="926"/>
      <c r="DV8" s="927"/>
      <c r="DW8" s="928"/>
      <c r="DX8" s="928"/>
      <c r="DY8" s="928"/>
      <c r="DZ8" s="929"/>
      <c r="EA8" s="197"/>
    </row>
    <row r="9" spans="1:131" s="198" customFormat="1" ht="26.25" customHeight="1" x14ac:dyDescent="0.15">
      <c r="A9" s="204">
        <v>3</v>
      </c>
      <c r="B9" s="978" t="s">
        <v>332</v>
      </c>
      <c r="C9" s="979"/>
      <c r="D9" s="979"/>
      <c r="E9" s="979"/>
      <c r="F9" s="979"/>
      <c r="G9" s="979"/>
      <c r="H9" s="979"/>
      <c r="I9" s="979"/>
      <c r="J9" s="979"/>
      <c r="K9" s="979"/>
      <c r="L9" s="979"/>
      <c r="M9" s="979"/>
      <c r="N9" s="979"/>
      <c r="O9" s="979"/>
      <c r="P9" s="980"/>
      <c r="Q9" s="985">
        <v>546186</v>
      </c>
      <c r="R9" s="982"/>
      <c r="S9" s="982"/>
      <c r="T9" s="982"/>
      <c r="U9" s="982"/>
      <c r="V9" s="982">
        <v>546186</v>
      </c>
      <c r="W9" s="982"/>
      <c r="X9" s="982"/>
      <c r="Y9" s="982"/>
      <c r="Z9" s="982"/>
      <c r="AA9" s="982">
        <v>0</v>
      </c>
      <c r="AB9" s="982"/>
      <c r="AC9" s="982"/>
      <c r="AD9" s="982"/>
      <c r="AE9" s="986"/>
      <c r="AF9" s="1033" t="s">
        <v>98</v>
      </c>
      <c r="AG9" s="1034"/>
      <c r="AH9" s="1034"/>
      <c r="AI9" s="1034"/>
      <c r="AJ9" s="1035"/>
      <c r="AK9" s="1036">
        <v>304722</v>
      </c>
      <c r="AL9" s="1037"/>
      <c r="AM9" s="1037"/>
      <c r="AN9" s="1037"/>
      <c r="AO9" s="1037"/>
      <c r="AP9" s="1037">
        <v>0</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t="s">
        <v>507</v>
      </c>
      <c r="BS9" s="949" t="s">
        <v>510</v>
      </c>
      <c r="BT9" s="950"/>
      <c r="BU9" s="950"/>
      <c r="BV9" s="950"/>
      <c r="BW9" s="950"/>
      <c r="BX9" s="950"/>
      <c r="BY9" s="950"/>
      <c r="BZ9" s="950"/>
      <c r="CA9" s="950"/>
      <c r="CB9" s="950"/>
      <c r="CC9" s="950"/>
      <c r="CD9" s="950"/>
      <c r="CE9" s="950"/>
      <c r="CF9" s="950"/>
      <c r="CG9" s="951"/>
      <c r="CH9" s="924">
        <v>80</v>
      </c>
      <c r="CI9" s="925"/>
      <c r="CJ9" s="925"/>
      <c r="CK9" s="925"/>
      <c r="CL9" s="926"/>
      <c r="CM9" s="924">
        <v>6708</v>
      </c>
      <c r="CN9" s="925"/>
      <c r="CO9" s="925"/>
      <c r="CP9" s="925"/>
      <c r="CQ9" s="926"/>
      <c r="CR9" s="924">
        <v>8530</v>
      </c>
      <c r="CS9" s="925"/>
      <c r="CT9" s="925"/>
      <c r="CU9" s="925"/>
      <c r="CV9" s="926"/>
      <c r="CW9" s="924">
        <v>1042</v>
      </c>
      <c r="CX9" s="925"/>
      <c r="CY9" s="925"/>
      <c r="CZ9" s="925"/>
      <c r="DA9" s="926"/>
      <c r="DB9" s="924"/>
      <c r="DC9" s="925"/>
      <c r="DD9" s="925"/>
      <c r="DE9" s="925"/>
      <c r="DF9" s="926"/>
      <c r="DG9" s="924"/>
      <c r="DH9" s="925"/>
      <c r="DI9" s="925"/>
      <c r="DJ9" s="925"/>
      <c r="DK9" s="926"/>
      <c r="DL9" s="924"/>
      <c r="DM9" s="925"/>
      <c r="DN9" s="925"/>
      <c r="DO9" s="925"/>
      <c r="DP9" s="926"/>
      <c r="DQ9" s="924"/>
      <c r="DR9" s="925"/>
      <c r="DS9" s="925"/>
      <c r="DT9" s="925"/>
      <c r="DU9" s="926"/>
      <c r="DV9" s="927"/>
      <c r="DW9" s="928"/>
      <c r="DX9" s="928"/>
      <c r="DY9" s="928"/>
      <c r="DZ9" s="929"/>
      <c r="EA9" s="197"/>
    </row>
    <row r="10" spans="1:131" s="198" customFormat="1" ht="26.25" customHeight="1" x14ac:dyDescent="0.15">
      <c r="A10" s="204">
        <v>4</v>
      </c>
      <c r="B10" s="978" t="s">
        <v>333</v>
      </c>
      <c r="C10" s="979"/>
      <c r="D10" s="979"/>
      <c r="E10" s="979"/>
      <c r="F10" s="979"/>
      <c r="G10" s="979"/>
      <c r="H10" s="979"/>
      <c r="I10" s="979"/>
      <c r="J10" s="979"/>
      <c r="K10" s="979"/>
      <c r="L10" s="979"/>
      <c r="M10" s="979"/>
      <c r="N10" s="979"/>
      <c r="O10" s="979"/>
      <c r="P10" s="980"/>
      <c r="Q10" s="985">
        <v>48</v>
      </c>
      <c r="R10" s="982"/>
      <c r="S10" s="982"/>
      <c r="T10" s="982"/>
      <c r="U10" s="982"/>
      <c r="V10" s="982">
        <v>48</v>
      </c>
      <c r="W10" s="982"/>
      <c r="X10" s="982"/>
      <c r="Y10" s="982"/>
      <c r="Z10" s="982"/>
      <c r="AA10" s="982">
        <v>0</v>
      </c>
      <c r="AB10" s="982"/>
      <c r="AC10" s="982"/>
      <c r="AD10" s="982"/>
      <c r="AE10" s="986"/>
      <c r="AF10" s="1033" t="s">
        <v>98</v>
      </c>
      <c r="AG10" s="1034"/>
      <c r="AH10" s="1034"/>
      <c r="AI10" s="1034"/>
      <c r="AJ10" s="1035"/>
      <c r="AK10" s="1036">
        <v>0</v>
      </c>
      <c r="AL10" s="1037"/>
      <c r="AM10" s="1037"/>
      <c r="AN10" s="1037"/>
      <c r="AO10" s="1037"/>
      <c r="AP10" s="1037">
        <v>0</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511</v>
      </c>
      <c r="BT10" s="950"/>
      <c r="BU10" s="950"/>
      <c r="BV10" s="950"/>
      <c r="BW10" s="950"/>
      <c r="BX10" s="950"/>
      <c r="BY10" s="950"/>
      <c r="BZ10" s="950"/>
      <c r="CA10" s="950"/>
      <c r="CB10" s="950"/>
      <c r="CC10" s="950"/>
      <c r="CD10" s="950"/>
      <c r="CE10" s="950"/>
      <c r="CF10" s="950"/>
      <c r="CG10" s="951"/>
      <c r="CH10" s="924">
        <v>7</v>
      </c>
      <c r="CI10" s="925"/>
      <c r="CJ10" s="925"/>
      <c r="CK10" s="925"/>
      <c r="CL10" s="926"/>
      <c r="CM10" s="924">
        <v>35616</v>
      </c>
      <c r="CN10" s="925"/>
      <c r="CO10" s="925"/>
      <c r="CP10" s="925"/>
      <c r="CQ10" s="926"/>
      <c r="CR10" s="924">
        <v>9946</v>
      </c>
      <c r="CS10" s="925"/>
      <c r="CT10" s="925"/>
      <c r="CU10" s="925"/>
      <c r="CV10" s="926"/>
      <c r="CW10" s="924"/>
      <c r="CX10" s="925"/>
      <c r="CY10" s="925"/>
      <c r="CZ10" s="925"/>
      <c r="DA10" s="926"/>
      <c r="DB10" s="924"/>
      <c r="DC10" s="925"/>
      <c r="DD10" s="925"/>
      <c r="DE10" s="925"/>
      <c r="DF10" s="926"/>
      <c r="DG10" s="924"/>
      <c r="DH10" s="925"/>
      <c r="DI10" s="925"/>
      <c r="DJ10" s="925"/>
      <c r="DK10" s="926"/>
      <c r="DL10" s="924"/>
      <c r="DM10" s="925"/>
      <c r="DN10" s="925"/>
      <c r="DO10" s="925"/>
      <c r="DP10" s="926"/>
      <c r="DQ10" s="924"/>
      <c r="DR10" s="925"/>
      <c r="DS10" s="925"/>
      <c r="DT10" s="925"/>
      <c r="DU10" s="926"/>
      <c r="DV10" s="927"/>
      <c r="DW10" s="928"/>
      <c r="DX10" s="928"/>
      <c r="DY10" s="928"/>
      <c r="DZ10" s="929"/>
      <c r="EA10" s="197"/>
    </row>
    <row r="11" spans="1:131" s="198" customFormat="1" ht="26.25" customHeight="1" x14ac:dyDescent="0.15">
      <c r="A11" s="204">
        <v>5</v>
      </c>
      <c r="B11" s="978" t="s">
        <v>334</v>
      </c>
      <c r="C11" s="979"/>
      <c r="D11" s="979"/>
      <c r="E11" s="979"/>
      <c r="F11" s="979"/>
      <c r="G11" s="979"/>
      <c r="H11" s="979"/>
      <c r="I11" s="979"/>
      <c r="J11" s="979"/>
      <c r="K11" s="979"/>
      <c r="L11" s="979"/>
      <c r="M11" s="979"/>
      <c r="N11" s="979"/>
      <c r="O11" s="979"/>
      <c r="P11" s="980"/>
      <c r="Q11" s="985">
        <v>828</v>
      </c>
      <c r="R11" s="982"/>
      <c r="S11" s="982"/>
      <c r="T11" s="982"/>
      <c r="U11" s="982"/>
      <c r="V11" s="982">
        <v>606</v>
      </c>
      <c r="W11" s="982"/>
      <c r="X11" s="982"/>
      <c r="Y11" s="982"/>
      <c r="Z11" s="982"/>
      <c r="AA11" s="982">
        <v>222</v>
      </c>
      <c r="AB11" s="982"/>
      <c r="AC11" s="982"/>
      <c r="AD11" s="982"/>
      <c r="AE11" s="986"/>
      <c r="AF11" s="1033" t="s">
        <v>98</v>
      </c>
      <c r="AG11" s="1034"/>
      <c r="AH11" s="1034"/>
      <c r="AI11" s="1034"/>
      <c r="AJ11" s="1035"/>
      <c r="AK11" s="1036">
        <v>12</v>
      </c>
      <c r="AL11" s="1037"/>
      <c r="AM11" s="1037"/>
      <c r="AN11" s="1037"/>
      <c r="AO11" s="1037"/>
      <c r="AP11" s="1037">
        <v>1284</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512</v>
      </c>
      <c r="BT11" s="950"/>
      <c r="BU11" s="950"/>
      <c r="BV11" s="950"/>
      <c r="BW11" s="950"/>
      <c r="BX11" s="950"/>
      <c r="BY11" s="950"/>
      <c r="BZ11" s="950"/>
      <c r="CA11" s="950"/>
      <c r="CB11" s="950"/>
      <c r="CC11" s="950"/>
      <c r="CD11" s="950"/>
      <c r="CE11" s="950"/>
      <c r="CF11" s="950"/>
      <c r="CG11" s="951"/>
      <c r="CH11" s="924">
        <v>62</v>
      </c>
      <c r="CI11" s="925"/>
      <c r="CJ11" s="925"/>
      <c r="CK11" s="925"/>
      <c r="CL11" s="926"/>
      <c r="CM11" s="924">
        <v>4082</v>
      </c>
      <c r="CN11" s="925"/>
      <c r="CO11" s="925"/>
      <c r="CP11" s="925"/>
      <c r="CQ11" s="926"/>
      <c r="CR11" s="924">
        <v>1000</v>
      </c>
      <c r="CS11" s="925"/>
      <c r="CT11" s="925"/>
      <c r="CU11" s="925"/>
      <c r="CV11" s="926"/>
      <c r="CW11" s="924"/>
      <c r="CX11" s="925"/>
      <c r="CY11" s="925"/>
      <c r="CZ11" s="925"/>
      <c r="DA11" s="926"/>
      <c r="DB11" s="924"/>
      <c r="DC11" s="925"/>
      <c r="DD11" s="925"/>
      <c r="DE11" s="925"/>
      <c r="DF11" s="926"/>
      <c r="DG11" s="924"/>
      <c r="DH11" s="925"/>
      <c r="DI11" s="925"/>
      <c r="DJ11" s="925"/>
      <c r="DK11" s="926"/>
      <c r="DL11" s="924"/>
      <c r="DM11" s="925"/>
      <c r="DN11" s="925"/>
      <c r="DO11" s="925"/>
      <c r="DP11" s="926"/>
      <c r="DQ11" s="924"/>
      <c r="DR11" s="925"/>
      <c r="DS11" s="925"/>
      <c r="DT11" s="925"/>
      <c r="DU11" s="926"/>
      <c r="DV11" s="927"/>
      <c r="DW11" s="928"/>
      <c r="DX11" s="928"/>
      <c r="DY11" s="928"/>
      <c r="DZ11" s="929"/>
      <c r="EA11" s="197"/>
    </row>
    <row r="12" spans="1:131" s="198" customFormat="1" ht="26.25" customHeight="1" x14ac:dyDescent="0.15">
      <c r="A12" s="204">
        <v>6</v>
      </c>
      <c r="B12" s="978" t="s">
        <v>335</v>
      </c>
      <c r="C12" s="979"/>
      <c r="D12" s="979"/>
      <c r="E12" s="979"/>
      <c r="F12" s="979"/>
      <c r="G12" s="979"/>
      <c r="H12" s="979"/>
      <c r="I12" s="979"/>
      <c r="J12" s="979"/>
      <c r="K12" s="979"/>
      <c r="L12" s="979"/>
      <c r="M12" s="979"/>
      <c r="N12" s="979"/>
      <c r="O12" s="979"/>
      <c r="P12" s="980"/>
      <c r="Q12" s="985">
        <v>12</v>
      </c>
      <c r="R12" s="982"/>
      <c r="S12" s="982"/>
      <c r="T12" s="982"/>
      <c r="U12" s="982"/>
      <c r="V12" s="982">
        <v>12</v>
      </c>
      <c r="W12" s="982"/>
      <c r="X12" s="982"/>
      <c r="Y12" s="982"/>
      <c r="Z12" s="982"/>
      <c r="AA12" s="982">
        <v>0</v>
      </c>
      <c r="AB12" s="982"/>
      <c r="AC12" s="982"/>
      <c r="AD12" s="982"/>
      <c r="AE12" s="986"/>
      <c r="AF12" s="1033" t="s">
        <v>98</v>
      </c>
      <c r="AG12" s="1034"/>
      <c r="AH12" s="1034"/>
      <c r="AI12" s="1034"/>
      <c r="AJ12" s="1035"/>
      <c r="AK12" s="1036">
        <v>0</v>
      </c>
      <c r="AL12" s="1037"/>
      <c r="AM12" s="1037"/>
      <c r="AN12" s="1037"/>
      <c r="AO12" s="1037"/>
      <c r="AP12" s="1037">
        <v>0</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513</v>
      </c>
      <c r="BT12" s="950"/>
      <c r="BU12" s="950"/>
      <c r="BV12" s="950"/>
      <c r="BW12" s="950"/>
      <c r="BX12" s="950"/>
      <c r="BY12" s="950"/>
      <c r="BZ12" s="950"/>
      <c r="CA12" s="950"/>
      <c r="CB12" s="950"/>
      <c r="CC12" s="950"/>
      <c r="CD12" s="950"/>
      <c r="CE12" s="950"/>
      <c r="CF12" s="950"/>
      <c r="CG12" s="951"/>
      <c r="CH12" s="924">
        <v>17</v>
      </c>
      <c r="CI12" s="925"/>
      <c r="CJ12" s="925"/>
      <c r="CK12" s="925"/>
      <c r="CL12" s="926"/>
      <c r="CM12" s="924">
        <v>104</v>
      </c>
      <c r="CN12" s="925"/>
      <c r="CO12" s="925"/>
      <c r="CP12" s="925"/>
      <c r="CQ12" s="926"/>
      <c r="CR12" s="924">
        <v>75</v>
      </c>
      <c r="CS12" s="925"/>
      <c r="CT12" s="925"/>
      <c r="CU12" s="925"/>
      <c r="CV12" s="926"/>
      <c r="CW12" s="924">
        <v>11</v>
      </c>
      <c r="CX12" s="925"/>
      <c r="CY12" s="925"/>
      <c r="CZ12" s="925"/>
      <c r="DA12" s="926"/>
      <c r="DB12" s="924"/>
      <c r="DC12" s="925"/>
      <c r="DD12" s="925"/>
      <c r="DE12" s="925"/>
      <c r="DF12" s="926"/>
      <c r="DG12" s="924"/>
      <c r="DH12" s="925"/>
      <c r="DI12" s="925"/>
      <c r="DJ12" s="925"/>
      <c r="DK12" s="926"/>
      <c r="DL12" s="924"/>
      <c r="DM12" s="925"/>
      <c r="DN12" s="925"/>
      <c r="DO12" s="925"/>
      <c r="DP12" s="926"/>
      <c r="DQ12" s="924"/>
      <c r="DR12" s="925"/>
      <c r="DS12" s="925"/>
      <c r="DT12" s="925"/>
      <c r="DU12" s="926"/>
      <c r="DV12" s="927"/>
      <c r="DW12" s="928"/>
      <c r="DX12" s="928"/>
      <c r="DY12" s="928"/>
      <c r="DZ12" s="929"/>
      <c r="EA12" s="197"/>
    </row>
    <row r="13" spans="1:131" s="198" customFormat="1" ht="26.25" customHeight="1" x14ac:dyDescent="0.15">
      <c r="A13" s="204">
        <v>7</v>
      </c>
      <c r="B13" s="978" t="s">
        <v>336</v>
      </c>
      <c r="C13" s="979"/>
      <c r="D13" s="979"/>
      <c r="E13" s="979"/>
      <c r="F13" s="979"/>
      <c r="G13" s="979"/>
      <c r="H13" s="979"/>
      <c r="I13" s="979"/>
      <c r="J13" s="979"/>
      <c r="K13" s="979"/>
      <c r="L13" s="979"/>
      <c r="M13" s="979"/>
      <c r="N13" s="979"/>
      <c r="O13" s="979"/>
      <c r="P13" s="980"/>
      <c r="Q13" s="985">
        <v>132</v>
      </c>
      <c r="R13" s="982"/>
      <c r="S13" s="982"/>
      <c r="T13" s="982"/>
      <c r="U13" s="982"/>
      <c r="V13" s="982">
        <v>59</v>
      </c>
      <c r="W13" s="982"/>
      <c r="X13" s="982"/>
      <c r="Y13" s="982"/>
      <c r="Z13" s="982"/>
      <c r="AA13" s="982">
        <v>73</v>
      </c>
      <c r="AB13" s="982"/>
      <c r="AC13" s="982"/>
      <c r="AD13" s="982"/>
      <c r="AE13" s="986"/>
      <c r="AF13" s="1033" t="s">
        <v>98</v>
      </c>
      <c r="AG13" s="1034"/>
      <c r="AH13" s="1034"/>
      <c r="AI13" s="1034"/>
      <c r="AJ13" s="1035"/>
      <c r="AK13" s="1036">
        <v>1</v>
      </c>
      <c r="AL13" s="1037"/>
      <c r="AM13" s="1037"/>
      <c r="AN13" s="1037"/>
      <c r="AO13" s="1037"/>
      <c r="AP13" s="1037">
        <v>296</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514</v>
      </c>
      <c r="BT13" s="950"/>
      <c r="BU13" s="950"/>
      <c r="BV13" s="950"/>
      <c r="BW13" s="950"/>
      <c r="BX13" s="950"/>
      <c r="BY13" s="950"/>
      <c r="BZ13" s="950"/>
      <c r="CA13" s="950"/>
      <c r="CB13" s="950"/>
      <c r="CC13" s="950"/>
      <c r="CD13" s="950"/>
      <c r="CE13" s="950"/>
      <c r="CF13" s="950"/>
      <c r="CG13" s="951"/>
      <c r="CH13" s="924">
        <v>-2</v>
      </c>
      <c r="CI13" s="925"/>
      <c r="CJ13" s="925"/>
      <c r="CK13" s="925"/>
      <c r="CL13" s="926"/>
      <c r="CM13" s="924">
        <v>204</v>
      </c>
      <c r="CN13" s="925"/>
      <c r="CO13" s="925"/>
      <c r="CP13" s="925"/>
      <c r="CQ13" s="926"/>
      <c r="CR13" s="924">
        <v>46</v>
      </c>
      <c r="CS13" s="925"/>
      <c r="CT13" s="925"/>
      <c r="CU13" s="925"/>
      <c r="CV13" s="926"/>
      <c r="CW13" s="924">
        <v>18</v>
      </c>
      <c r="CX13" s="925"/>
      <c r="CY13" s="925"/>
      <c r="CZ13" s="925"/>
      <c r="DA13" s="926"/>
      <c r="DB13" s="924"/>
      <c r="DC13" s="925"/>
      <c r="DD13" s="925"/>
      <c r="DE13" s="925"/>
      <c r="DF13" s="926"/>
      <c r="DG13" s="924"/>
      <c r="DH13" s="925"/>
      <c r="DI13" s="925"/>
      <c r="DJ13" s="925"/>
      <c r="DK13" s="926"/>
      <c r="DL13" s="924"/>
      <c r="DM13" s="925"/>
      <c r="DN13" s="925"/>
      <c r="DO13" s="925"/>
      <c r="DP13" s="926"/>
      <c r="DQ13" s="924"/>
      <c r="DR13" s="925"/>
      <c r="DS13" s="925"/>
      <c r="DT13" s="925"/>
      <c r="DU13" s="926"/>
      <c r="DV13" s="927"/>
      <c r="DW13" s="928"/>
      <c r="DX13" s="928"/>
      <c r="DY13" s="928"/>
      <c r="DZ13" s="929"/>
      <c r="EA13" s="197"/>
    </row>
    <row r="14" spans="1:131" s="198" customFormat="1" ht="26.25" customHeight="1" x14ac:dyDescent="0.15">
      <c r="A14" s="204">
        <v>8</v>
      </c>
      <c r="B14" s="978" t="s">
        <v>337</v>
      </c>
      <c r="C14" s="979"/>
      <c r="D14" s="979"/>
      <c r="E14" s="979"/>
      <c r="F14" s="979"/>
      <c r="G14" s="979"/>
      <c r="H14" s="979"/>
      <c r="I14" s="979"/>
      <c r="J14" s="979"/>
      <c r="K14" s="979"/>
      <c r="L14" s="979"/>
      <c r="M14" s="979"/>
      <c r="N14" s="979"/>
      <c r="O14" s="979"/>
      <c r="P14" s="980"/>
      <c r="Q14" s="985">
        <v>325</v>
      </c>
      <c r="R14" s="982"/>
      <c r="S14" s="982"/>
      <c r="T14" s="982"/>
      <c r="U14" s="982"/>
      <c r="V14" s="982">
        <v>325</v>
      </c>
      <c r="W14" s="982"/>
      <c r="X14" s="982"/>
      <c r="Y14" s="982"/>
      <c r="Z14" s="982"/>
      <c r="AA14" s="982">
        <v>0</v>
      </c>
      <c r="AB14" s="982"/>
      <c r="AC14" s="982"/>
      <c r="AD14" s="982"/>
      <c r="AE14" s="986"/>
      <c r="AF14" s="1033" t="s">
        <v>98</v>
      </c>
      <c r="AG14" s="1034"/>
      <c r="AH14" s="1034"/>
      <c r="AI14" s="1034"/>
      <c r="AJ14" s="1035"/>
      <c r="AK14" s="1036">
        <v>310</v>
      </c>
      <c r="AL14" s="1037"/>
      <c r="AM14" s="1037"/>
      <c r="AN14" s="1037"/>
      <c r="AO14" s="1037"/>
      <c r="AP14" s="1037">
        <v>2279</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515</v>
      </c>
      <c r="BT14" s="950"/>
      <c r="BU14" s="950"/>
      <c r="BV14" s="950"/>
      <c r="BW14" s="950"/>
      <c r="BX14" s="950"/>
      <c r="BY14" s="950"/>
      <c r="BZ14" s="950"/>
      <c r="CA14" s="950"/>
      <c r="CB14" s="950"/>
      <c r="CC14" s="950"/>
      <c r="CD14" s="950"/>
      <c r="CE14" s="950"/>
      <c r="CF14" s="950"/>
      <c r="CG14" s="951"/>
      <c r="CH14" s="924">
        <v>13</v>
      </c>
      <c r="CI14" s="925"/>
      <c r="CJ14" s="925"/>
      <c r="CK14" s="925"/>
      <c r="CL14" s="926"/>
      <c r="CM14" s="924">
        <v>967</v>
      </c>
      <c r="CN14" s="925"/>
      <c r="CO14" s="925"/>
      <c r="CP14" s="925"/>
      <c r="CQ14" s="926"/>
      <c r="CR14" s="924">
        <v>200</v>
      </c>
      <c r="CS14" s="925"/>
      <c r="CT14" s="925"/>
      <c r="CU14" s="925"/>
      <c r="CV14" s="926"/>
      <c r="CW14" s="924"/>
      <c r="CX14" s="925"/>
      <c r="CY14" s="925"/>
      <c r="CZ14" s="925"/>
      <c r="DA14" s="926"/>
      <c r="DB14" s="924"/>
      <c r="DC14" s="925"/>
      <c r="DD14" s="925"/>
      <c r="DE14" s="925"/>
      <c r="DF14" s="926"/>
      <c r="DG14" s="924"/>
      <c r="DH14" s="925"/>
      <c r="DI14" s="925"/>
      <c r="DJ14" s="925"/>
      <c r="DK14" s="926"/>
      <c r="DL14" s="924"/>
      <c r="DM14" s="925"/>
      <c r="DN14" s="925"/>
      <c r="DO14" s="925"/>
      <c r="DP14" s="926"/>
      <c r="DQ14" s="924"/>
      <c r="DR14" s="925"/>
      <c r="DS14" s="925"/>
      <c r="DT14" s="925"/>
      <c r="DU14" s="926"/>
      <c r="DV14" s="927"/>
      <c r="DW14" s="928"/>
      <c r="DX14" s="928"/>
      <c r="DY14" s="928"/>
      <c r="DZ14" s="929"/>
      <c r="EA14" s="197"/>
    </row>
    <row r="15" spans="1:131" s="198" customFormat="1" ht="26.25" customHeight="1" x14ac:dyDescent="0.15">
      <c r="A15" s="204">
        <v>9</v>
      </c>
      <c r="B15" s="978" t="s">
        <v>338</v>
      </c>
      <c r="C15" s="979"/>
      <c r="D15" s="979"/>
      <c r="E15" s="979"/>
      <c r="F15" s="979"/>
      <c r="G15" s="979"/>
      <c r="H15" s="979"/>
      <c r="I15" s="979"/>
      <c r="J15" s="979"/>
      <c r="K15" s="979"/>
      <c r="L15" s="979"/>
      <c r="M15" s="979"/>
      <c r="N15" s="979"/>
      <c r="O15" s="979"/>
      <c r="P15" s="980"/>
      <c r="Q15" s="985">
        <v>180</v>
      </c>
      <c r="R15" s="982"/>
      <c r="S15" s="982"/>
      <c r="T15" s="982"/>
      <c r="U15" s="982"/>
      <c r="V15" s="982">
        <v>71</v>
      </c>
      <c r="W15" s="982"/>
      <c r="X15" s="982"/>
      <c r="Y15" s="982"/>
      <c r="Z15" s="982"/>
      <c r="AA15" s="982">
        <v>109</v>
      </c>
      <c r="AB15" s="982"/>
      <c r="AC15" s="982"/>
      <c r="AD15" s="982"/>
      <c r="AE15" s="986"/>
      <c r="AF15" s="1033" t="s">
        <v>98</v>
      </c>
      <c r="AG15" s="1034"/>
      <c r="AH15" s="1034"/>
      <c r="AI15" s="1034"/>
      <c r="AJ15" s="1035"/>
      <c r="AK15" s="1036">
        <v>0</v>
      </c>
      <c r="AL15" s="1037"/>
      <c r="AM15" s="1037"/>
      <c r="AN15" s="1037"/>
      <c r="AO15" s="1037"/>
      <c r="AP15" s="1037">
        <v>0</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516</v>
      </c>
      <c r="BT15" s="950"/>
      <c r="BU15" s="950"/>
      <c r="BV15" s="950"/>
      <c r="BW15" s="950"/>
      <c r="BX15" s="950"/>
      <c r="BY15" s="950"/>
      <c r="BZ15" s="950"/>
      <c r="CA15" s="950"/>
      <c r="CB15" s="950"/>
      <c r="CC15" s="950"/>
      <c r="CD15" s="950"/>
      <c r="CE15" s="950"/>
      <c r="CF15" s="950"/>
      <c r="CG15" s="951"/>
      <c r="CH15" s="924">
        <v>-1</v>
      </c>
      <c r="CI15" s="925"/>
      <c r="CJ15" s="925"/>
      <c r="CK15" s="925"/>
      <c r="CL15" s="926"/>
      <c r="CM15" s="924">
        <v>2412</v>
      </c>
      <c r="CN15" s="925"/>
      <c r="CO15" s="925"/>
      <c r="CP15" s="925"/>
      <c r="CQ15" s="926"/>
      <c r="CR15" s="924">
        <v>600</v>
      </c>
      <c r="CS15" s="925"/>
      <c r="CT15" s="925"/>
      <c r="CU15" s="925"/>
      <c r="CV15" s="926"/>
      <c r="CW15" s="924"/>
      <c r="CX15" s="925"/>
      <c r="CY15" s="925"/>
      <c r="CZ15" s="925"/>
      <c r="DA15" s="926"/>
      <c r="DB15" s="924"/>
      <c r="DC15" s="925"/>
      <c r="DD15" s="925"/>
      <c r="DE15" s="925"/>
      <c r="DF15" s="926"/>
      <c r="DG15" s="924"/>
      <c r="DH15" s="925"/>
      <c r="DI15" s="925"/>
      <c r="DJ15" s="925"/>
      <c r="DK15" s="926"/>
      <c r="DL15" s="924"/>
      <c r="DM15" s="925"/>
      <c r="DN15" s="925"/>
      <c r="DO15" s="925"/>
      <c r="DP15" s="926"/>
      <c r="DQ15" s="924"/>
      <c r="DR15" s="925"/>
      <c r="DS15" s="925"/>
      <c r="DT15" s="925"/>
      <c r="DU15" s="926"/>
      <c r="DV15" s="927"/>
      <c r="DW15" s="928"/>
      <c r="DX15" s="928"/>
      <c r="DY15" s="928"/>
      <c r="DZ15" s="929"/>
      <c r="EA15" s="197"/>
    </row>
    <row r="16" spans="1:131" s="198" customFormat="1" ht="26.25" customHeight="1" x14ac:dyDescent="0.15">
      <c r="A16" s="204">
        <v>10</v>
      </c>
      <c r="B16" s="978" t="s">
        <v>339</v>
      </c>
      <c r="C16" s="979"/>
      <c r="D16" s="979"/>
      <c r="E16" s="979"/>
      <c r="F16" s="979"/>
      <c r="G16" s="979"/>
      <c r="H16" s="979"/>
      <c r="I16" s="979"/>
      <c r="J16" s="979"/>
      <c r="K16" s="979"/>
      <c r="L16" s="979"/>
      <c r="M16" s="979"/>
      <c r="N16" s="979"/>
      <c r="O16" s="979"/>
      <c r="P16" s="980"/>
      <c r="Q16" s="985">
        <v>333</v>
      </c>
      <c r="R16" s="982"/>
      <c r="S16" s="982"/>
      <c r="T16" s="982"/>
      <c r="U16" s="982"/>
      <c r="V16" s="982">
        <v>111</v>
      </c>
      <c r="W16" s="982"/>
      <c r="X16" s="982"/>
      <c r="Y16" s="982"/>
      <c r="Z16" s="982"/>
      <c r="AA16" s="982">
        <v>222</v>
      </c>
      <c r="AB16" s="982"/>
      <c r="AC16" s="982"/>
      <c r="AD16" s="982"/>
      <c r="AE16" s="986"/>
      <c r="AF16" s="1033" t="s">
        <v>98</v>
      </c>
      <c r="AG16" s="1034"/>
      <c r="AH16" s="1034"/>
      <c r="AI16" s="1034"/>
      <c r="AJ16" s="1035"/>
      <c r="AK16" s="1036">
        <v>1</v>
      </c>
      <c r="AL16" s="1037"/>
      <c r="AM16" s="1037"/>
      <c r="AN16" s="1037"/>
      <c r="AO16" s="1037"/>
      <c r="AP16" s="1037">
        <v>0</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517</v>
      </c>
      <c r="BT16" s="950"/>
      <c r="BU16" s="950"/>
      <c r="BV16" s="950"/>
      <c r="BW16" s="950"/>
      <c r="BX16" s="950"/>
      <c r="BY16" s="950"/>
      <c r="BZ16" s="950"/>
      <c r="CA16" s="950"/>
      <c r="CB16" s="950"/>
      <c r="CC16" s="950"/>
      <c r="CD16" s="950"/>
      <c r="CE16" s="950"/>
      <c r="CF16" s="950"/>
      <c r="CG16" s="951"/>
      <c r="CH16" s="924">
        <v>2</v>
      </c>
      <c r="CI16" s="925"/>
      <c r="CJ16" s="925"/>
      <c r="CK16" s="925"/>
      <c r="CL16" s="926"/>
      <c r="CM16" s="924">
        <v>208</v>
      </c>
      <c r="CN16" s="925"/>
      <c r="CO16" s="925"/>
      <c r="CP16" s="925"/>
      <c r="CQ16" s="926"/>
      <c r="CR16" s="924">
        <v>200</v>
      </c>
      <c r="CS16" s="925"/>
      <c r="CT16" s="925"/>
      <c r="CU16" s="925"/>
      <c r="CV16" s="926"/>
      <c r="CW16" s="924"/>
      <c r="CX16" s="925"/>
      <c r="CY16" s="925"/>
      <c r="CZ16" s="925"/>
      <c r="DA16" s="926"/>
      <c r="DB16" s="924"/>
      <c r="DC16" s="925"/>
      <c r="DD16" s="925"/>
      <c r="DE16" s="925"/>
      <c r="DF16" s="926"/>
      <c r="DG16" s="924"/>
      <c r="DH16" s="925"/>
      <c r="DI16" s="925"/>
      <c r="DJ16" s="925"/>
      <c r="DK16" s="926"/>
      <c r="DL16" s="924"/>
      <c r="DM16" s="925"/>
      <c r="DN16" s="925"/>
      <c r="DO16" s="925"/>
      <c r="DP16" s="926"/>
      <c r="DQ16" s="924"/>
      <c r="DR16" s="925"/>
      <c r="DS16" s="925"/>
      <c r="DT16" s="925"/>
      <c r="DU16" s="926"/>
      <c r="DV16" s="927"/>
      <c r="DW16" s="928"/>
      <c r="DX16" s="928"/>
      <c r="DY16" s="928"/>
      <c r="DZ16" s="929"/>
      <c r="EA16" s="197"/>
    </row>
    <row r="17" spans="1:131" s="198" customFormat="1" ht="26.25" customHeight="1" x14ac:dyDescent="0.15">
      <c r="A17" s="204">
        <v>11</v>
      </c>
      <c r="B17" s="978" t="s">
        <v>340</v>
      </c>
      <c r="C17" s="979"/>
      <c r="D17" s="979"/>
      <c r="E17" s="979"/>
      <c r="F17" s="979"/>
      <c r="G17" s="979"/>
      <c r="H17" s="979"/>
      <c r="I17" s="979"/>
      <c r="J17" s="979"/>
      <c r="K17" s="979"/>
      <c r="L17" s="979"/>
      <c r="M17" s="979"/>
      <c r="N17" s="979"/>
      <c r="O17" s="979"/>
      <c r="P17" s="980"/>
      <c r="Q17" s="985">
        <v>2605</v>
      </c>
      <c r="R17" s="982"/>
      <c r="S17" s="982"/>
      <c r="T17" s="982"/>
      <c r="U17" s="982"/>
      <c r="V17" s="982">
        <v>1430</v>
      </c>
      <c r="W17" s="982"/>
      <c r="X17" s="982"/>
      <c r="Y17" s="982"/>
      <c r="Z17" s="982"/>
      <c r="AA17" s="982">
        <v>1175</v>
      </c>
      <c r="AB17" s="982"/>
      <c r="AC17" s="982"/>
      <c r="AD17" s="982"/>
      <c r="AE17" s="986"/>
      <c r="AF17" s="1033" t="s">
        <v>98</v>
      </c>
      <c r="AG17" s="1034"/>
      <c r="AH17" s="1034"/>
      <c r="AI17" s="1034"/>
      <c r="AJ17" s="1035"/>
      <c r="AK17" s="1036">
        <v>88</v>
      </c>
      <c r="AL17" s="1037"/>
      <c r="AM17" s="1037"/>
      <c r="AN17" s="1037"/>
      <c r="AO17" s="1037"/>
      <c r="AP17" s="1037">
        <v>8790</v>
      </c>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518</v>
      </c>
      <c r="BT17" s="950"/>
      <c r="BU17" s="950"/>
      <c r="BV17" s="950"/>
      <c r="BW17" s="950"/>
      <c r="BX17" s="950"/>
      <c r="BY17" s="950"/>
      <c r="BZ17" s="950"/>
      <c r="CA17" s="950"/>
      <c r="CB17" s="950"/>
      <c r="CC17" s="950"/>
      <c r="CD17" s="950"/>
      <c r="CE17" s="950"/>
      <c r="CF17" s="950"/>
      <c r="CG17" s="951"/>
      <c r="CH17" s="924">
        <v>2</v>
      </c>
      <c r="CI17" s="925"/>
      <c r="CJ17" s="925"/>
      <c r="CK17" s="925"/>
      <c r="CL17" s="926"/>
      <c r="CM17" s="924">
        <v>1063</v>
      </c>
      <c r="CN17" s="925"/>
      <c r="CO17" s="925"/>
      <c r="CP17" s="925"/>
      <c r="CQ17" s="926"/>
      <c r="CR17" s="924">
        <v>563</v>
      </c>
      <c r="CS17" s="925"/>
      <c r="CT17" s="925"/>
      <c r="CU17" s="925"/>
      <c r="CV17" s="926"/>
      <c r="CW17" s="924">
        <v>138</v>
      </c>
      <c r="CX17" s="925"/>
      <c r="CY17" s="925"/>
      <c r="CZ17" s="925"/>
      <c r="DA17" s="926"/>
      <c r="DB17" s="924"/>
      <c r="DC17" s="925"/>
      <c r="DD17" s="925"/>
      <c r="DE17" s="925"/>
      <c r="DF17" s="926"/>
      <c r="DG17" s="924"/>
      <c r="DH17" s="925"/>
      <c r="DI17" s="925"/>
      <c r="DJ17" s="925"/>
      <c r="DK17" s="926"/>
      <c r="DL17" s="924"/>
      <c r="DM17" s="925"/>
      <c r="DN17" s="925"/>
      <c r="DO17" s="925"/>
      <c r="DP17" s="926"/>
      <c r="DQ17" s="924"/>
      <c r="DR17" s="925"/>
      <c r="DS17" s="925"/>
      <c r="DT17" s="925"/>
      <c r="DU17" s="926"/>
      <c r="DV17" s="927"/>
      <c r="DW17" s="928"/>
      <c r="DX17" s="928"/>
      <c r="DY17" s="928"/>
      <c r="DZ17" s="929"/>
      <c r="EA17" s="197"/>
    </row>
    <row r="18" spans="1:131" s="198" customFormat="1" ht="26.25" customHeight="1" x14ac:dyDescent="0.15">
      <c r="A18" s="204">
        <v>12</v>
      </c>
      <c r="B18" s="978" t="s">
        <v>341</v>
      </c>
      <c r="C18" s="979"/>
      <c r="D18" s="979"/>
      <c r="E18" s="979"/>
      <c r="F18" s="979"/>
      <c r="G18" s="979"/>
      <c r="H18" s="979"/>
      <c r="I18" s="979"/>
      <c r="J18" s="979"/>
      <c r="K18" s="979"/>
      <c r="L18" s="979"/>
      <c r="M18" s="979"/>
      <c r="N18" s="979"/>
      <c r="O18" s="979"/>
      <c r="P18" s="980"/>
      <c r="Q18" s="985">
        <v>11</v>
      </c>
      <c r="R18" s="982"/>
      <c r="S18" s="982"/>
      <c r="T18" s="982"/>
      <c r="U18" s="982"/>
      <c r="V18" s="982">
        <v>11</v>
      </c>
      <c r="W18" s="982"/>
      <c r="X18" s="982"/>
      <c r="Y18" s="982"/>
      <c r="Z18" s="982"/>
      <c r="AA18" s="982">
        <v>0</v>
      </c>
      <c r="AB18" s="982"/>
      <c r="AC18" s="982"/>
      <c r="AD18" s="982"/>
      <c r="AE18" s="986"/>
      <c r="AF18" s="1033" t="s">
        <v>98</v>
      </c>
      <c r="AG18" s="1034"/>
      <c r="AH18" s="1034"/>
      <c r="AI18" s="1034"/>
      <c r="AJ18" s="1035"/>
      <c r="AK18" s="1036">
        <v>0</v>
      </c>
      <c r="AL18" s="1037"/>
      <c r="AM18" s="1037"/>
      <c r="AN18" s="1037"/>
      <c r="AO18" s="1037"/>
      <c r="AP18" s="1037">
        <v>0</v>
      </c>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519</v>
      </c>
      <c r="BT18" s="950"/>
      <c r="BU18" s="950"/>
      <c r="BV18" s="950"/>
      <c r="BW18" s="950"/>
      <c r="BX18" s="950"/>
      <c r="BY18" s="950"/>
      <c r="BZ18" s="950"/>
      <c r="CA18" s="950"/>
      <c r="CB18" s="950"/>
      <c r="CC18" s="950"/>
      <c r="CD18" s="950"/>
      <c r="CE18" s="950"/>
      <c r="CF18" s="950"/>
      <c r="CG18" s="951"/>
      <c r="CH18" s="924">
        <v>-11</v>
      </c>
      <c r="CI18" s="925"/>
      <c r="CJ18" s="925"/>
      <c r="CK18" s="925"/>
      <c r="CL18" s="926"/>
      <c r="CM18" s="924">
        <v>678</v>
      </c>
      <c r="CN18" s="925"/>
      <c r="CO18" s="925"/>
      <c r="CP18" s="925"/>
      <c r="CQ18" s="926"/>
      <c r="CR18" s="924">
        <v>10</v>
      </c>
      <c r="CS18" s="925"/>
      <c r="CT18" s="925"/>
      <c r="CU18" s="925"/>
      <c r="CV18" s="926"/>
      <c r="CW18" s="924">
        <v>5</v>
      </c>
      <c r="CX18" s="925"/>
      <c r="CY18" s="925"/>
      <c r="CZ18" s="925"/>
      <c r="DA18" s="926"/>
      <c r="DB18" s="924"/>
      <c r="DC18" s="925"/>
      <c r="DD18" s="925"/>
      <c r="DE18" s="925"/>
      <c r="DF18" s="926"/>
      <c r="DG18" s="924"/>
      <c r="DH18" s="925"/>
      <c r="DI18" s="925"/>
      <c r="DJ18" s="925"/>
      <c r="DK18" s="926"/>
      <c r="DL18" s="924"/>
      <c r="DM18" s="925"/>
      <c r="DN18" s="925"/>
      <c r="DO18" s="925"/>
      <c r="DP18" s="926"/>
      <c r="DQ18" s="924"/>
      <c r="DR18" s="925"/>
      <c r="DS18" s="925"/>
      <c r="DT18" s="925"/>
      <c r="DU18" s="926"/>
      <c r="DV18" s="927"/>
      <c r="DW18" s="928"/>
      <c r="DX18" s="928"/>
      <c r="DY18" s="928"/>
      <c r="DZ18" s="929"/>
      <c r="EA18" s="197"/>
    </row>
    <row r="19" spans="1:131" s="198" customFormat="1" ht="26.25" customHeight="1" x14ac:dyDescent="0.15">
      <c r="A19" s="204">
        <v>13</v>
      </c>
      <c r="B19" s="978" t="s">
        <v>342</v>
      </c>
      <c r="C19" s="979"/>
      <c r="D19" s="979"/>
      <c r="E19" s="979"/>
      <c r="F19" s="979"/>
      <c r="G19" s="979"/>
      <c r="H19" s="979"/>
      <c r="I19" s="979"/>
      <c r="J19" s="979"/>
      <c r="K19" s="979"/>
      <c r="L19" s="979"/>
      <c r="M19" s="979"/>
      <c r="N19" s="979"/>
      <c r="O19" s="979"/>
      <c r="P19" s="980"/>
      <c r="Q19" s="985">
        <v>26408</v>
      </c>
      <c r="R19" s="982"/>
      <c r="S19" s="982"/>
      <c r="T19" s="982"/>
      <c r="U19" s="982"/>
      <c r="V19" s="982">
        <v>22484</v>
      </c>
      <c r="W19" s="982"/>
      <c r="X19" s="982"/>
      <c r="Y19" s="982"/>
      <c r="Z19" s="982"/>
      <c r="AA19" s="982">
        <v>3924</v>
      </c>
      <c r="AB19" s="982"/>
      <c r="AC19" s="982"/>
      <c r="AD19" s="982"/>
      <c r="AE19" s="986"/>
      <c r="AF19" s="1033" t="s">
        <v>98</v>
      </c>
      <c r="AG19" s="1034"/>
      <c r="AH19" s="1034"/>
      <c r="AI19" s="1034"/>
      <c r="AJ19" s="1035"/>
      <c r="AK19" s="1036">
        <v>507</v>
      </c>
      <c r="AL19" s="1037"/>
      <c r="AM19" s="1037"/>
      <c r="AN19" s="1037"/>
      <c r="AO19" s="1037"/>
      <c r="AP19" s="1037">
        <v>63063</v>
      </c>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520</v>
      </c>
      <c r="BT19" s="950"/>
      <c r="BU19" s="950"/>
      <c r="BV19" s="950"/>
      <c r="BW19" s="950"/>
      <c r="BX19" s="950"/>
      <c r="BY19" s="950"/>
      <c r="BZ19" s="950"/>
      <c r="CA19" s="950"/>
      <c r="CB19" s="950"/>
      <c r="CC19" s="950"/>
      <c r="CD19" s="950"/>
      <c r="CE19" s="950"/>
      <c r="CF19" s="950"/>
      <c r="CG19" s="951"/>
      <c r="CH19" s="924">
        <v>1</v>
      </c>
      <c r="CI19" s="925"/>
      <c r="CJ19" s="925"/>
      <c r="CK19" s="925"/>
      <c r="CL19" s="926"/>
      <c r="CM19" s="924">
        <v>5</v>
      </c>
      <c r="CN19" s="925"/>
      <c r="CO19" s="925"/>
      <c r="CP19" s="925"/>
      <c r="CQ19" s="926"/>
      <c r="CR19" s="924">
        <v>3</v>
      </c>
      <c r="CS19" s="925"/>
      <c r="CT19" s="925"/>
      <c r="CU19" s="925"/>
      <c r="CV19" s="926"/>
      <c r="CW19" s="924"/>
      <c r="CX19" s="925"/>
      <c r="CY19" s="925"/>
      <c r="CZ19" s="925"/>
      <c r="DA19" s="926"/>
      <c r="DB19" s="924"/>
      <c r="DC19" s="925"/>
      <c r="DD19" s="925"/>
      <c r="DE19" s="925"/>
      <c r="DF19" s="926"/>
      <c r="DG19" s="924"/>
      <c r="DH19" s="925"/>
      <c r="DI19" s="925"/>
      <c r="DJ19" s="925"/>
      <c r="DK19" s="926"/>
      <c r="DL19" s="924"/>
      <c r="DM19" s="925"/>
      <c r="DN19" s="925"/>
      <c r="DO19" s="925"/>
      <c r="DP19" s="926"/>
      <c r="DQ19" s="924"/>
      <c r="DR19" s="925"/>
      <c r="DS19" s="925"/>
      <c r="DT19" s="925"/>
      <c r="DU19" s="926"/>
      <c r="DV19" s="927"/>
      <c r="DW19" s="928"/>
      <c r="DX19" s="928"/>
      <c r="DY19" s="928"/>
      <c r="DZ19" s="929"/>
      <c r="EA19" s="197"/>
    </row>
    <row r="20" spans="1:131" s="198" customFormat="1" ht="26.25" customHeight="1" x14ac:dyDescent="0.15">
      <c r="A20" s="204">
        <v>14</v>
      </c>
      <c r="B20" s="978" t="s">
        <v>343</v>
      </c>
      <c r="C20" s="979"/>
      <c r="D20" s="979"/>
      <c r="E20" s="979"/>
      <c r="F20" s="979"/>
      <c r="G20" s="979"/>
      <c r="H20" s="979"/>
      <c r="I20" s="979"/>
      <c r="J20" s="979"/>
      <c r="K20" s="979"/>
      <c r="L20" s="979"/>
      <c r="M20" s="979"/>
      <c r="N20" s="979"/>
      <c r="O20" s="979"/>
      <c r="P20" s="980"/>
      <c r="Q20" s="985">
        <v>6626</v>
      </c>
      <c r="R20" s="982"/>
      <c r="S20" s="982"/>
      <c r="T20" s="982"/>
      <c r="U20" s="982"/>
      <c r="V20" s="982">
        <v>6525</v>
      </c>
      <c r="W20" s="982"/>
      <c r="X20" s="982"/>
      <c r="Y20" s="982"/>
      <c r="Z20" s="982"/>
      <c r="AA20" s="982">
        <v>101</v>
      </c>
      <c r="AB20" s="982"/>
      <c r="AC20" s="982"/>
      <c r="AD20" s="982"/>
      <c r="AE20" s="986"/>
      <c r="AF20" s="1033" t="s">
        <v>98</v>
      </c>
      <c r="AG20" s="1034"/>
      <c r="AH20" s="1034"/>
      <c r="AI20" s="1034"/>
      <c r="AJ20" s="1035"/>
      <c r="AK20" s="1036">
        <v>0</v>
      </c>
      <c r="AL20" s="1037"/>
      <c r="AM20" s="1037"/>
      <c r="AN20" s="1037"/>
      <c r="AO20" s="1037"/>
      <c r="AP20" s="1037">
        <v>0</v>
      </c>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521</v>
      </c>
      <c r="BT20" s="950"/>
      <c r="BU20" s="950"/>
      <c r="BV20" s="950"/>
      <c r="BW20" s="950"/>
      <c r="BX20" s="950"/>
      <c r="BY20" s="950"/>
      <c r="BZ20" s="950"/>
      <c r="CA20" s="950"/>
      <c r="CB20" s="950"/>
      <c r="CC20" s="950"/>
      <c r="CD20" s="950"/>
      <c r="CE20" s="950"/>
      <c r="CF20" s="950"/>
      <c r="CG20" s="951"/>
      <c r="CH20" s="924">
        <v>0</v>
      </c>
      <c r="CI20" s="925"/>
      <c r="CJ20" s="925"/>
      <c r="CK20" s="925"/>
      <c r="CL20" s="926"/>
      <c r="CM20" s="924">
        <v>16</v>
      </c>
      <c r="CN20" s="925"/>
      <c r="CO20" s="925"/>
      <c r="CP20" s="925"/>
      <c r="CQ20" s="926"/>
      <c r="CR20" s="924">
        <v>4</v>
      </c>
      <c r="CS20" s="925"/>
      <c r="CT20" s="925"/>
      <c r="CU20" s="925"/>
      <c r="CV20" s="926"/>
      <c r="CW20" s="924">
        <v>46</v>
      </c>
      <c r="CX20" s="925"/>
      <c r="CY20" s="925"/>
      <c r="CZ20" s="925"/>
      <c r="DA20" s="926"/>
      <c r="DB20" s="924"/>
      <c r="DC20" s="925"/>
      <c r="DD20" s="925"/>
      <c r="DE20" s="925"/>
      <c r="DF20" s="926"/>
      <c r="DG20" s="924"/>
      <c r="DH20" s="925"/>
      <c r="DI20" s="925"/>
      <c r="DJ20" s="925"/>
      <c r="DK20" s="926"/>
      <c r="DL20" s="924"/>
      <c r="DM20" s="925"/>
      <c r="DN20" s="925"/>
      <c r="DO20" s="925"/>
      <c r="DP20" s="926"/>
      <c r="DQ20" s="924"/>
      <c r="DR20" s="925"/>
      <c r="DS20" s="925"/>
      <c r="DT20" s="925"/>
      <c r="DU20" s="926"/>
      <c r="DV20" s="927"/>
      <c r="DW20" s="928"/>
      <c r="DX20" s="928"/>
      <c r="DY20" s="928"/>
      <c r="DZ20" s="929"/>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522</v>
      </c>
      <c r="BT21" s="950"/>
      <c r="BU21" s="950"/>
      <c r="BV21" s="950"/>
      <c r="BW21" s="950"/>
      <c r="BX21" s="950"/>
      <c r="BY21" s="950"/>
      <c r="BZ21" s="950"/>
      <c r="CA21" s="950"/>
      <c r="CB21" s="950"/>
      <c r="CC21" s="950"/>
      <c r="CD21" s="950"/>
      <c r="CE21" s="950"/>
      <c r="CF21" s="950"/>
      <c r="CG21" s="951"/>
      <c r="CH21" s="924">
        <v>0</v>
      </c>
      <c r="CI21" s="925"/>
      <c r="CJ21" s="925"/>
      <c r="CK21" s="925"/>
      <c r="CL21" s="926"/>
      <c r="CM21" s="924">
        <v>0</v>
      </c>
      <c r="CN21" s="925"/>
      <c r="CO21" s="925"/>
      <c r="CP21" s="925"/>
      <c r="CQ21" s="926"/>
      <c r="CR21" s="924">
        <v>0</v>
      </c>
      <c r="CS21" s="925"/>
      <c r="CT21" s="925"/>
      <c r="CU21" s="925"/>
      <c r="CV21" s="926"/>
      <c r="CW21" s="924"/>
      <c r="CX21" s="925"/>
      <c r="CY21" s="925"/>
      <c r="CZ21" s="925"/>
      <c r="DA21" s="926"/>
      <c r="DB21" s="924"/>
      <c r="DC21" s="925"/>
      <c r="DD21" s="925"/>
      <c r="DE21" s="925"/>
      <c r="DF21" s="926"/>
      <c r="DG21" s="924"/>
      <c r="DH21" s="925"/>
      <c r="DI21" s="925"/>
      <c r="DJ21" s="925"/>
      <c r="DK21" s="926"/>
      <c r="DL21" s="924"/>
      <c r="DM21" s="925"/>
      <c r="DN21" s="925"/>
      <c r="DO21" s="925"/>
      <c r="DP21" s="926"/>
      <c r="DQ21" s="924"/>
      <c r="DR21" s="925"/>
      <c r="DS21" s="925"/>
      <c r="DT21" s="925"/>
      <c r="DU21" s="926"/>
      <c r="DV21" s="927"/>
      <c r="DW21" s="928"/>
      <c r="DX21" s="928"/>
      <c r="DY21" s="928"/>
      <c r="DZ21" s="929"/>
      <c r="EA21" s="197"/>
    </row>
    <row r="22" spans="1:131" s="198" customFormat="1" ht="26.25" customHeight="1" x14ac:dyDescent="0.15">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344</v>
      </c>
      <c r="BA22" s="969"/>
      <c r="BB22" s="969"/>
      <c r="BC22" s="969"/>
      <c r="BD22" s="970"/>
      <c r="BE22" s="196"/>
      <c r="BF22" s="196"/>
      <c r="BG22" s="196"/>
      <c r="BH22" s="196"/>
      <c r="BI22" s="196"/>
      <c r="BJ22" s="196"/>
      <c r="BK22" s="196"/>
      <c r="BL22" s="196"/>
      <c r="BM22" s="196"/>
      <c r="BN22" s="196"/>
      <c r="BO22" s="196"/>
      <c r="BP22" s="196"/>
      <c r="BQ22" s="205">
        <v>16</v>
      </c>
      <c r="BR22" s="206"/>
      <c r="BS22" s="949" t="s">
        <v>523</v>
      </c>
      <c r="BT22" s="950"/>
      <c r="BU22" s="950"/>
      <c r="BV22" s="950"/>
      <c r="BW22" s="950"/>
      <c r="BX22" s="950"/>
      <c r="BY22" s="950"/>
      <c r="BZ22" s="950"/>
      <c r="CA22" s="950"/>
      <c r="CB22" s="950"/>
      <c r="CC22" s="950"/>
      <c r="CD22" s="950"/>
      <c r="CE22" s="950"/>
      <c r="CF22" s="950"/>
      <c r="CG22" s="951"/>
      <c r="CH22" s="924">
        <v>0</v>
      </c>
      <c r="CI22" s="925"/>
      <c r="CJ22" s="925"/>
      <c r="CK22" s="925"/>
      <c r="CL22" s="926"/>
      <c r="CM22" s="924">
        <v>202</v>
      </c>
      <c r="CN22" s="925"/>
      <c r="CO22" s="925"/>
      <c r="CP22" s="925"/>
      <c r="CQ22" s="926"/>
      <c r="CR22" s="924">
        <v>200</v>
      </c>
      <c r="CS22" s="925"/>
      <c r="CT22" s="925"/>
      <c r="CU22" s="925"/>
      <c r="CV22" s="926"/>
      <c r="CW22" s="924"/>
      <c r="CX22" s="925"/>
      <c r="CY22" s="925"/>
      <c r="CZ22" s="925"/>
      <c r="DA22" s="926"/>
      <c r="DB22" s="924"/>
      <c r="DC22" s="925"/>
      <c r="DD22" s="925"/>
      <c r="DE22" s="925"/>
      <c r="DF22" s="926"/>
      <c r="DG22" s="924"/>
      <c r="DH22" s="925"/>
      <c r="DI22" s="925"/>
      <c r="DJ22" s="925"/>
      <c r="DK22" s="926"/>
      <c r="DL22" s="924"/>
      <c r="DM22" s="925"/>
      <c r="DN22" s="925"/>
      <c r="DO22" s="925"/>
      <c r="DP22" s="926"/>
      <c r="DQ22" s="924"/>
      <c r="DR22" s="925"/>
      <c r="DS22" s="925"/>
      <c r="DT22" s="925"/>
      <c r="DU22" s="926"/>
      <c r="DV22" s="927"/>
      <c r="DW22" s="928"/>
      <c r="DX22" s="928"/>
      <c r="DY22" s="928"/>
      <c r="DZ22" s="929"/>
      <c r="EA22" s="197"/>
    </row>
    <row r="23" spans="1:131" s="198" customFormat="1" ht="26.25" customHeight="1" thickBot="1" x14ac:dyDescent="0.2">
      <c r="A23" s="207" t="s">
        <v>345</v>
      </c>
      <c r="B23" s="879" t="s">
        <v>346</v>
      </c>
      <c r="C23" s="880"/>
      <c r="D23" s="880"/>
      <c r="E23" s="880"/>
      <c r="F23" s="880"/>
      <c r="G23" s="880"/>
      <c r="H23" s="880"/>
      <c r="I23" s="880"/>
      <c r="J23" s="880"/>
      <c r="K23" s="880"/>
      <c r="L23" s="880"/>
      <c r="M23" s="880"/>
      <c r="N23" s="880"/>
      <c r="O23" s="880"/>
      <c r="P23" s="881"/>
      <c r="Q23" s="1009">
        <v>1704633</v>
      </c>
      <c r="R23" s="1010"/>
      <c r="S23" s="1010"/>
      <c r="T23" s="1010"/>
      <c r="U23" s="1010"/>
      <c r="V23" s="1010">
        <v>1669153</v>
      </c>
      <c r="W23" s="1010"/>
      <c r="X23" s="1010"/>
      <c r="Y23" s="1010"/>
      <c r="Z23" s="1010"/>
      <c r="AA23" s="1010">
        <v>35480</v>
      </c>
      <c r="AB23" s="1010"/>
      <c r="AC23" s="1010"/>
      <c r="AD23" s="1010"/>
      <c r="AE23" s="1011"/>
      <c r="AF23" s="1012">
        <v>4121</v>
      </c>
      <c r="AG23" s="1010"/>
      <c r="AH23" s="1010"/>
      <c r="AI23" s="1010"/>
      <c r="AJ23" s="1013"/>
      <c r="AK23" s="1014"/>
      <c r="AL23" s="1015"/>
      <c r="AM23" s="1015"/>
      <c r="AN23" s="1015"/>
      <c r="AO23" s="1015"/>
      <c r="AP23" s="1010">
        <v>3776339</v>
      </c>
      <c r="AQ23" s="1010"/>
      <c r="AR23" s="1010"/>
      <c r="AS23" s="1010"/>
      <c r="AT23" s="1010"/>
      <c r="AU23" s="1016"/>
      <c r="AV23" s="1016"/>
      <c r="AW23" s="1016"/>
      <c r="AX23" s="1016"/>
      <c r="AY23" s="1017"/>
      <c r="AZ23" s="1006" t="s">
        <v>98</v>
      </c>
      <c r="BA23" s="1007"/>
      <c r="BB23" s="1007"/>
      <c r="BC23" s="1007"/>
      <c r="BD23" s="1008"/>
      <c r="BE23" s="196"/>
      <c r="BF23" s="196"/>
      <c r="BG23" s="196"/>
      <c r="BH23" s="196"/>
      <c r="BI23" s="196"/>
      <c r="BJ23" s="196"/>
      <c r="BK23" s="196"/>
      <c r="BL23" s="196"/>
      <c r="BM23" s="196"/>
      <c r="BN23" s="196"/>
      <c r="BO23" s="196"/>
      <c r="BP23" s="196"/>
      <c r="BQ23" s="205">
        <v>17</v>
      </c>
      <c r="BR23" s="206"/>
      <c r="BS23" s="949" t="s">
        <v>524</v>
      </c>
      <c r="BT23" s="950"/>
      <c r="BU23" s="950"/>
      <c r="BV23" s="950"/>
      <c r="BW23" s="950"/>
      <c r="BX23" s="950"/>
      <c r="BY23" s="950"/>
      <c r="BZ23" s="950"/>
      <c r="CA23" s="950"/>
      <c r="CB23" s="950"/>
      <c r="CC23" s="950"/>
      <c r="CD23" s="950"/>
      <c r="CE23" s="950"/>
      <c r="CF23" s="950"/>
      <c r="CG23" s="951"/>
      <c r="CH23" s="924">
        <v>9</v>
      </c>
      <c r="CI23" s="925"/>
      <c r="CJ23" s="925"/>
      <c r="CK23" s="925"/>
      <c r="CL23" s="926"/>
      <c r="CM23" s="924">
        <v>491</v>
      </c>
      <c r="CN23" s="925"/>
      <c r="CO23" s="925"/>
      <c r="CP23" s="925"/>
      <c r="CQ23" s="926"/>
      <c r="CR23" s="924">
        <v>3</v>
      </c>
      <c r="CS23" s="925"/>
      <c r="CT23" s="925"/>
      <c r="CU23" s="925"/>
      <c r="CV23" s="926"/>
      <c r="CW23" s="924">
        <v>3</v>
      </c>
      <c r="CX23" s="925"/>
      <c r="CY23" s="925"/>
      <c r="CZ23" s="925"/>
      <c r="DA23" s="926"/>
      <c r="DB23" s="924"/>
      <c r="DC23" s="925"/>
      <c r="DD23" s="925"/>
      <c r="DE23" s="925"/>
      <c r="DF23" s="926"/>
      <c r="DG23" s="924"/>
      <c r="DH23" s="925"/>
      <c r="DI23" s="925"/>
      <c r="DJ23" s="925"/>
      <c r="DK23" s="926"/>
      <c r="DL23" s="924"/>
      <c r="DM23" s="925"/>
      <c r="DN23" s="925"/>
      <c r="DO23" s="925"/>
      <c r="DP23" s="926"/>
      <c r="DQ23" s="924"/>
      <c r="DR23" s="925"/>
      <c r="DS23" s="925"/>
      <c r="DT23" s="925"/>
      <c r="DU23" s="926"/>
      <c r="DV23" s="927"/>
      <c r="DW23" s="928"/>
      <c r="DX23" s="928"/>
      <c r="DY23" s="928"/>
      <c r="DZ23" s="929"/>
      <c r="EA23" s="197"/>
    </row>
    <row r="24" spans="1:131" s="198" customFormat="1" ht="26.25" customHeight="1" x14ac:dyDescent="0.15">
      <c r="A24" s="1005" t="s">
        <v>347</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525</v>
      </c>
      <c r="BT24" s="950"/>
      <c r="BU24" s="950"/>
      <c r="BV24" s="950"/>
      <c r="BW24" s="950"/>
      <c r="BX24" s="950"/>
      <c r="BY24" s="950"/>
      <c r="BZ24" s="950"/>
      <c r="CA24" s="950"/>
      <c r="CB24" s="950"/>
      <c r="CC24" s="950"/>
      <c r="CD24" s="950"/>
      <c r="CE24" s="950"/>
      <c r="CF24" s="950"/>
      <c r="CG24" s="951"/>
      <c r="CH24" s="924"/>
      <c r="CI24" s="925"/>
      <c r="CJ24" s="925"/>
      <c r="CK24" s="925"/>
      <c r="CL24" s="926"/>
      <c r="CM24" s="924">
        <v>200</v>
      </c>
      <c r="CN24" s="925"/>
      <c r="CO24" s="925"/>
      <c r="CP24" s="925"/>
      <c r="CQ24" s="926"/>
      <c r="CR24" s="924">
        <v>200</v>
      </c>
      <c r="CS24" s="925"/>
      <c r="CT24" s="925"/>
      <c r="CU24" s="925"/>
      <c r="CV24" s="926"/>
      <c r="CW24" s="924"/>
      <c r="CX24" s="925"/>
      <c r="CY24" s="925"/>
      <c r="CZ24" s="925"/>
      <c r="DA24" s="926"/>
      <c r="DB24" s="924"/>
      <c r="DC24" s="925"/>
      <c r="DD24" s="925"/>
      <c r="DE24" s="925"/>
      <c r="DF24" s="926"/>
      <c r="DG24" s="924"/>
      <c r="DH24" s="925"/>
      <c r="DI24" s="925"/>
      <c r="DJ24" s="925"/>
      <c r="DK24" s="926"/>
      <c r="DL24" s="924"/>
      <c r="DM24" s="925"/>
      <c r="DN24" s="925"/>
      <c r="DO24" s="925"/>
      <c r="DP24" s="926"/>
      <c r="DQ24" s="924"/>
      <c r="DR24" s="925"/>
      <c r="DS24" s="925"/>
      <c r="DT24" s="925"/>
      <c r="DU24" s="926"/>
      <c r="DV24" s="927"/>
      <c r="DW24" s="928"/>
      <c r="DX24" s="928"/>
      <c r="DY24" s="928"/>
      <c r="DZ24" s="929"/>
      <c r="EA24" s="197"/>
    </row>
    <row r="25" spans="1:131" s="190" customFormat="1" ht="26.25" customHeight="1" thickBot="1" x14ac:dyDescent="0.2">
      <c r="A25" s="1004" t="s">
        <v>348</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526</v>
      </c>
      <c r="BT25" s="950"/>
      <c r="BU25" s="950"/>
      <c r="BV25" s="950"/>
      <c r="BW25" s="950"/>
      <c r="BX25" s="950"/>
      <c r="BY25" s="950"/>
      <c r="BZ25" s="950"/>
      <c r="CA25" s="950"/>
      <c r="CB25" s="950"/>
      <c r="CC25" s="950"/>
      <c r="CD25" s="950"/>
      <c r="CE25" s="950"/>
      <c r="CF25" s="950"/>
      <c r="CG25" s="951"/>
      <c r="CH25" s="924">
        <v>468</v>
      </c>
      <c r="CI25" s="925"/>
      <c r="CJ25" s="925"/>
      <c r="CK25" s="925"/>
      <c r="CL25" s="926"/>
      <c r="CM25" s="924">
        <v>1171</v>
      </c>
      <c r="CN25" s="925"/>
      <c r="CO25" s="925"/>
      <c r="CP25" s="925"/>
      <c r="CQ25" s="926"/>
      <c r="CR25" s="924">
        <v>280</v>
      </c>
      <c r="CS25" s="925"/>
      <c r="CT25" s="925"/>
      <c r="CU25" s="925"/>
      <c r="CV25" s="926"/>
      <c r="CW25" s="924"/>
      <c r="CX25" s="925"/>
      <c r="CY25" s="925"/>
      <c r="CZ25" s="925"/>
      <c r="DA25" s="926"/>
      <c r="DB25" s="924"/>
      <c r="DC25" s="925"/>
      <c r="DD25" s="925"/>
      <c r="DE25" s="925"/>
      <c r="DF25" s="926"/>
      <c r="DG25" s="924"/>
      <c r="DH25" s="925"/>
      <c r="DI25" s="925"/>
      <c r="DJ25" s="925"/>
      <c r="DK25" s="926"/>
      <c r="DL25" s="924"/>
      <c r="DM25" s="925"/>
      <c r="DN25" s="925"/>
      <c r="DO25" s="925"/>
      <c r="DP25" s="926"/>
      <c r="DQ25" s="924"/>
      <c r="DR25" s="925"/>
      <c r="DS25" s="925"/>
      <c r="DT25" s="925"/>
      <c r="DU25" s="926"/>
      <c r="DV25" s="927"/>
      <c r="DW25" s="928"/>
      <c r="DX25" s="928"/>
      <c r="DY25" s="928"/>
      <c r="DZ25" s="929"/>
      <c r="EA25" s="189"/>
    </row>
    <row r="26" spans="1:131" s="190" customFormat="1" ht="26.25" customHeight="1" x14ac:dyDescent="0.15">
      <c r="A26" s="930" t="s">
        <v>313</v>
      </c>
      <c r="B26" s="931"/>
      <c r="C26" s="931"/>
      <c r="D26" s="931"/>
      <c r="E26" s="931"/>
      <c r="F26" s="931"/>
      <c r="G26" s="931"/>
      <c r="H26" s="931"/>
      <c r="I26" s="931"/>
      <c r="J26" s="931"/>
      <c r="K26" s="931"/>
      <c r="L26" s="931"/>
      <c r="M26" s="931"/>
      <c r="N26" s="931"/>
      <c r="O26" s="931"/>
      <c r="P26" s="932"/>
      <c r="Q26" s="936" t="s">
        <v>349</v>
      </c>
      <c r="R26" s="937"/>
      <c r="S26" s="937"/>
      <c r="T26" s="937"/>
      <c r="U26" s="938"/>
      <c r="V26" s="936" t="s">
        <v>350</v>
      </c>
      <c r="W26" s="937"/>
      <c r="X26" s="937"/>
      <c r="Y26" s="937"/>
      <c r="Z26" s="938"/>
      <c r="AA26" s="936" t="s">
        <v>351</v>
      </c>
      <c r="AB26" s="937"/>
      <c r="AC26" s="937"/>
      <c r="AD26" s="937"/>
      <c r="AE26" s="937"/>
      <c r="AF26" s="1000" t="s">
        <v>352</v>
      </c>
      <c r="AG26" s="943"/>
      <c r="AH26" s="943"/>
      <c r="AI26" s="943"/>
      <c r="AJ26" s="1001"/>
      <c r="AK26" s="937" t="s">
        <v>353</v>
      </c>
      <c r="AL26" s="937"/>
      <c r="AM26" s="937"/>
      <c r="AN26" s="937"/>
      <c r="AO26" s="938"/>
      <c r="AP26" s="936" t="s">
        <v>354</v>
      </c>
      <c r="AQ26" s="937"/>
      <c r="AR26" s="937"/>
      <c r="AS26" s="937"/>
      <c r="AT26" s="938"/>
      <c r="AU26" s="936" t="s">
        <v>355</v>
      </c>
      <c r="AV26" s="937"/>
      <c r="AW26" s="937"/>
      <c r="AX26" s="937"/>
      <c r="AY26" s="938"/>
      <c r="AZ26" s="936" t="s">
        <v>356</v>
      </c>
      <c r="BA26" s="937"/>
      <c r="BB26" s="937"/>
      <c r="BC26" s="937"/>
      <c r="BD26" s="938"/>
      <c r="BE26" s="936" t="s">
        <v>320</v>
      </c>
      <c r="BF26" s="937"/>
      <c r="BG26" s="937"/>
      <c r="BH26" s="937"/>
      <c r="BI26" s="952"/>
      <c r="BJ26" s="195"/>
      <c r="BK26" s="195"/>
      <c r="BL26" s="195"/>
      <c r="BM26" s="195"/>
      <c r="BN26" s="195"/>
      <c r="BO26" s="208"/>
      <c r="BP26" s="208"/>
      <c r="BQ26" s="205">
        <v>20</v>
      </c>
      <c r="BR26" s="206"/>
      <c r="BS26" s="949" t="s">
        <v>527</v>
      </c>
      <c r="BT26" s="950"/>
      <c r="BU26" s="950"/>
      <c r="BV26" s="950"/>
      <c r="BW26" s="950"/>
      <c r="BX26" s="950"/>
      <c r="BY26" s="950"/>
      <c r="BZ26" s="950"/>
      <c r="CA26" s="950"/>
      <c r="CB26" s="950"/>
      <c r="CC26" s="950"/>
      <c r="CD26" s="950"/>
      <c r="CE26" s="950"/>
      <c r="CF26" s="950"/>
      <c r="CG26" s="951"/>
      <c r="CH26" s="924">
        <v>7</v>
      </c>
      <c r="CI26" s="925"/>
      <c r="CJ26" s="925"/>
      <c r="CK26" s="925"/>
      <c r="CL26" s="926"/>
      <c r="CM26" s="924">
        <v>756</v>
      </c>
      <c r="CN26" s="925"/>
      <c r="CO26" s="925"/>
      <c r="CP26" s="925"/>
      <c r="CQ26" s="926"/>
      <c r="CR26" s="924">
        <v>5</v>
      </c>
      <c r="CS26" s="925"/>
      <c r="CT26" s="925"/>
      <c r="CU26" s="925"/>
      <c r="CV26" s="926"/>
      <c r="CW26" s="924">
        <v>1</v>
      </c>
      <c r="CX26" s="925"/>
      <c r="CY26" s="925"/>
      <c r="CZ26" s="925"/>
      <c r="DA26" s="926"/>
      <c r="DB26" s="924"/>
      <c r="DC26" s="925"/>
      <c r="DD26" s="925"/>
      <c r="DE26" s="925"/>
      <c r="DF26" s="926"/>
      <c r="DG26" s="924"/>
      <c r="DH26" s="925"/>
      <c r="DI26" s="925"/>
      <c r="DJ26" s="925"/>
      <c r="DK26" s="926"/>
      <c r="DL26" s="924"/>
      <c r="DM26" s="925"/>
      <c r="DN26" s="925"/>
      <c r="DO26" s="925"/>
      <c r="DP26" s="926"/>
      <c r="DQ26" s="924"/>
      <c r="DR26" s="925"/>
      <c r="DS26" s="925"/>
      <c r="DT26" s="925"/>
      <c r="DU26" s="926"/>
      <c r="DV26" s="927"/>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528</v>
      </c>
      <c r="BT27" s="950"/>
      <c r="BU27" s="950"/>
      <c r="BV27" s="950"/>
      <c r="BW27" s="950"/>
      <c r="BX27" s="950"/>
      <c r="BY27" s="950"/>
      <c r="BZ27" s="950"/>
      <c r="CA27" s="950"/>
      <c r="CB27" s="950"/>
      <c r="CC27" s="950"/>
      <c r="CD27" s="950"/>
      <c r="CE27" s="950"/>
      <c r="CF27" s="950"/>
      <c r="CG27" s="951"/>
      <c r="CH27" s="924">
        <v>-127</v>
      </c>
      <c r="CI27" s="925"/>
      <c r="CJ27" s="925"/>
      <c r="CK27" s="925"/>
      <c r="CL27" s="926"/>
      <c r="CM27" s="924">
        <v>1883</v>
      </c>
      <c r="CN27" s="925"/>
      <c r="CO27" s="925"/>
      <c r="CP27" s="925"/>
      <c r="CQ27" s="926"/>
      <c r="CR27" s="924">
        <v>2041</v>
      </c>
      <c r="CS27" s="925"/>
      <c r="CT27" s="925"/>
      <c r="CU27" s="925"/>
      <c r="CV27" s="926"/>
      <c r="CW27" s="924">
        <v>144</v>
      </c>
      <c r="CX27" s="925"/>
      <c r="CY27" s="925"/>
      <c r="CZ27" s="925"/>
      <c r="DA27" s="926"/>
      <c r="DB27" s="924">
        <v>2048</v>
      </c>
      <c r="DC27" s="925"/>
      <c r="DD27" s="925"/>
      <c r="DE27" s="925"/>
      <c r="DF27" s="926"/>
      <c r="DG27" s="924"/>
      <c r="DH27" s="925"/>
      <c r="DI27" s="925"/>
      <c r="DJ27" s="925"/>
      <c r="DK27" s="926"/>
      <c r="DL27" s="924"/>
      <c r="DM27" s="925"/>
      <c r="DN27" s="925"/>
      <c r="DO27" s="925"/>
      <c r="DP27" s="926"/>
      <c r="DQ27" s="924"/>
      <c r="DR27" s="925"/>
      <c r="DS27" s="925"/>
      <c r="DT27" s="925"/>
      <c r="DU27" s="926"/>
      <c r="DV27" s="927"/>
      <c r="DW27" s="928"/>
      <c r="DX27" s="928"/>
      <c r="DY27" s="928"/>
      <c r="DZ27" s="929"/>
      <c r="EA27" s="189"/>
    </row>
    <row r="28" spans="1:131" s="190" customFormat="1" ht="26.25" customHeight="1" thickTop="1" x14ac:dyDescent="0.15">
      <c r="A28" s="209">
        <v>1</v>
      </c>
      <c r="B28" s="991" t="s">
        <v>357</v>
      </c>
      <c r="C28" s="992"/>
      <c r="D28" s="992"/>
      <c r="E28" s="992"/>
      <c r="F28" s="992"/>
      <c r="G28" s="992"/>
      <c r="H28" s="992"/>
      <c r="I28" s="992"/>
      <c r="J28" s="992"/>
      <c r="K28" s="992"/>
      <c r="L28" s="992"/>
      <c r="M28" s="992"/>
      <c r="N28" s="992"/>
      <c r="O28" s="992"/>
      <c r="P28" s="993"/>
      <c r="Q28" s="994">
        <v>2306</v>
      </c>
      <c r="R28" s="995"/>
      <c r="S28" s="995"/>
      <c r="T28" s="995"/>
      <c r="U28" s="995"/>
      <c r="V28" s="995">
        <v>2510</v>
      </c>
      <c r="W28" s="995"/>
      <c r="X28" s="995"/>
      <c r="Y28" s="995"/>
      <c r="Z28" s="995"/>
      <c r="AA28" s="995">
        <v>-204</v>
      </c>
      <c r="AB28" s="995"/>
      <c r="AC28" s="995"/>
      <c r="AD28" s="995"/>
      <c r="AE28" s="996"/>
      <c r="AF28" s="997">
        <v>1106</v>
      </c>
      <c r="AG28" s="995"/>
      <c r="AH28" s="995"/>
      <c r="AI28" s="995"/>
      <c r="AJ28" s="998"/>
      <c r="AK28" s="999">
        <v>215</v>
      </c>
      <c r="AL28" s="987"/>
      <c r="AM28" s="987"/>
      <c r="AN28" s="987"/>
      <c r="AO28" s="987"/>
      <c r="AP28" s="987">
        <v>5013</v>
      </c>
      <c r="AQ28" s="987"/>
      <c r="AR28" s="987"/>
      <c r="AS28" s="987"/>
      <c r="AT28" s="987"/>
      <c r="AU28" s="987">
        <v>3204</v>
      </c>
      <c r="AV28" s="987"/>
      <c r="AW28" s="987"/>
      <c r="AX28" s="987"/>
      <c r="AY28" s="987"/>
      <c r="AZ28" s="988" t="s">
        <v>550</v>
      </c>
      <c r="BA28" s="988"/>
      <c r="BB28" s="988"/>
      <c r="BC28" s="988"/>
      <c r="BD28" s="988"/>
      <c r="BE28" s="989" t="s">
        <v>358</v>
      </c>
      <c r="BF28" s="989"/>
      <c r="BG28" s="989"/>
      <c r="BH28" s="989"/>
      <c r="BI28" s="990"/>
      <c r="BJ28" s="195"/>
      <c r="BK28" s="195"/>
      <c r="BL28" s="195"/>
      <c r="BM28" s="195"/>
      <c r="BN28" s="195"/>
      <c r="BO28" s="208"/>
      <c r="BP28" s="208"/>
      <c r="BQ28" s="205">
        <v>22</v>
      </c>
      <c r="BR28" s="206"/>
      <c r="BS28" s="949" t="s">
        <v>529</v>
      </c>
      <c r="BT28" s="950"/>
      <c r="BU28" s="950"/>
      <c r="BV28" s="950"/>
      <c r="BW28" s="950"/>
      <c r="BX28" s="950"/>
      <c r="BY28" s="950"/>
      <c r="BZ28" s="950"/>
      <c r="CA28" s="950"/>
      <c r="CB28" s="950"/>
      <c r="CC28" s="950"/>
      <c r="CD28" s="950"/>
      <c r="CE28" s="950"/>
      <c r="CF28" s="950"/>
      <c r="CG28" s="951"/>
      <c r="CH28" s="924">
        <v>34</v>
      </c>
      <c r="CI28" s="925"/>
      <c r="CJ28" s="925"/>
      <c r="CK28" s="925"/>
      <c r="CL28" s="926"/>
      <c r="CM28" s="924">
        <v>1923</v>
      </c>
      <c r="CN28" s="925"/>
      <c r="CO28" s="925"/>
      <c r="CP28" s="925"/>
      <c r="CQ28" s="926"/>
      <c r="CR28" s="924">
        <v>466</v>
      </c>
      <c r="CS28" s="925"/>
      <c r="CT28" s="925"/>
      <c r="CU28" s="925"/>
      <c r="CV28" s="926"/>
      <c r="CW28" s="924">
        <v>130</v>
      </c>
      <c r="CX28" s="925"/>
      <c r="CY28" s="925"/>
      <c r="CZ28" s="925"/>
      <c r="DA28" s="926"/>
      <c r="DB28" s="924"/>
      <c r="DC28" s="925"/>
      <c r="DD28" s="925"/>
      <c r="DE28" s="925"/>
      <c r="DF28" s="926"/>
      <c r="DG28" s="924"/>
      <c r="DH28" s="925"/>
      <c r="DI28" s="925"/>
      <c r="DJ28" s="925"/>
      <c r="DK28" s="926"/>
      <c r="DL28" s="924"/>
      <c r="DM28" s="925"/>
      <c r="DN28" s="925"/>
      <c r="DO28" s="925"/>
      <c r="DP28" s="926"/>
      <c r="DQ28" s="924"/>
      <c r="DR28" s="925"/>
      <c r="DS28" s="925"/>
      <c r="DT28" s="925"/>
      <c r="DU28" s="926"/>
      <c r="DV28" s="927"/>
      <c r="DW28" s="928"/>
      <c r="DX28" s="928"/>
      <c r="DY28" s="928"/>
      <c r="DZ28" s="929"/>
      <c r="EA28" s="189"/>
    </row>
    <row r="29" spans="1:131" s="190" customFormat="1" ht="26.25" customHeight="1" x14ac:dyDescent="0.15">
      <c r="A29" s="209">
        <v>2</v>
      </c>
      <c r="B29" s="978" t="s">
        <v>359</v>
      </c>
      <c r="C29" s="979"/>
      <c r="D29" s="979"/>
      <c r="E29" s="979"/>
      <c r="F29" s="979"/>
      <c r="G29" s="979"/>
      <c r="H29" s="979"/>
      <c r="I29" s="979"/>
      <c r="J29" s="979"/>
      <c r="K29" s="979"/>
      <c r="L29" s="979"/>
      <c r="M29" s="979"/>
      <c r="N29" s="979"/>
      <c r="O29" s="979"/>
      <c r="P29" s="980"/>
      <c r="Q29" s="985">
        <v>486</v>
      </c>
      <c r="R29" s="982"/>
      <c r="S29" s="982"/>
      <c r="T29" s="982"/>
      <c r="U29" s="982"/>
      <c r="V29" s="982">
        <v>464</v>
      </c>
      <c r="W29" s="982"/>
      <c r="X29" s="982"/>
      <c r="Y29" s="982"/>
      <c r="Z29" s="982"/>
      <c r="AA29" s="982">
        <v>22</v>
      </c>
      <c r="AB29" s="982"/>
      <c r="AC29" s="982"/>
      <c r="AD29" s="982"/>
      <c r="AE29" s="986"/>
      <c r="AF29" s="981">
        <v>2699</v>
      </c>
      <c r="AG29" s="982"/>
      <c r="AH29" s="982"/>
      <c r="AI29" s="982"/>
      <c r="AJ29" s="983"/>
      <c r="AK29" s="915">
        <v>0</v>
      </c>
      <c r="AL29" s="906"/>
      <c r="AM29" s="906"/>
      <c r="AN29" s="906"/>
      <c r="AO29" s="906"/>
      <c r="AP29" s="906">
        <v>54</v>
      </c>
      <c r="AQ29" s="906"/>
      <c r="AR29" s="906"/>
      <c r="AS29" s="906"/>
      <c r="AT29" s="906"/>
      <c r="AU29" s="906">
        <v>0</v>
      </c>
      <c r="AV29" s="906"/>
      <c r="AW29" s="906"/>
      <c r="AX29" s="906"/>
      <c r="AY29" s="906"/>
      <c r="AZ29" s="984" t="s">
        <v>550</v>
      </c>
      <c r="BA29" s="984"/>
      <c r="BB29" s="984"/>
      <c r="BC29" s="984"/>
      <c r="BD29" s="984"/>
      <c r="BE29" s="976" t="s">
        <v>358</v>
      </c>
      <c r="BF29" s="976"/>
      <c r="BG29" s="976"/>
      <c r="BH29" s="976"/>
      <c r="BI29" s="977"/>
      <c r="BJ29" s="195"/>
      <c r="BK29" s="195"/>
      <c r="BL29" s="195"/>
      <c r="BM29" s="195"/>
      <c r="BN29" s="195"/>
      <c r="BO29" s="208"/>
      <c r="BP29" s="208"/>
      <c r="BQ29" s="205">
        <v>23</v>
      </c>
      <c r="BR29" s="206"/>
      <c r="BS29" s="949" t="s">
        <v>530</v>
      </c>
      <c r="BT29" s="950"/>
      <c r="BU29" s="950"/>
      <c r="BV29" s="950"/>
      <c r="BW29" s="950"/>
      <c r="BX29" s="950"/>
      <c r="BY29" s="950"/>
      <c r="BZ29" s="950"/>
      <c r="CA29" s="950"/>
      <c r="CB29" s="950"/>
      <c r="CC29" s="950"/>
      <c r="CD29" s="950"/>
      <c r="CE29" s="950"/>
      <c r="CF29" s="950"/>
      <c r="CG29" s="951"/>
      <c r="CH29" s="924">
        <v>-226</v>
      </c>
      <c r="CI29" s="925"/>
      <c r="CJ29" s="925"/>
      <c r="CK29" s="925"/>
      <c r="CL29" s="926"/>
      <c r="CM29" s="924">
        <v>2496</v>
      </c>
      <c r="CN29" s="925"/>
      <c r="CO29" s="925"/>
      <c r="CP29" s="925"/>
      <c r="CQ29" s="926"/>
      <c r="CR29" s="924">
        <v>895</v>
      </c>
      <c r="CS29" s="925"/>
      <c r="CT29" s="925"/>
      <c r="CU29" s="925"/>
      <c r="CV29" s="926"/>
      <c r="CW29" s="924">
        <v>357</v>
      </c>
      <c r="CX29" s="925"/>
      <c r="CY29" s="925"/>
      <c r="CZ29" s="925"/>
      <c r="DA29" s="926"/>
      <c r="DB29" s="924">
        <v>87</v>
      </c>
      <c r="DC29" s="925"/>
      <c r="DD29" s="925"/>
      <c r="DE29" s="925"/>
      <c r="DF29" s="926"/>
      <c r="DG29" s="924"/>
      <c r="DH29" s="925"/>
      <c r="DI29" s="925"/>
      <c r="DJ29" s="925"/>
      <c r="DK29" s="926"/>
      <c r="DL29" s="924"/>
      <c r="DM29" s="925"/>
      <c r="DN29" s="925"/>
      <c r="DO29" s="925"/>
      <c r="DP29" s="926"/>
      <c r="DQ29" s="924"/>
      <c r="DR29" s="925"/>
      <c r="DS29" s="925"/>
      <c r="DT29" s="925"/>
      <c r="DU29" s="926"/>
      <c r="DV29" s="927"/>
      <c r="DW29" s="928"/>
      <c r="DX29" s="928"/>
      <c r="DY29" s="928"/>
      <c r="DZ29" s="929"/>
      <c r="EA29" s="189"/>
    </row>
    <row r="30" spans="1:131" s="190" customFormat="1" ht="26.25" customHeight="1" x14ac:dyDescent="0.15">
      <c r="A30" s="209">
        <v>3</v>
      </c>
      <c r="B30" s="978" t="s">
        <v>360</v>
      </c>
      <c r="C30" s="979"/>
      <c r="D30" s="979"/>
      <c r="E30" s="979"/>
      <c r="F30" s="979"/>
      <c r="G30" s="979"/>
      <c r="H30" s="979"/>
      <c r="I30" s="979"/>
      <c r="J30" s="979"/>
      <c r="K30" s="979"/>
      <c r="L30" s="979"/>
      <c r="M30" s="979"/>
      <c r="N30" s="979"/>
      <c r="O30" s="979"/>
      <c r="P30" s="980"/>
      <c r="Q30" s="985">
        <v>1960</v>
      </c>
      <c r="R30" s="982"/>
      <c r="S30" s="982"/>
      <c r="T30" s="982"/>
      <c r="U30" s="982"/>
      <c r="V30" s="982">
        <v>1443</v>
      </c>
      <c r="W30" s="982"/>
      <c r="X30" s="982"/>
      <c r="Y30" s="982"/>
      <c r="Z30" s="982"/>
      <c r="AA30" s="982">
        <v>517</v>
      </c>
      <c r="AB30" s="982"/>
      <c r="AC30" s="982"/>
      <c r="AD30" s="982"/>
      <c r="AE30" s="986"/>
      <c r="AF30" s="981">
        <v>2224</v>
      </c>
      <c r="AG30" s="982"/>
      <c r="AH30" s="982"/>
      <c r="AI30" s="982"/>
      <c r="AJ30" s="983"/>
      <c r="AK30" s="915">
        <v>0</v>
      </c>
      <c r="AL30" s="906"/>
      <c r="AM30" s="906"/>
      <c r="AN30" s="906"/>
      <c r="AO30" s="906"/>
      <c r="AP30" s="906">
        <v>4155</v>
      </c>
      <c r="AQ30" s="906"/>
      <c r="AR30" s="906"/>
      <c r="AS30" s="906"/>
      <c r="AT30" s="906"/>
      <c r="AU30" s="906">
        <v>0</v>
      </c>
      <c r="AV30" s="906"/>
      <c r="AW30" s="906"/>
      <c r="AX30" s="906"/>
      <c r="AY30" s="906"/>
      <c r="AZ30" s="984" t="s">
        <v>550</v>
      </c>
      <c r="BA30" s="984"/>
      <c r="BB30" s="984"/>
      <c r="BC30" s="984"/>
      <c r="BD30" s="984"/>
      <c r="BE30" s="976" t="s">
        <v>358</v>
      </c>
      <c r="BF30" s="976"/>
      <c r="BG30" s="976"/>
      <c r="BH30" s="976"/>
      <c r="BI30" s="977"/>
      <c r="BJ30" s="195"/>
      <c r="BK30" s="195"/>
      <c r="BL30" s="195"/>
      <c r="BM30" s="195"/>
      <c r="BN30" s="195"/>
      <c r="BO30" s="208"/>
      <c r="BP30" s="208"/>
      <c r="BQ30" s="205">
        <v>24</v>
      </c>
      <c r="BR30" s="206"/>
      <c r="BS30" s="949" t="s">
        <v>531</v>
      </c>
      <c r="BT30" s="950"/>
      <c r="BU30" s="950"/>
      <c r="BV30" s="950"/>
      <c r="BW30" s="950"/>
      <c r="BX30" s="950"/>
      <c r="BY30" s="950"/>
      <c r="BZ30" s="950"/>
      <c r="CA30" s="950"/>
      <c r="CB30" s="950"/>
      <c r="CC30" s="950"/>
      <c r="CD30" s="950"/>
      <c r="CE30" s="950"/>
      <c r="CF30" s="950"/>
      <c r="CG30" s="951"/>
      <c r="CH30" s="924">
        <v>32</v>
      </c>
      <c r="CI30" s="925"/>
      <c r="CJ30" s="925"/>
      <c r="CK30" s="925"/>
      <c r="CL30" s="926"/>
      <c r="CM30" s="924">
        <v>1008</v>
      </c>
      <c r="CN30" s="925"/>
      <c r="CO30" s="925"/>
      <c r="CP30" s="925"/>
      <c r="CQ30" s="926"/>
      <c r="CR30" s="924">
        <v>150</v>
      </c>
      <c r="CS30" s="925"/>
      <c r="CT30" s="925"/>
      <c r="CU30" s="925"/>
      <c r="CV30" s="926"/>
      <c r="CW30" s="924">
        <v>10</v>
      </c>
      <c r="CX30" s="925"/>
      <c r="CY30" s="925"/>
      <c r="CZ30" s="925"/>
      <c r="DA30" s="926"/>
      <c r="DB30" s="924"/>
      <c r="DC30" s="925"/>
      <c r="DD30" s="925"/>
      <c r="DE30" s="925"/>
      <c r="DF30" s="926"/>
      <c r="DG30" s="924"/>
      <c r="DH30" s="925"/>
      <c r="DI30" s="925"/>
      <c r="DJ30" s="925"/>
      <c r="DK30" s="926"/>
      <c r="DL30" s="924"/>
      <c r="DM30" s="925"/>
      <c r="DN30" s="925"/>
      <c r="DO30" s="925"/>
      <c r="DP30" s="926"/>
      <c r="DQ30" s="924"/>
      <c r="DR30" s="925"/>
      <c r="DS30" s="925"/>
      <c r="DT30" s="925"/>
      <c r="DU30" s="926"/>
      <c r="DV30" s="927"/>
      <c r="DW30" s="928"/>
      <c r="DX30" s="928"/>
      <c r="DY30" s="928"/>
      <c r="DZ30" s="929"/>
      <c r="EA30" s="189"/>
    </row>
    <row r="31" spans="1:131" s="190" customFormat="1" ht="26.25" customHeight="1" x14ac:dyDescent="0.15">
      <c r="A31" s="209">
        <v>4</v>
      </c>
      <c r="B31" s="978" t="s">
        <v>361</v>
      </c>
      <c r="C31" s="979"/>
      <c r="D31" s="979"/>
      <c r="E31" s="979"/>
      <c r="F31" s="979"/>
      <c r="G31" s="979"/>
      <c r="H31" s="979"/>
      <c r="I31" s="979"/>
      <c r="J31" s="979"/>
      <c r="K31" s="979"/>
      <c r="L31" s="979"/>
      <c r="M31" s="979"/>
      <c r="N31" s="979"/>
      <c r="O31" s="979"/>
      <c r="P31" s="980"/>
      <c r="Q31" s="985">
        <v>729</v>
      </c>
      <c r="R31" s="982"/>
      <c r="S31" s="982"/>
      <c r="T31" s="982"/>
      <c r="U31" s="982"/>
      <c r="V31" s="982">
        <v>959</v>
      </c>
      <c r="W31" s="982"/>
      <c r="X31" s="982"/>
      <c r="Y31" s="982"/>
      <c r="Z31" s="982"/>
      <c r="AA31" s="982">
        <v>-230</v>
      </c>
      <c r="AB31" s="982"/>
      <c r="AC31" s="982"/>
      <c r="AD31" s="982"/>
      <c r="AE31" s="986"/>
      <c r="AF31" s="981">
        <v>1494</v>
      </c>
      <c r="AG31" s="982"/>
      <c r="AH31" s="982"/>
      <c r="AI31" s="982"/>
      <c r="AJ31" s="983"/>
      <c r="AK31" s="915">
        <v>1700</v>
      </c>
      <c r="AL31" s="906"/>
      <c r="AM31" s="906"/>
      <c r="AN31" s="906"/>
      <c r="AO31" s="906"/>
      <c r="AP31" s="906">
        <v>0</v>
      </c>
      <c r="AQ31" s="906"/>
      <c r="AR31" s="906"/>
      <c r="AS31" s="906"/>
      <c r="AT31" s="906"/>
      <c r="AU31" s="906">
        <v>0</v>
      </c>
      <c r="AV31" s="906"/>
      <c r="AW31" s="906"/>
      <c r="AX31" s="906"/>
      <c r="AY31" s="906"/>
      <c r="AZ31" s="984" t="s">
        <v>550</v>
      </c>
      <c r="BA31" s="984"/>
      <c r="BB31" s="984"/>
      <c r="BC31" s="984"/>
      <c r="BD31" s="984"/>
      <c r="BE31" s="976" t="s">
        <v>358</v>
      </c>
      <c r="BF31" s="976"/>
      <c r="BG31" s="976"/>
      <c r="BH31" s="976"/>
      <c r="BI31" s="977"/>
      <c r="BJ31" s="195"/>
      <c r="BK31" s="195"/>
      <c r="BL31" s="195"/>
      <c r="BM31" s="195"/>
      <c r="BN31" s="195"/>
      <c r="BO31" s="208"/>
      <c r="BP31" s="208"/>
      <c r="BQ31" s="205">
        <v>25</v>
      </c>
      <c r="BR31" s="206"/>
      <c r="BS31" s="949" t="s">
        <v>532</v>
      </c>
      <c r="BT31" s="950"/>
      <c r="BU31" s="950"/>
      <c r="BV31" s="950"/>
      <c r="BW31" s="950"/>
      <c r="BX31" s="950"/>
      <c r="BY31" s="950"/>
      <c r="BZ31" s="950"/>
      <c r="CA31" s="950"/>
      <c r="CB31" s="950"/>
      <c r="CC31" s="950"/>
      <c r="CD31" s="950"/>
      <c r="CE31" s="950"/>
      <c r="CF31" s="950"/>
      <c r="CG31" s="951"/>
      <c r="CH31" s="924">
        <v>-9</v>
      </c>
      <c r="CI31" s="925"/>
      <c r="CJ31" s="925"/>
      <c r="CK31" s="925"/>
      <c r="CL31" s="926"/>
      <c r="CM31" s="924">
        <v>334</v>
      </c>
      <c r="CN31" s="925"/>
      <c r="CO31" s="925"/>
      <c r="CP31" s="925"/>
      <c r="CQ31" s="926"/>
      <c r="CR31" s="924">
        <v>143</v>
      </c>
      <c r="CS31" s="925"/>
      <c r="CT31" s="925"/>
      <c r="CU31" s="925"/>
      <c r="CV31" s="926"/>
      <c r="CW31" s="924">
        <v>0</v>
      </c>
      <c r="CX31" s="925"/>
      <c r="CY31" s="925"/>
      <c r="CZ31" s="925"/>
      <c r="DA31" s="926"/>
      <c r="DB31" s="924"/>
      <c r="DC31" s="925"/>
      <c r="DD31" s="925"/>
      <c r="DE31" s="925"/>
      <c r="DF31" s="926"/>
      <c r="DG31" s="924"/>
      <c r="DH31" s="925"/>
      <c r="DI31" s="925"/>
      <c r="DJ31" s="925"/>
      <c r="DK31" s="926"/>
      <c r="DL31" s="924"/>
      <c r="DM31" s="925"/>
      <c r="DN31" s="925"/>
      <c r="DO31" s="925"/>
      <c r="DP31" s="926"/>
      <c r="DQ31" s="924"/>
      <c r="DR31" s="925"/>
      <c r="DS31" s="925"/>
      <c r="DT31" s="925"/>
      <c r="DU31" s="926"/>
      <c r="DV31" s="927"/>
      <c r="DW31" s="928"/>
      <c r="DX31" s="928"/>
      <c r="DY31" s="928"/>
      <c r="DZ31" s="929"/>
      <c r="EA31" s="189"/>
    </row>
    <row r="32" spans="1:131" s="190" customFormat="1" ht="26.25" customHeight="1" x14ac:dyDescent="0.15">
      <c r="A32" s="209">
        <v>5</v>
      </c>
      <c r="B32" s="978" t="s">
        <v>362</v>
      </c>
      <c r="C32" s="979"/>
      <c r="D32" s="979"/>
      <c r="E32" s="979"/>
      <c r="F32" s="979"/>
      <c r="G32" s="979"/>
      <c r="H32" s="979"/>
      <c r="I32" s="979"/>
      <c r="J32" s="979"/>
      <c r="K32" s="979"/>
      <c r="L32" s="979"/>
      <c r="M32" s="979"/>
      <c r="N32" s="979"/>
      <c r="O32" s="979"/>
      <c r="P32" s="980"/>
      <c r="Q32" s="985">
        <v>20909</v>
      </c>
      <c r="R32" s="982"/>
      <c r="S32" s="982"/>
      <c r="T32" s="982"/>
      <c r="U32" s="982"/>
      <c r="V32" s="982">
        <v>18296</v>
      </c>
      <c r="W32" s="982"/>
      <c r="X32" s="982"/>
      <c r="Y32" s="982"/>
      <c r="Z32" s="982"/>
      <c r="AA32" s="982">
        <v>2613</v>
      </c>
      <c r="AB32" s="982"/>
      <c r="AC32" s="982"/>
      <c r="AD32" s="982"/>
      <c r="AE32" s="986"/>
      <c r="AF32" s="981">
        <v>2345</v>
      </c>
      <c r="AG32" s="982"/>
      <c r="AH32" s="982"/>
      <c r="AI32" s="982"/>
      <c r="AJ32" s="983"/>
      <c r="AK32" s="915">
        <v>2012</v>
      </c>
      <c r="AL32" s="906"/>
      <c r="AM32" s="906"/>
      <c r="AN32" s="906"/>
      <c r="AO32" s="906"/>
      <c r="AP32" s="906">
        <v>44925</v>
      </c>
      <c r="AQ32" s="906"/>
      <c r="AR32" s="906"/>
      <c r="AS32" s="906"/>
      <c r="AT32" s="906"/>
      <c r="AU32" s="906">
        <v>32615</v>
      </c>
      <c r="AV32" s="906"/>
      <c r="AW32" s="906"/>
      <c r="AX32" s="906"/>
      <c r="AY32" s="906"/>
      <c r="AZ32" s="984" t="s">
        <v>550</v>
      </c>
      <c r="BA32" s="984"/>
      <c r="BB32" s="984"/>
      <c r="BC32" s="984"/>
      <c r="BD32" s="984"/>
      <c r="BE32" s="976" t="s">
        <v>363</v>
      </c>
      <c r="BF32" s="976"/>
      <c r="BG32" s="976"/>
      <c r="BH32" s="976"/>
      <c r="BI32" s="977"/>
      <c r="BJ32" s="195"/>
      <c r="BK32" s="195"/>
      <c r="BL32" s="195"/>
      <c r="BM32" s="195"/>
      <c r="BN32" s="195"/>
      <c r="BO32" s="208"/>
      <c r="BP32" s="208"/>
      <c r="BQ32" s="205">
        <v>26</v>
      </c>
      <c r="BR32" s="206"/>
      <c r="BS32" s="949" t="s">
        <v>533</v>
      </c>
      <c r="BT32" s="950"/>
      <c r="BU32" s="950"/>
      <c r="BV32" s="950"/>
      <c r="BW32" s="950"/>
      <c r="BX32" s="950"/>
      <c r="BY32" s="950"/>
      <c r="BZ32" s="950"/>
      <c r="CA32" s="950"/>
      <c r="CB32" s="950"/>
      <c r="CC32" s="950"/>
      <c r="CD32" s="950"/>
      <c r="CE32" s="950"/>
      <c r="CF32" s="950"/>
      <c r="CG32" s="951"/>
      <c r="CH32" s="924">
        <v>216</v>
      </c>
      <c r="CI32" s="925"/>
      <c r="CJ32" s="925"/>
      <c r="CK32" s="925"/>
      <c r="CL32" s="926"/>
      <c r="CM32" s="924">
        <v>3823</v>
      </c>
      <c r="CN32" s="925"/>
      <c r="CO32" s="925"/>
      <c r="CP32" s="925"/>
      <c r="CQ32" s="926"/>
      <c r="CR32" s="924">
        <v>50</v>
      </c>
      <c r="CS32" s="925"/>
      <c r="CT32" s="925"/>
      <c r="CU32" s="925"/>
      <c r="CV32" s="926"/>
      <c r="CW32" s="924">
        <v>75</v>
      </c>
      <c r="CX32" s="925"/>
      <c r="CY32" s="925"/>
      <c r="CZ32" s="925"/>
      <c r="DA32" s="926"/>
      <c r="DB32" s="924">
        <v>112</v>
      </c>
      <c r="DC32" s="925"/>
      <c r="DD32" s="925"/>
      <c r="DE32" s="925"/>
      <c r="DF32" s="926"/>
      <c r="DG32" s="924"/>
      <c r="DH32" s="925"/>
      <c r="DI32" s="925"/>
      <c r="DJ32" s="925"/>
      <c r="DK32" s="926"/>
      <c r="DL32" s="924"/>
      <c r="DM32" s="925"/>
      <c r="DN32" s="925"/>
      <c r="DO32" s="925"/>
      <c r="DP32" s="926"/>
      <c r="DQ32" s="924"/>
      <c r="DR32" s="925"/>
      <c r="DS32" s="925"/>
      <c r="DT32" s="925"/>
      <c r="DU32" s="926"/>
      <c r="DV32" s="927"/>
      <c r="DW32" s="928"/>
      <c r="DX32" s="928"/>
      <c r="DY32" s="928"/>
      <c r="DZ32" s="929"/>
      <c r="EA32" s="189"/>
    </row>
    <row r="33" spans="1:131" s="190" customFormat="1" ht="26.25" customHeight="1" x14ac:dyDescent="0.15">
      <c r="A33" s="209">
        <v>6</v>
      </c>
      <c r="B33" s="978" t="s">
        <v>364</v>
      </c>
      <c r="C33" s="979"/>
      <c r="D33" s="979"/>
      <c r="E33" s="979"/>
      <c r="F33" s="979"/>
      <c r="G33" s="979"/>
      <c r="H33" s="979"/>
      <c r="I33" s="979"/>
      <c r="J33" s="979"/>
      <c r="K33" s="979"/>
      <c r="L33" s="979"/>
      <c r="M33" s="979"/>
      <c r="N33" s="979"/>
      <c r="O33" s="979"/>
      <c r="P33" s="980"/>
      <c r="Q33" s="985">
        <v>10695</v>
      </c>
      <c r="R33" s="982"/>
      <c r="S33" s="982"/>
      <c r="T33" s="982"/>
      <c r="U33" s="982"/>
      <c r="V33" s="982">
        <v>10200</v>
      </c>
      <c r="W33" s="982"/>
      <c r="X33" s="982"/>
      <c r="Y33" s="982"/>
      <c r="Z33" s="982"/>
      <c r="AA33" s="982">
        <v>495</v>
      </c>
      <c r="AB33" s="982"/>
      <c r="AC33" s="982"/>
      <c r="AD33" s="982"/>
      <c r="AE33" s="986"/>
      <c r="AF33" s="981" t="s">
        <v>98</v>
      </c>
      <c r="AG33" s="982"/>
      <c r="AH33" s="982"/>
      <c r="AI33" s="982"/>
      <c r="AJ33" s="983"/>
      <c r="AK33" s="915">
        <v>2703</v>
      </c>
      <c r="AL33" s="906"/>
      <c r="AM33" s="906"/>
      <c r="AN33" s="906"/>
      <c r="AO33" s="906"/>
      <c r="AP33" s="906">
        <v>50048</v>
      </c>
      <c r="AQ33" s="906"/>
      <c r="AR33" s="906"/>
      <c r="AS33" s="906"/>
      <c r="AT33" s="906"/>
      <c r="AU33" s="906">
        <v>24383</v>
      </c>
      <c r="AV33" s="906"/>
      <c r="AW33" s="906"/>
      <c r="AX33" s="906"/>
      <c r="AY33" s="906"/>
      <c r="AZ33" s="984" t="s">
        <v>550</v>
      </c>
      <c r="BA33" s="984"/>
      <c r="BB33" s="984"/>
      <c r="BC33" s="984"/>
      <c r="BD33" s="984"/>
      <c r="BE33" s="976" t="s">
        <v>363</v>
      </c>
      <c r="BF33" s="976"/>
      <c r="BG33" s="976"/>
      <c r="BH33" s="976"/>
      <c r="BI33" s="977"/>
      <c r="BJ33" s="195"/>
      <c r="BK33" s="195"/>
      <c r="BL33" s="195"/>
      <c r="BM33" s="195"/>
      <c r="BN33" s="195"/>
      <c r="BO33" s="208"/>
      <c r="BP33" s="208"/>
      <c r="BQ33" s="205">
        <v>27</v>
      </c>
      <c r="BR33" s="206"/>
      <c r="BS33" s="949" t="s">
        <v>534</v>
      </c>
      <c r="BT33" s="950"/>
      <c r="BU33" s="950"/>
      <c r="BV33" s="950"/>
      <c r="BW33" s="950"/>
      <c r="BX33" s="950"/>
      <c r="BY33" s="950"/>
      <c r="BZ33" s="950"/>
      <c r="CA33" s="950"/>
      <c r="CB33" s="950"/>
      <c r="CC33" s="950"/>
      <c r="CD33" s="950"/>
      <c r="CE33" s="950"/>
      <c r="CF33" s="950"/>
      <c r="CG33" s="951"/>
      <c r="CH33" s="924">
        <v>-7</v>
      </c>
      <c r="CI33" s="925"/>
      <c r="CJ33" s="925"/>
      <c r="CK33" s="925"/>
      <c r="CL33" s="926"/>
      <c r="CM33" s="924">
        <v>2004</v>
      </c>
      <c r="CN33" s="925"/>
      <c r="CO33" s="925"/>
      <c r="CP33" s="925"/>
      <c r="CQ33" s="926"/>
      <c r="CR33" s="924">
        <v>25</v>
      </c>
      <c r="CS33" s="925"/>
      <c r="CT33" s="925"/>
      <c r="CU33" s="925"/>
      <c r="CV33" s="926"/>
      <c r="CW33" s="924">
        <v>6</v>
      </c>
      <c r="CX33" s="925"/>
      <c r="CY33" s="925"/>
      <c r="CZ33" s="925"/>
      <c r="DA33" s="926"/>
      <c r="DB33" s="924"/>
      <c r="DC33" s="925"/>
      <c r="DD33" s="925"/>
      <c r="DE33" s="925"/>
      <c r="DF33" s="926"/>
      <c r="DG33" s="924"/>
      <c r="DH33" s="925"/>
      <c r="DI33" s="925"/>
      <c r="DJ33" s="925"/>
      <c r="DK33" s="926"/>
      <c r="DL33" s="924"/>
      <c r="DM33" s="925"/>
      <c r="DN33" s="925"/>
      <c r="DO33" s="925"/>
      <c r="DP33" s="926"/>
      <c r="DQ33" s="924"/>
      <c r="DR33" s="925"/>
      <c r="DS33" s="925"/>
      <c r="DT33" s="925"/>
      <c r="DU33" s="926"/>
      <c r="DV33" s="927"/>
      <c r="DW33" s="928"/>
      <c r="DX33" s="928"/>
      <c r="DY33" s="928"/>
      <c r="DZ33" s="929"/>
      <c r="EA33" s="189"/>
    </row>
    <row r="34" spans="1:131" s="190" customFormat="1" ht="26.25" customHeight="1" x14ac:dyDescent="0.15">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t="s">
        <v>535</v>
      </c>
      <c r="BT34" s="950"/>
      <c r="BU34" s="950"/>
      <c r="BV34" s="950"/>
      <c r="BW34" s="950"/>
      <c r="BX34" s="950"/>
      <c r="BY34" s="950"/>
      <c r="BZ34" s="950"/>
      <c r="CA34" s="950"/>
      <c r="CB34" s="950"/>
      <c r="CC34" s="950"/>
      <c r="CD34" s="950"/>
      <c r="CE34" s="950"/>
      <c r="CF34" s="950"/>
      <c r="CG34" s="951"/>
      <c r="CH34" s="924">
        <v>-4</v>
      </c>
      <c r="CI34" s="925"/>
      <c r="CJ34" s="925"/>
      <c r="CK34" s="925"/>
      <c r="CL34" s="926"/>
      <c r="CM34" s="924">
        <v>174</v>
      </c>
      <c r="CN34" s="925"/>
      <c r="CO34" s="925"/>
      <c r="CP34" s="925"/>
      <c r="CQ34" s="926"/>
      <c r="CR34" s="924">
        <v>25</v>
      </c>
      <c r="CS34" s="925"/>
      <c r="CT34" s="925"/>
      <c r="CU34" s="925"/>
      <c r="CV34" s="926"/>
      <c r="CW34" s="924">
        <v>31</v>
      </c>
      <c r="CX34" s="925"/>
      <c r="CY34" s="925"/>
      <c r="CZ34" s="925"/>
      <c r="DA34" s="926"/>
      <c r="DB34" s="924"/>
      <c r="DC34" s="925"/>
      <c r="DD34" s="925"/>
      <c r="DE34" s="925"/>
      <c r="DF34" s="926"/>
      <c r="DG34" s="924"/>
      <c r="DH34" s="925"/>
      <c r="DI34" s="925"/>
      <c r="DJ34" s="925"/>
      <c r="DK34" s="926"/>
      <c r="DL34" s="924"/>
      <c r="DM34" s="925"/>
      <c r="DN34" s="925"/>
      <c r="DO34" s="925"/>
      <c r="DP34" s="926"/>
      <c r="DQ34" s="924"/>
      <c r="DR34" s="925"/>
      <c r="DS34" s="925"/>
      <c r="DT34" s="925"/>
      <c r="DU34" s="926"/>
      <c r="DV34" s="927"/>
      <c r="DW34" s="928"/>
      <c r="DX34" s="928"/>
      <c r="DY34" s="928"/>
      <c r="DZ34" s="929"/>
      <c r="EA34" s="189"/>
    </row>
    <row r="35" spans="1:131" s="190" customFormat="1" ht="26.25" customHeight="1" x14ac:dyDescent="0.15">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t="s">
        <v>507</v>
      </c>
      <c r="BS35" s="949" t="s">
        <v>536</v>
      </c>
      <c r="BT35" s="950"/>
      <c r="BU35" s="950"/>
      <c r="BV35" s="950"/>
      <c r="BW35" s="950"/>
      <c r="BX35" s="950"/>
      <c r="BY35" s="950"/>
      <c r="BZ35" s="950"/>
      <c r="CA35" s="950"/>
      <c r="CB35" s="950"/>
      <c r="CC35" s="950"/>
      <c r="CD35" s="950"/>
      <c r="CE35" s="950"/>
      <c r="CF35" s="950"/>
      <c r="CG35" s="951"/>
      <c r="CH35" s="924">
        <v>-5</v>
      </c>
      <c r="CI35" s="925"/>
      <c r="CJ35" s="925"/>
      <c r="CK35" s="925"/>
      <c r="CL35" s="926"/>
      <c r="CM35" s="924">
        <v>499</v>
      </c>
      <c r="CN35" s="925"/>
      <c r="CO35" s="925"/>
      <c r="CP35" s="925"/>
      <c r="CQ35" s="926"/>
      <c r="CR35" s="924">
        <v>130</v>
      </c>
      <c r="CS35" s="925"/>
      <c r="CT35" s="925"/>
      <c r="CU35" s="925"/>
      <c r="CV35" s="926"/>
      <c r="CW35" s="924">
        <v>110</v>
      </c>
      <c r="CX35" s="925"/>
      <c r="CY35" s="925"/>
      <c r="CZ35" s="925"/>
      <c r="DA35" s="926"/>
      <c r="DB35" s="924">
        <v>1610</v>
      </c>
      <c r="DC35" s="925"/>
      <c r="DD35" s="925"/>
      <c r="DE35" s="925"/>
      <c r="DF35" s="926"/>
      <c r="DG35" s="924"/>
      <c r="DH35" s="925"/>
      <c r="DI35" s="925"/>
      <c r="DJ35" s="925"/>
      <c r="DK35" s="926"/>
      <c r="DL35" s="924">
        <v>73</v>
      </c>
      <c r="DM35" s="925"/>
      <c r="DN35" s="925"/>
      <c r="DO35" s="925"/>
      <c r="DP35" s="926"/>
      <c r="DQ35" s="924">
        <v>22</v>
      </c>
      <c r="DR35" s="925"/>
      <c r="DS35" s="925"/>
      <c r="DT35" s="925"/>
      <c r="DU35" s="926"/>
      <c r="DV35" s="927"/>
      <c r="DW35" s="928"/>
      <c r="DX35" s="928"/>
      <c r="DY35" s="928"/>
      <c r="DZ35" s="929"/>
      <c r="EA35" s="189"/>
    </row>
    <row r="36" spans="1:131" s="190" customFormat="1" ht="26.25" customHeight="1" x14ac:dyDescent="0.15">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537</v>
      </c>
      <c r="BT36" s="950"/>
      <c r="BU36" s="950"/>
      <c r="BV36" s="950"/>
      <c r="BW36" s="950"/>
      <c r="BX36" s="950"/>
      <c r="BY36" s="950"/>
      <c r="BZ36" s="950"/>
      <c r="CA36" s="950"/>
      <c r="CB36" s="950"/>
      <c r="CC36" s="950"/>
      <c r="CD36" s="950"/>
      <c r="CE36" s="950"/>
      <c r="CF36" s="950"/>
      <c r="CG36" s="951"/>
      <c r="CH36" s="924">
        <v>-6</v>
      </c>
      <c r="CI36" s="925"/>
      <c r="CJ36" s="925"/>
      <c r="CK36" s="925"/>
      <c r="CL36" s="926"/>
      <c r="CM36" s="924">
        <v>4299</v>
      </c>
      <c r="CN36" s="925"/>
      <c r="CO36" s="925"/>
      <c r="CP36" s="925"/>
      <c r="CQ36" s="926"/>
      <c r="CR36" s="924">
        <v>1079</v>
      </c>
      <c r="CS36" s="925"/>
      <c r="CT36" s="925"/>
      <c r="CU36" s="925"/>
      <c r="CV36" s="926"/>
      <c r="CW36" s="924">
        <v>19</v>
      </c>
      <c r="CX36" s="925"/>
      <c r="CY36" s="925"/>
      <c r="CZ36" s="925"/>
      <c r="DA36" s="926"/>
      <c r="DB36" s="924"/>
      <c r="DC36" s="925"/>
      <c r="DD36" s="925"/>
      <c r="DE36" s="925"/>
      <c r="DF36" s="926"/>
      <c r="DG36" s="924"/>
      <c r="DH36" s="925"/>
      <c r="DI36" s="925"/>
      <c r="DJ36" s="925"/>
      <c r="DK36" s="926"/>
      <c r="DL36" s="924"/>
      <c r="DM36" s="925"/>
      <c r="DN36" s="925"/>
      <c r="DO36" s="925"/>
      <c r="DP36" s="926"/>
      <c r="DQ36" s="924"/>
      <c r="DR36" s="925"/>
      <c r="DS36" s="925"/>
      <c r="DT36" s="925"/>
      <c r="DU36" s="926"/>
      <c r="DV36" s="927"/>
      <c r="DW36" s="928"/>
      <c r="DX36" s="928"/>
      <c r="DY36" s="928"/>
      <c r="DZ36" s="929"/>
      <c r="EA36" s="189"/>
    </row>
    <row r="37" spans="1:131" s="190" customFormat="1" ht="26.25" customHeight="1" x14ac:dyDescent="0.15">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t="s">
        <v>538</v>
      </c>
      <c r="BT37" s="950"/>
      <c r="BU37" s="950"/>
      <c r="BV37" s="950"/>
      <c r="BW37" s="950"/>
      <c r="BX37" s="950"/>
      <c r="BY37" s="950"/>
      <c r="BZ37" s="950"/>
      <c r="CA37" s="950"/>
      <c r="CB37" s="950"/>
      <c r="CC37" s="950"/>
      <c r="CD37" s="950"/>
      <c r="CE37" s="950"/>
      <c r="CF37" s="950"/>
      <c r="CG37" s="951"/>
      <c r="CH37" s="924">
        <v>-72</v>
      </c>
      <c r="CI37" s="925"/>
      <c r="CJ37" s="925"/>
      <c r="CK37" s="925"/>
      <c r="CL37" s="926"/>
      <c r="CM37" s="924">
        <v>482</v>
      </c>
      <c r="CN37" s="925"/>
      <c r="CO37" s="925"/>
      <c r="CP37" s="925"/>
      <c r="CQ37" s="926"/>
      <c r="CR37" s="924">
        <v>64</v>
      </c>
      <c r="CS37" s="925"/>
      <c r="CT37" s="925"/>
      <c r="CU37" s="925"/>
      <c r="CV37" s="926"/>
      <c r="CW37" s="924">
        <v>35</v>
      </c>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x14ac:dyDescent="0.15">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t="s">
        <v>539</v>
      </c>
      <c r="BT38" s="950"/>
      <c r="BU38" s="950"/>
      <c r="BV38" s="950"/>
      <c r="BW38" s="950"/>
      <c r="BX38" s="950"/>
      <c r="BY38" s="950"/>
      <c r="BZ38" s="950"/>
      <c r="CA38" s="950"/>
      <c r="CB38" s="950"/>
      <c r="CC38" s="950"/>
      <c r="CD38" s="950"/>
      <c r="CE38" s="950"/>
      <c r="CF38" s="950"/>
      <c r="CG38" s="951"/>
      <c r="CH38" s="924" t="s">
        <v>549</v>
      </c>
      <c r="CI38" s="925"/>
      <c r="CJ38" s="925"/>
      <c r="CK38" s="925"/>
      <c r="CL38" s="926"/>
      <c r="CM38" s="924">
        <v>2298</v>
      </c>
      <c r="CN38" s="925"/>
      <c r="CO38" s="925"/>
      <c r="CP38" s="925"/>
      <c r="CQ38" s="926"/>
      <c r="CR38" s="924">
        <v>1235</v>
      </c>
      <c r="CS38" s="925"/>
      <c r="CT38" s="925"/>
      <c r="CU38" s="925"/>
      <c r="CV38" s="926"/>
      <c r="CW38" s="924">
        <v>6</v>
      </c>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x14ac:dyDescent="0.15">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t="s">
        <v>507</v>
      </c>
      <c r="BS39" s="949" t="s">
        <v>540</v>
      </c>
      <c r="BT39" s="950"/>
      <c r="BU39" s="950"/>
      <c r="BV39" s="950"/>
      <c r="BW39" s="950"/>
      <c r="BX39" s="950"/>
      <c r="BY39" s="950"/>
      <c r="BZ39" s="950"/>
      <c r="CA39" s="950"/>
      <c r="CB39" s="950"/>
      <c r="CC39" s="950"/>
      <c r="CD39" s="950"/>
      <c r="CE39" s="950"/>
      <c r="CF39" s="950"/>
      <c r="CG39" s="951"/>
      <c r="CH39" s="924">
        <v>0</v>
      </c>
      <c r="CI39" s="925"/>
      <c r="CJ39" s="925"/>
      <c r="CK39" s="925"/>
      <c r="CL39" s="926"/>
      <c r="CM39" s="924">
        <v>26669</v>
      </c>
      <c r="CN39" s="925"/>
      <c r="CO39" s="925"/>
      <c r="CP39" s="925"/>
      <c r="CQ39" s="926"/>
      <c r="CR39" s="924">
        <v>19280</v>
      </c>
      <c r="CS39" s="925"/>
      <c r="CT39" s="925"/>
      <c r="CU39" s="925"/>
      <c r="CV39" s="926"/>
      <c r="CW39" s="924">
        <v>280</v>
      </c>
      <c r="CX39" s="925"/>
      <c r="CY39" s="925"/>
      <c r="CZ39" s="925"/>
      <c r="DA39" s="926"/>
      <c r="DB39" s="924"/>
      <c r="DC39" s="925"/>
      <c r="DD39" s="925"/>
      <c r="DE39" s="925"/>
      <c r="DF39" s="926"/>
      <c r="DG39" s="924">
        <v>23331</v>
      </c>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t="s">
        <v>507</v>
      </c>
      <c r="BS40" s="949" t="s">
        <v>541</v>
      </c>
      <c r="BT40" s="950"/>
      <c r="BU40" s="950"/>
      <c r="BV40" s="950"/>
      <c r="BW40" s="950"/>
      <c r="BX40" s="950"/>
      <c r="BY40" s="950"/>
      <c r="BZ40" s="950"/>
      <c r="CA40" s="950"/>
      <c r="CB40" s="950"/>
      <c r="CC40" s="950"/>
      <c r="CD40" s="950"/>
      <c r="CE40" s="950"/>
      <c r="CF40" s="950"/>
      <c r="CG40" s="951"/>
      <c r="CH40" s="924">
        <v>50</v>
      </c>
      <c r="CI40" s="925"/>
      <c r="CJ40" s="925"/>
      <c r="CK40" s="925"/>
      <c r="CL40" s="926"/>
      <c r="CM40" s="924">
        <v>222275</v>
      </c>
      <c r="CN40" s="925"/>
      <c r="CO40" s="925"/>
      <c r="CP40" s="925"/>
      <c r="CQ40" s="926"/>
      <c r="CR40" s="924">
        <v>110649</v>
      </c>
      <c r="CS40" s="925"/>
      <c r="CT40" s="925"/>
      <c r="CU40" s="925"/>
      <c r="CV40" s="926"/>
      <c r="CW40" s="924">
        <v>12</v>
      </c>
      <c r="CX40" s="925"/>
      <c r="CY40" s="925"/>
      <c r="CZ40" s="925"/>
      <c r="DA40" s="926"/>
      <c r="DB40" s="924">
        <v>52223</v>
      </c>
      <c r="DC40" s="925"/>
      <c r="DD40" s="925"/>
      <c r="DE40" s="925"/>
      <c r="DF40" s="926"/>
      <c r="DG40" s="924">
        <v>258631</v>
      </c>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t="s">
        <v>542</v>
      </c>
      <c r="BT41" s="950"/>
      <c r="BU41" s="950"/>
      <c r="BV41" s="950"/>
      <c r="BW41" s="950"/>
      <c r="BX41" s="950"/>
      <c r="BY41" s="950"/>
      <c r="BZ41" s="950"/>
      <c r="CA41" s="950"/>
      <c r="CB41" s="950"/>
      <c r="CC41" s="950"/>
      <c r="CD41" s="950"/>
      <c r="CE41" s="950"/>
      <c r="CF41" s="950"/>
      <c r="CG41" s="951"/>
      <c r="CH41" s="924">
        <v>-21</v>
      </c>
      <c r="CI41" s="925"/>
      <c r="CJ41" s="925"/>
      <c r="CK41" s="925"/>
      <c r="CL41" s="926"/>
      <c r="CM41" s="924">
        <v>1039</v>
      </c>
      <c r="CN41" s="925"/>
      <c r="CO41" s="925"/>
      <c r="CP41" s="925"/>
      <c r="CQ41" s="926"/>
      <c r="CR41" s="924">
        <v>2</v>
      </c>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t="s">
        <v>543</v>
      </c>
      <c r="BT42" s="950"/>
      <c r="BU42" s="950"/>
      <c r="BV42" s="950"/>
      <c r="BW42" s="950"/>
      <c r="BX42" s="950"/>
      <c r="BY42" s="950"/>
      <c r="BZ42" s="950"/>
      <c r="CA42" s="950"/>
      <c r="CB42" s="950"/>
      <c r="CC42" s="950"/>
      <c r="CD42" s="950"/>
      <c r="CE42" s="950"/>
      <c r="CF42" s="950"/>
      <c r="CG42" s="951"/>
      <c r="CH42" s="924">
        <v>0</v>
      </c>
      <c r="CI42" s="925"/>
      <c r="CJ42" s="925"/>
      <c r="CK42" s="925"/>
      <c r="CL42" s="926"/>
      <c r="CM42" s="924">
        <v>102</v>
      </c>
      <c r="CN42" s="925"/>
      <c r="CO42" s="925"/>
      <c r="CP42" s="925"/>
      <c r="CQ42" s="926"/>
      <c r="CR42" s="924">
        <v>41</v>
      </c>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t="s">
        <v>544</v>
      </c>
      <c r="BT43" s="950"/>
      <c r="BU43" s="950"/>
      <c r="BV43" s="950"/>
      <c r="BW43" s="950"/>
      <c r="BX43" s="950"/>
      <c r="BY43" s="950"/>
      <c r="BZ43" s="950"/>
      <c r="CA43" s="950"/>
      <c r="CB43" s="950"/>
      <c r="CC43" s="950"/>
      <c r="CD43" s="950"/>
      <c r="CE43" s="950"/>
      <c r="CF43" s="950"/>
      <c r="CG43" s="951"/>
      <c r="CH43" s="924">
        <v>447</v>
      </c>
      <c r="CI43" s="925"/>
      <c r="CJ43" s="925"/>
      <c r="CK43" s="925"/>
      <c r="CL43" s="926"/>
      <c r="CM43" s="924">
        <v>19638</v>
      </c>
      <c r="CN43" s="925"/>
      <c r="CO43" s="925"/>
      <c r="CP43" s="925"/>
      <c r="CQ43" s="926"/>
      <c r="CR43" s="924">
        <v>4</v>
      </c>
      <c r="CS43" s="925"/>
      <c r="CT43" s="925"/>
      <c r="CU43" s="925"/>
      <c r="CV43" s="926"/>
      <c r="CW43" s="924">
        <v>29</v>
      </c>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t="s">
        <v>545</v>
      </c>
      <c r="BT44" s="950"/>
      <c r="BU44" s="950"/>
      <c r="BV44" s="950"/>
      <c r="BW44" s="950"/>
      <c r="BX44" s="950"/>
      <c r="BY44" s="950"/>
      <c r="BZ44" s="950"/>
      <c r="CA44" s="950"/>
      <c r="CB44" s="950"/>
      <c r="CC44" s="950"/>
      <c r="CD44" s="950"/>
      <c r="CE44" s="950"/>
      <c r="CF44" s="950"/>
      <c r="CG44" s="951"/>
      <c r="CH44" s="924">
        <v>85</v>
      </c>
      <c r="CI44" s="925"/>
      <c r="CJ44" s="925"/>
      <c r="CK44" s="925"/>
      <c r="CL44" s="926"/>
      <c r="CM44" s="924">
        <v>1652</v>
      </c>
      <c r="CN44" s="925"/>
      <c r="CO44" s="925"/>
      <c r="CP44" s="925"/>
      <c r="CQ44" s="926"/>
      <c r="CR44" s="924">
        <v>20</v>
      </c>
      <c r="CS44" s="925"/>
      <c r="CT44" s="925"/>
      <c r="CU44" s="925"/>
      <c r="CV44" s="926"/>
      <c r="CW44" s="924">
        <v>21</v>
      </c>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t="s">
        <v>546</v>
      </c>
      <c r="BT45" s="950"/>
      <c r="BU45" s="950"/>
      <c r="BV45" s="950"/>
      <c r="BW45" s="950"/>
      <c r="BX45" s="950"/>
      <c r="BY45" s="950"/>
      <c r="BZ45" s="950"/>
      <c r="CA45" s="950"/>
      <c r="CB45" s="950"/>
      <c r="CC45" s="950"/>
      <c r="CD45" s="950"/>
      <c r="CE45" s="950"/>
      <c r="CF45" s="950"/>
      <c r="CG45" s="951"/>
      <c r="CH45" s="924">
        <v>4</v>
      </c>
      <c r="CI45" s="925"/>
      <c r="CJ45" s="925"/>
      <c r="CK45" s="925"/>
      <c r="CL45" s="926"/>
      <c r="CM45" s="924">
        <v>2580</v>
      </c>
      <c r="CN45" s="925"/>
      <c r="CO45" s="925"/>
      <c r="CP45" s="925"/>
      <c r="CQ45" s="926"/>
      <c r="CR45" s="924">
        <v>2400</v>
      </c>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t="s">
        <v>507</v>
      </c>
      <c r="BS46" s="949" t="s">
        <v>547</v>
      </c>
      <c r="BT46" s="950"/>
      <c r="BU46" s="950"/>
      <c r="BV46" s="950"/>
      <c r="BW46" s="950"/>
      <c r="BX46" s="950"/>
      <c r="BY46" s="950"/>
      <c r="BZ46" s="950"/>
      <c r="CA46" s="950"/>
      <c r="CB46" s="950"/>
      <c r="CC46" s="950"/>
      <c r="CD46" s="950"/>
      <c r="CE46" s="950"/>
      <c r="CF46" s="950"/>
      <c r="CG46" s="951"/>
      <c r="CH46" s="924">
        <v>-240</v>
      </c>
      <c r="CI46" s="925"/>
      <c r="CJ46" s="925"/>
      <c r="CK46" s="925"/>
      <c r="CL46" s="926"/>
      <c r="CM46" s="924">
        <v>3516</v>
      </c>
      <c r="CN46" s="925"/>
      <c r="CO46" s="925"/>
      <c r="CP46" s="925"/>
      <c r="CQ46" s="926"/>
      <c r="CR46" s="924">
        <v>2000</v>
      </c>
      <c r="CS46" s="925"/>
      <c r="CT46" s="925"/>
      <c r="CU46" s="925"/>
      <c r="CV46" s="926"/>
      <c r="CW46" s="924">
        <v>1446</v>
      </c>
      <c r="CX46" s="925"/>
      <c r="CY46" s="925"/>
      <c r="CZ46" s="925"/>
      <c r="DA46" s="926"/>
      <c r="DB46" s="924">
        <v>36069</v>
      </c>
      <c r="DC46" s="925"/>
      <c r="DD46" s="925"/>
      <c r="DE46" s="925"/>
      <c r="DF46" s="926"/>
      <c r="DG46" s="924"/>
      <c r="DH46" s="925"/>
      <c r="DI46" s="925"/>
      <c r="DJ46" s="925"/>
      <c r="DK46" s="926"/>
      <c r="DL46" s="924">
        <v>845</v>
      </c>
      <c r="DM46" s="925"/>
      <c r="DN46" s="925"/>
      <c r="DO46" s="925"/>
      <c r="DP46" s="926"/>
      <c r="DQ46" s="924">
        <v>423</v>
      </c>
      <c r="DR46" s="925"/>
      <c r="DS46" s="925"/>
      <c r="DT46" s="925"/>
      <c r="DU46" s="92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t="s">
        <v>548</v>
      </c>
      <c r="BT47" s="950"/>
      <c r="BU47" s="950"/>
      <c r="BV47" s="950"/>
      <c r="BW47" s="950"/>
      <c r="BX47" s="950"/>
      <c r="BY47" s="950"/>
      <c r="BZ47" s="950"/>
      <c r="CA47" s="950"/>
      <c r="CB47" s="950"/>
      <c r="CC47" s="950"/>
      <c r="CD47" s="950"/>
      <c r="CE47" s="950"/>
      <c r="CF47" s="950"/>
      <c r="CG47" s="951"/>
      <c r="CH47" s="924">
        <v>77</v>
      </c>
      <c r="CI47" s="925"/>
      <c r="CJ47" s="925"/>
      <c r="CK47" s="925"/>
      <c r="CL47" s="926"/>
      <c r="CM47" s="924">
        <v>1957</v>
      </c>
      <c r="CN47" s="925"/>
      <c r="CO47" s="925"/>
      <c r="CP47" s="925"/>
      <c r="CQ47" s="926"/>
      <c r="CR47" s="924">
        <v>1219</v>
      </c>
      <c r="CS47" s="925"/>
      <c r="CT47" s="925"/>
      <c r="CU47" s="925"/>
      <c r="CV47" s="926"/>
      <c r="CW47" s="924">
        <v>3</v>
      </c>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365</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345</v>
      </c>
      <c r="B63" s="879" t="s">
        <v>366</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9867</v>
      </c>
      <c r="AG63" s="894"/>
      <c r="AH63" s="894"/>
      <c r="AI63" s="894"/>
      <c r="AJ63" s="964"/>
      <c r="AK63" s="965"/>
      <c r="AL63" s="898"/>
      <c r="AM63" s="898"/>
      <c r="AN63" s="898"/>
      <c r="AO63" s="898"/>
      <c r="AP63" s="894">
        <v>104195</v>
      </c>
      <c r="AQ63" s="894"/>
      <c r="AR63" s="894"/>
      <c r="AS63" s="894"/>
      <c r="AT63" s="894"/>
      <c r="AU63" s="894">
        <v>60202</v>
      </c>
      <c r="AV63" s="894"/>
      <c r="AW63" s="894"/>
      <c r="AX63" s="894"/>
      <c r="AY63" s="894"/>
      <c r="AZ63" s="959"/>
      <c r="BA63" s="959"/>
      <c r="BB63" s="959"/>
      <c r="BC63" s="959"/>
      <c r="BD63" s="959"/>
      <c r="BE63" s="895"/>
      <c r="BF63" s="895"/>
      <c r="BG63" s="895"/>
      <c r="BH63" s="895"/>
      <c r="BI63" s="896"/>
      <c r="BJ63" s="960" t="s">
        <v>98</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367</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368</v>
      </c>
      <c r="B66" s="931"/>
      <c r="C66" s="931"/>
      <c r="D66" s="931"/>
      <c r="E66" s="931"/>
      <c r="F66" s="931"/>
      <c r="G66" s="931"/>
      <c r="H66" s="931"/>
      <c r="I66" s="931"/>
      <c r="J66" s="931"/>
      <c r="K66" s="931"/>
      <c r="L66" s="931"/>
      <c r="M66" s="931"/>
      <c r="N66" s="931"/>
      <c r="O66" s="931"/>
      <c r="P66" s="932"/>
      <c r="Q66" s="936" t="s">
        <v>349</v>
      </c>
      <c r="R66" s="937"/>
      <c r="S66" s="937"/>
      <c r="T66" s="937"/>
      <c r="U66" s="938"/>
      <c r="V66" s="936" t="s">
        <v>350</v>
      </c>
      <c r="W66" s="937"/>
      <c r="X66" s="937"/>
      <c r="Y66" s="937"/>
      <c r="Z66" s="938"/>
      <c r="AA66" s="936" t="s">
        <v>351</v>
      </c>
      <c r="AB66" s="937"/>
      <c r="AC66" s="937"/>
      <c r="AD66" s="937"/>
      <c r="AE66" s="938"/>
      <c r="AF66" s="942" t="s">
        <v>352</v>
      </c>
      <c r="AG66" s="943"/>
      <c r="AH66" s="943"/>
      <c r="AI66" s="943"/>
      <c r="AJ66" s="944"/>
      <c r="AK66" s="936" t="s">
        <v>353</v>
      </c>
      <c r="AL66" s="931"/>
      <c r="AM66" s="931"/>
      <c r="AN66" s="931"/>
      <c r="AO66" s="932"/>
      <c r="AP66" s="936" t="s">
        <v>354</v>
      </c>
      <c r="AQ66" s="937"/>
      <c r="AR66" s="937"/>
      <c r="AS66" s="937"/>
      <c r="AT66" s="938"/>
      <c r="AU66" s="936" t="s">
        <v>369</v>
      </c>
      <c r="AV66" s="937"/>
      <c r="AW66" s="937"/>
      <c r="AX66" s="937"/>
      <c r="AY66" s="938"/>
      <c r="AZ66" s="936" t="s">
        <v>320</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c r="C68" s="921"/>
      <c r="D68" s="921"/>
      <c r="E68" s="921"/>
      <c r="F68" s="921"/>
      <c r="G68" s="921"/>
      <c r="H68" s="921"/>
      <c r="I68" s="921"/>
      <c r="J68" s="921"/>
      <c r="K68" s="921"/>
      <c r="L68" s="921"/>
      <c r="M68" s="921"/>
      <c r="N68" s="921"/>
      <c r="O68" s="921"/>
      <c r="P68" s="922"/>
      <c r="Q68" s="923"/>
      <c r="R68" s="917"/>
      <c r="S68" s="917"/>
      <c r="T68" s="917"/>
      <c r="U68" s="917"/>
      <c r="V68" s="917"/>
      <c r="W68" s="917"/>
      <c r="X68" s="917"/>
      <c r="Y68" s="917"/>
      <c r="Z68" s="917"/>
      <c r="AA68" s="917"/>
      <c r="AB68" s="917"/>
      <c r="AC68" s="917"/>
      <c r="AD68" s="917"/>
      <c r="AE68" s="917"/>
      <c r="AF68" s="917"/>
      <c r="AG68" s="917"/>
      <c r="AH68" s="917"/>
      <c r="AI68" s="917"/>
      <c r="AJ68" s="917"/>
      <c r="AK68" s="917"/>
      <c r="AL68" s="917"/>
      <c r="AM68" s="917"/>
      <c r="AN68" s="917"/>
      <c r="AO68" s="917"/>
      <c r="AP68" s="917"/>
      <c r="AQ68" s="917"/>
      <c r="AR68" s="917"/>
      <c r="AS68" s="917"/>
      <c r="AT68" s="917"/>
      <c r="AU68" s="917"/>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345</v>
      </c>
      <c r="B88" s="879" t="s">
        <v>370</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345</v>
      </c>
      <c r="BR102" s="879" t="s">
        <v>371</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f>SUM(CR7:CV88)</f>
        <v>195874</v>
      </c>
      <c r="CS102" s="886"/>
      <c r="CT102" s="886"/>
      <c r="CU102" s="886"/>
      <c r="CV102" s="887"/>
      <c r="CW102" s="885">
        <f t="shared" ref="CW102" si="0">SUM(CW7:DA88)</f>
        <v>6831</v>
      </c>
      <c r="CX102" s="886"/>
      <c r="CY102" s="886"/>
      <c r="CZ102" s="886"/>
      <c r="DA102" s="887"/>
      <c r="DB102" s="885">
        <f t="shared" ref="DB102" si="1">SUM(DB7:DF88)</f>
        <v>92149</v>
      </c>
      <c r="DC102" s="886"/>
      <c r="DD102" s="886"/>
      <c r="DE102" s="886"/>
      <c r="DF102" s="887"/>
      <c r="DG102" s="885">
        <f t="shared" ref="DG102" si="2">SUM(DG7:DK88)</f>
        <v>281962</v>
      </c>
      <c r="DH102" s="886"/>
      <c r="DI102" s="886"/>
      <c r="DJ102" s="886"/>
      <c r="DK102" s="887"/>
      <c r="DL102" s="885">
        <f t="shared" ref="DL102" si="3">SUM(DL7:DP88)</f>
        <v>918</v>
      </c>
      <c r="DM102" s="886"/>
      <c r="DN102" s="886"/>
      <c r="DO102" s="886"/>
      <c r="DP102" s="887"/>
      <c r="DQ102" s="885">
        <f t="shared" ref="DQ102" si="4">SUM(DQ7:DU88)</f>
        <v>445</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372</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373</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374</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375</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376</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377</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378</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379</v>
      </c>
      <c r="AB109" s="827"/>
      <c r="AC109" s="827"/>
      <c r="AD109" s="827"/>
      <c r="AE109" s="828"/>
      <c r="AF109" s="829" t="s">
        <v>275</v>
      </c>
      <c r="AG109" s="827"/>
      <c r="AH109" s="827"/>
      <c r="AI109" s="827"/>
      <c r="AJ109" s="828"/>
      <c r="AK109" s="829" t="s">
        <v>274</v>
      </c>
      <c r="AL109" s="827"/>
      <c r="AM109" s="827"/>
      <c r="AN109" s="827"/>
      <c r="AO109" s="828"/>
      <c r="AP109" s="829" t="s">
        <v>380</v>
      </c>
      <c r="AQ109" s="827"/>
      <c r="AR109" s="827"/>
      <c r="AS109" s="827"/>
      <c r="AT109" s="858"/>
      <c r="AU109" s="826" t="s">
        <v>378</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379</v>
      </c>
      <c r="BR109" s="827"/>
      <c r="BS109" s="827"/>
      <c r="BT109" s="827"/>
      <c r="BU109" s="828"/>
      <c r="BV109" s="829" t="s">
        <v>275</v>
      </c>
      <c r="BW109" s="827"/>
      <c r="BX109" s="827"/>
      <c r="BY109" s="827"/>
      <c r="BZ109" s="828"/>
      <c r="CA109" s="829" t="s">
        <v>274</v>
      </c>
      <c r="CB109" s="827"/>
      <c r="CC109" s="827"/>
      <c r="CD109" s="827"/>
      <c r="CE109" s="828"/>
      <c r="CF109" s="867" t="s">
        <v>380</v>
      </c>
      <c r="CG109" s="867"/>
      <c r="CH109" s="867"/>
      <c r="CI109" s="867"/>
      <c r="CJ109" s="867"/>
      <c r="CK109" s="829" t="s">
        <v>381</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379</v>
      </c>
      <c r="DH109" s="827"/>
      <c r="DI109" s="827"/>
      <c r="DJ109" s="827"/>
      <c r="DK109" s="828"/>
      <c r="DL109" s="829" t="s">
        <v>275</v>
      </c>
      <c r="DM109" s="827"/>
      <c r="DN109" s="827"/>
      <c r="DO109" s="827"/>
      <c r="DP109" s="828"/>
      <c r="DQ109" s="829" t="s">
        <v>274</v>
      </c>
      <c r="DR109" s="827"/>
      <c r="DS109" s="827"/>
      <c r="DT109" s="827"/>
      <c r="DU109" s="828"/>
      <c r="DV109" s="829" t="s">
        <v>380</v>
      </c>
      <c r="DW109" s="827"/>
      <c r="DX109" s="827"/>
      <c r="DY109" s="827"/>
      <c r="DZ109" s="858"/>
    </row>
    <row r="110" spans="1:131" s="189" customFormat="1" ht="26.25" customHeight="1" x14ac:dyDescent="0.15">
      <c r="A110" s="694" t="s">
        <v>382</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108922494</v>
      </c>
      <c r="AB110" s="812"/>
      <c r="AC110" s="812"/>
      <c r="AD110" s="812"/>
      <c r="AE110" s="813"/>
      <c r="AF110" s="814">
        <v>108346398</v>
      </c>
      <c r="AG110" s="812"/>
      <c r="AH110" s="812"/>
      <c r="AI110" s="812"/>
      <c r="AJ110" s="813"/>
      <c r="AK110" s="814">
        <v>109799583</v>
      </c>
      <c r="AL110" s="812"/>
      <c r="AM110" s="812"/>
      <c r="AN110" s="812"/>
      <c r="AO110" s="813"/>
      <c r="AP110" s="815">
        <v>12.8</v>
      </c>
      <c r="AQ110" s="816"/>
      <c r="AR110" s="816"/>
      <c r="AS110" s="816"/>
      <c r="AT110" s="817"/>
      <c r="AU110" s="859" t="s">
        <v>55</v>
      </c>
      <c r="AV110" s="860"/>
      <c r="AW110" s="860"/>
      <c r="AX110" s="860"/>
      <c r="AY110" s="861"/>
      <c r="AZ110" s="753" t="s">
        <v>383</v>
      </c>
      <c r="BA110" s="695"/>
      <c r="BB110" s="695"/>
      <c r="BC110" s="695"/>
      <c r="BD110" s="695"/>
      <c r="BE110" s="695"/>
      <c r="BF110" s="695"/>
      <c r="BG110" s="695"/>
      <c r="BH110" s="695"/>
      <c r="BI110" s="695"/>
      <c r="BJ110" s="695"/>
      <c r="BK110" s="695"/>
      <c r="BL110" s="695"/>
      <c r="BM110" s="695"/>
      <c r="BN110" s="695"/>
      <c r="BO110" s="695"/>
      <c r="BP110" s="696"/>
      <c r="BQ110" s="736">
        <v>3583808402</v>
      </c>
      <c r="BR110" s="737"/>
      <c r="BS110" s="737"/>
      <c r="BT110" s="737"/>
      <c r="BU110" s="737"/>
      <c r="BV110" s="737">
        <v>3688450448</v>
      </c>
      <c r="BW110" s="737"/>
      <c r="BX110" s="737"/>
      <c r="BY110" s="737"/>
      <c r="BZ110" s="737"/>
      <c r="CA110" s="737">
        <v>3776338632</v>
      </c>
      <c r="CB110" s="737"/>
      <c r="CC110" s="737"/>
      <c r="CD110" s="737"/>
      <c r="CE110" s="737"/>
      <c r="CF110" s="800">
        <v>439.4</v>
      </c>
      <c r="CG110" s="801"/>
      <c r="CH110" s="801"/>
      <c r="CI110" s="801"/>
      <c r="CJ110" s="801"/>
      <c r="CK110" s="855" t="s">
        <v>384</v>
      </c>
      <c r="CL110" s="803"/>
      <c r="CM110" s="808" t="s">
        <v>385</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98</v>
      </c>
      <c r="DH110" s="737"/>
      <c r="DI110" s="737"/>
      <c r="DJ110" s="737"/>
      <c r="DK110" s="737"/>
      <c r="DL110" s="737" t="s">
        <v>98</v>
      </c>
      <c r="DM110" s="737"/>
      <c r="DN110" s="737"/>
      <c r="DO110" s="737"/>
      <c r="DP110" s="737"/>
      <c r="DQ110" s="737" t="s">
        <v>98</v>
      </c>
      <c r="DR110" s="737"/>
      <c r="DS110" s="737"/>
      <c r="DT110" s="737"/>
      <c r="DU110" s="737"/>
      <c r="DV110" s="738" t="s">
        <v>98</v>
      </c>
      <c r="DW110" s="738"/>
      <c r="DX110" s="738"/>
      <c r="DY110" s="738"/>
      <c r="DZ110" s="739"/>
    </row>
    <row r="111" spans="1:131" s="189" customFormat="1" ht="26.25" customHeight="1" x14ac:dyDescent="0.15">
      <c r="A111" s="715" t="s">
        <v>386</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v>27596632</v>
      </c>
      <c r="AB111" s="849"/>
      <c r="AC111" s="849"/>
      <c r="AD111" s="849"/>
      <c r="AE111" s="850"/>
      <c r="AF111" s="851">
        <v>20660722</v>
      </c>
      <c r="AG111" s="849"/>
      <c r="AH111" s="849"/>
      <c r="AI111" s="849"/>
      <c r="AJ111" s="850"/>
      <c r="AK111" s="851">
        <v>19836321</v>
      </c>
      <c r="AL111" s="849"/>
      <c r="AM111" s="849"/>
      <c r="AN111" s="849"/>
      <c r="AO111" s="850"/>
      <c r="AP111" s="852">
        <v>2.2999999999999998</v>
      </c>
      <c r="AQ111" s="853"/>
      <c r="AR111" s="853"/>
      <c r="AS111" s="853"/>
      <c r="AT111" s="854"/>
      <c r="AU111" s="862"/>
      <c r="AV111" s="863"/>
      <c r="AW111" s="863"/>
      <c r="AX111" s="863"/>
      <c r="AY111" s="864"/>
      <c r="AZ111" s="704" t="s">
        <v>387</v>
      </c>
      <c r="BA111" s="705"/>
      <c r="BB111" s="705"/>
      <c r="BC111" s="705"/>
      <c r="BD111" s="705"/>
      <c r="BE111" s="705"/>
      <c r="BF111" s="705"/>
      <c r="BG111" s="705"/>
      <c r="BH111" s="705"/>
      <c r="BI111" s="705"/>
      <c r="BJ111" s="705"/>
      <c r="BK111" s="705"/>
      <c r="BL111" s="705"/>
      <c r="BM111" s="705"/>
      <c r="BN111" s="705"/>
      <c r="BO111" s="705"/>
      <c r="BP111" s="706"/>
      <c r="BQ111" s="707">
        <v>11322689</v>
      </c>
      <c r="BR111" s="708"/>
      <c r="BS111" s="708"/>
      <c r="BT111" s="708"/>
      <c r="BU111" s="708"/>
      <c r="BV111" s="708">
        <v>8104283</v>
      </c>
      <c r="BW111" s="708"/>
      <c r="BX111" s="708"/>
      <c r="BY111" s="708"/>
      <c r="BZ111" s="708"/>
      <c r="CA111" s="708">
        <v>6036693</v>
      </c>
      <c r="CB111" s="708"/>
      <c r="CC111" s="708"/>
      <c r="CD111" s="708"/>
      <c r="CE111" s="708"/>
      <c r="CF111" s="789">
        <v>0.7</v>
      </c>
      <c r="CG111" s="790"/>
      <c r="CH111" s="790"/>
      <c r="CI111" s="790"/>
      <c r="CJ111" s="790"/>
      <c r="CK111" s="856"/>
      <c r="CL111" s="805"/>
      <c r="CM111" s="740" t="s">
        <v>388</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98</v>
      </c>
      <c r="DH111" s="708"/>
      <c r="DI111" s="708"/>
      <c r="DJ111" s="708"/>
      <c r="DK111" s="708"/>
      <c r="DL111" s="708" t="s">
        <v>98</v>
      </c>
      <c r="DM111" s="708"/>
      <c r="DN111" s="708"/>
      <c r="DO111" s="708"/>
      <c r="DP111" s="708"/>
      <c r="DQ111" s="708" t="s">
        <v>98</v>
      </c>
      <c r="DR111" s="708"/>
      <c r="DS111" s="708"/>
      <c r="DT111" s="708"/>
      <c r="DU111" s="708"/>
      <c r="DV111" s="760" t="s">
        <v>98</v>
      </c>
      <c r="DW111" s="760"/>
      <c r="DX111" s="760"/>
      <c r="DY111" s="760"/>
      <c r="DZ111" s="761"/>
    </row>
    <row r="112" spans="1:131" s="189" customFormat="1" ht="26.25" customHeight="1" x14ac:dyDescent="0.15">
      <c r="A112" s="841" t="s">
        <v>389</v>
      </c>
      <c r="B112" s="842"/>
      <c r="C112" s="705" t="s">
        <v>390</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104081545</v>
      </c>
      <c r="AB112" s="721"/>
      <c r="AC112" s="721"/>
      <c r="AD112" s="721"/>
      <c r="AE112" s="722"/>
      <c r="AF112" s="723">
        <v>103129785</v>
      </c>
      <c r="AG112" s="721"/>
      <c r="AH112" s="721"/>
      <c r="AI112" s="721"/>
      <c r="AJ112" s="722"/>
      <c r="AK112" s="723">
        <v>101062240</v>
      </c>
      <c r="AL112" s="721"/>
      <c r="AM112" s="721"/>
      <c r="AN112" s="721"/>
      <c r="AO112" s="722"/>
      <c r="AP112" s="691">
        <v>11.8</v>
      </c>
      <c r="AQ112" s="692"/>
      <c r="AR112" s="692"/>
      <c r="AS112" s="692"/>
      <c r="AT112" s="693"/>
      <c r="AU112" s="862"/>
      <c r="AV112" s="863"/>
      <c r="AW112" s="863"/>
      <c r="AX112" s="863"/>
      <c r="AY112" s="864"/>
      <c r="AZ112" s="704" t="s">
        <v>391</v>
      </c>
      <c r="BA112" s="705"/>
      <c r="BB112" s="705"/>
      <c r="BC112" s="705"/>
      <c r="BD112" s="705"/>
      <c r="BE112" s="705"/>
      <c r="BF112" s="705"/>
      <c r="BG112" s="705"/>
      <c r="BH112" s="705"/>
      <c r="BI112" s="705"/>
      <c r="BJ112" s="705"/>
      <c r="BK112" s="705"/>
      <c r="BL112" s="705"/>
      <c r="BM112" s="705"/>
      <c r="BN112" s="705"/>
      <c r="BO112" s="705"/>
      <c r="BP112" s="706"/>
      <c r="BQ112" s="707">
        <v>60619921</v>
      </c>
      <c r="BR112" s="708"/>
      <c r="BS112" s="708"/>
      <c r="BT112" s="708"/>
      <c r="BU112" s="708"/>
      <c r="BV112" s="708">
        <v>60065459</v>
      </c>
      <c r="BW112" s="708"/>
      <c r="BX112" s="708"/>
      <c r="BY112" s="708"/>
      <c r="BZ112" s="708"/>
      <c r="CA112" s="708">
        <v>60202282</v>
      </c>
      <c r="CB112" s="708"/>
      <c r="CC112" s="708"/>
      <c r="CD112" s="708"/>
      <c r="CE112" s="708"/>
      <c r="CF112" s="789">
        <v>7</v>
      </c>
      <c r="CG112" s="790"/>
      <c r="CH112" s="790"/>
      <c r="CI112" s="790"/>
      <c r="CJ112" s="790"/>
      <c r="CK112" s="856"/>
      <c r="CL112" s="805"/>
      <c r="CM112" s="740" t="s">
        <v>392</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4804723</v>
      </c>
      <c r="DH112" s="708"/>
      <c r="DI112" s="708"/>
      <c r="DJ112" s="708"/>
      <c r="DK112" s="708"/>
      <c r="DL112" s="708">
        <v>2824722</v>
      </c>
      <c r="DM112" s="708"/>
      <c r="DN112" s="708"/>
      <c r="DO112" s="708"/>
      <c r="DP112" s="708"/>
      <c r="DQ112" s="708">
        <v>1911475</v>
      </c>
      <c r="DR112" s="708"/>
      <c r="DS112" s="708"/>
      <c r="DT112" s="708"/>
      <c r="DU112" s="708"/>
      <c r="DV112" s="760">
        <v>0.2</v>
      </c>
      <c r="DW112" s="760"/>
      <c r="DX112" s="760"/>
      <c r="DY112" s="760"/>
      <c r="DZ112" s="761"/>
    </row>
    <row r="113" spans="1:130" s="189" customFormat="1" ht="26.25" customHeight="1" x14ac:dyDescent="0.15">
      <c r="A113" s="843"/>
      <c r="B113" s="844"/>
      <c r="C113" s="705" t="s">
        <v>393</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3884998</v>
      </c>
      <c r="AB113" s="721"/>
      <c r="AC113" s="721"/>
      <c r="AD113" s="721"/>
      <c r="AE113" s="722"/>
      <c r="AF113" s="723">
        <v>5425125</v>
      </c>
      <c r="AG113" s="721"/>
      <c r="AH113" s="721"/>
      <c r="AI113" s="721"/>
      <c r="AJ113" s="722"/>
      <c r="AK113" s="723">
        <v>3900461</v>
      </c>
      <c r="AL113" s="721"/>
      <c r="AM113" s="721"/>
      <c r="AN113" s="721"/>
      <c r="AO113" s="722"/>
      <c r="AP113" s="691">
        <v>0.5</v>
      </c>
      <c r="AQ113" s="692"/>
      <c r="AR113" s="692"/>
      <c r="AS113" s="692"/>
      <c r="AT113" s="693"/>
      <c r="AU113" s="862"/>
      <c r="AV113" s="863"/>
      <c r="AW113" s="863"/>
      <c r="AX113" s="863"/>
      <c r="AY113" s="864"/>
      <c r="AZ113" s="704" t="s">
        <v>394</v>
      </c>
      <c r="BA113" s="705"/>
      <c r="BB113" s="705"/>
      <c r="BC113" s="705"/>
      <c r="BD113" s="705"/>
      <c r="BE113" s="705"/>
      <c r="BF113" s="705"/>
      <c r="BG113" s="705"/>
      <c r="BH113" s="705"/>
      <c r="BI113" s="705"/>
      <c r="BJ113" s="705"/>
      <c r="BK113" s="705"/>
      <c r="BL113" s="705"/>
      <c r="BM113" s="705"/>
      <c r="BN113" s="705"/>
      <c r="BO113" s="705"/>
      <c r="BP113" s="706"/>
      <c r="BQ113" s="707" t="s">
        <v>98</v>
      </c>
      <c r="BR113" s="708"/>
      <c r="BS113" s="708"/>
      <c r="BT113" s="708"/>
      <c r="BU113" s="708"/>
      <c r="BV113" s="708" t="s">
        <v>98</v>
      </c>
      <c r="BW113" s="708"/>
      <c r="BX113" s="708"/>
      <c r="BY113" s="708"/>
      <c r="BZ113" s="708"/>
      <c r="CA113" s="708" t="s">
        <v>98</v>
      </c>
      <c r="CB113" s="708"/>
      <c r="CC113" s="708"/>
      <c r="CD113" s="708"/>
      <c r="CE113" s="708"/>
      <c r="CF113" s="789" t="s">
        <v>98</v>
      </c>
      <c r="CG113" s="790"/>
      <c r="CH113" s="790"/>
      <c r="CI113" s="790"/>
      <c r="CJ113" s="790"/>
      <c r="CK113" s="856"/>
      <c r="CL113" s="805"/>
      <c r="CM113" s="740" t="s">
        <v>395</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6190250</v>
      </c>
      <c r="DH113" s="708"/>
      <c r="DI113" s="708"/>
      <c r="DJ113" s="708"/>
      <c r="DK113" s="708"/>
      <c r="DL113" s="708">
        <v>5076604</v>
      </c>
      <c r="DM113" s="708"/>
      <c r="DN113" s="708"/>
      <c r="DO113" s="708"/>
      <c r="DP113" s="708"/>
      <c r="DQ113" s="708">
        <v>4049675</v>
      </c>
      <c r="DR113" s="708"/>
      <c r="DS113" s="708"/>
      <c r="DT113" s="708"/>
      <c r="DU113" s="708"/>
      <c r="DV113" s="760">
        <v>0.5</v>
      </c>
      <c r="DW113" s="760"/>
      <c r="DX113" s="760"/>
      <c r="DY113" s="760"/>
      <c r="DZ113" s="761"/>
    </row>
    <row r="114" spans="1:130" s="189" customFormat="1" ht="26.25" customHeight="1" x14ac:dyDescent="0.15">
      <c r="A114" s="843"/>
      <c r="B114" s="844"/>
      <c r="C114" s="705" t="s">
        <v>396</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98</v>
      </c>
      <c r="AB114" s="721"/>
      <c r="AC114" s="721"/>
      <c r="AD114" s="721"/>
      <c r="AE114" s="722"/>
      <c r="AF114" s="723" t="s">
        <v>98</v>
      </c>
      <c r="AG114" s="721"/>
      <c r="AH114" s="721"/>
      <c r="AI114" s="721"/>
      <c r="AJ114" s="722"/>
      <c r="AK114" s="723" t="s">
        <v>98</v>
      </c>
      <c r="AL114" s="721"/>
      <c r="AM114" s="721"/>
      <c r="AN114" s="721"/>
      <c r="AO114" s="722"/>
      <c r="AP114" s="691" t="s">
        <v>98</v>
      </c>
      <c r="AQ114" s="692"/>
      <c r="AR114" s="692"/>
      <c r="AS114" s="692"/>
      <c r="AT114" s="693"/>
      <c r="AU114" s="862"/>
      <c r="AV114" s="863"/>
      <c r="AW114" s="863"/>
      <c r="AX114" s="863"/>
      <c r="AY114" s="864"/>
      <c r="AZ114" s="704" t="s">
        <v>397</v>
      </c>
      <c r="BA114" s="705"/>
      <c r="BB114" s="705"/>
      <c r="BC114" s="705"/>
      <c r="BD114" s="705"/>
      <c r="BE114" s="705"/>
      <c r="BF114" s="705"/>
      <c r="BG114" s="705"/>
      <c r="BH114" s="705"/>
      <c r="BI114" s="705"/>
      <c r="BJ114" s="705"/>
      <c r="BK114" s="705"/>
      <c r="BL114" s="705"/>
      <c r="BM114" s="705"/>
      <c r="BN114" s="705"/>
      <c r="BO114" s="705"/>
      <c r="BP114" s="706"/>
      <c r="BQ114" s="707">
        <v>472956271</v>
      </c>
      <c r="BR114" s="708"/>
      <c r="BS114" s="708"/>
      <c r="BT114" s="708"/>
      <c r="BU114" s="708"/>
      <c r="BV114" s="708">
        <v>411954269</v>
      </c>
      <c r="BW114" s="708"/>
      <c r="BX114" s="708"/>
      <c r="BY114" s="708"/>
      <c r="BZ114" s="708"/>
      <c r="CA114" s="708">
        <v>433959155</v>
      </c>
      <c r="CB114" s="708"/>
      <c r="CC114" s="708"/>
      <c r="CD114" s="708"/>
      <c r="CE114" s="708"/>
      <c r="CF114" s="789">
        <v>50.5</v>
      </c>
      <c r="CG114" s="790"/>
      <c r="CH114" s="790"/>
      <c r="CI114" s="790"/>
      <c r="CJ114" s="790"/>
      <c r="CK114" s="856"/>
      <c r="CL114" s="805"/>
      <c r="CM114" s="740" t="s">
        <v>398</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327716</v>
      </c>
      <c r="DH114" s="708"/>
      <c r="DI114" s="708"/>
      <c r="DJ114" s="708"/>
      <c r="DK114" s="708"/>
      <c r="DL114" s="708">
        <v>202957</v>
      </c>
      <c r="DM114" s="708"/>
      <c r="DN114" s="708"/>
      <c r="DO114" s="708"/>
      <c r="DP114" s="708"/>
      <c r="DQ114" s="708">
        <v>75543</v>
      </c>
      <c r="DR114" s="708"/>
      <c r="DS114" s="708"/>
      <c r="DT114" s="708"/>
      <c r="DU114" s="708"/>
      <c r="DV114" s="760">
        <v>0</v>
      </c>
      <c r="DW114" s="760"/>
      <c r="DX114" s="760"/>
      <c r="DY114" s="760"/>
      <c r="DZ114" s="761"/>
    </row>
    <row r="115" spans="1:130" s="189" customFormat="1" ht="26.25" customHeight="1" x14ac:dyDescent="0.15">
      <c r="A115" s="843"/>
      <c r="B115" s="844"/>
      <c r="C115" s="705" t="s">
        <v>399</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3352523</v>
      </c>
      <c r="AB115" s="721"/>
      <c r="AC115" s="721"/>
      <c r="AD115" s="721"/>
      <c r="AE115" s="722"/>
      <c r="AF115" s="723">
        <v>2454402</v>
      </c>
      <c r="AG115" s="721"/>
      <c r="AH115" s="721"/>
      <c r="AI115" s="721"/>
      <c r="AJ115" s="722"/>
      <c r="AK115" s="723">
        <v>2052048</v>
      </c>
      <c r="AL115" s="721"/>
      <c r="AM115" s="721"/>
      <c r="AN115" s="721"/>
      <c r="AO115" s="722"/>
      <c r="AP115" s="691">
        <v>0.2</v>
      </c>
      <c r="AQ115" s="692"/>
      <c r="AR115" s="692"/>
      <c r="AS115" s="692"/>
      <c r="AT115" s="693"/>
      <c r="AU115" s="862"/>
      <c r="AV115" s="863"/>
      <c r="AW115" s="863"/>
      <c r="AX115" s="863"/>
      <c r="AY115" s="864"/>
      <c r="AZ115" s="704" t="s">
        <v>400</v>
      </c>
      <c r="BA115" s="705"/>
      <c r="BB115" s="705"/>
      <c r="BC115" s="705"/>
      <c r="BD115" s="705"/>
      <c r="BE115" s="705"/>
      <c r="BF115" s="705"/>
      <c r="BG115" s="705"/>
      <c r="BH115" s="705"/>
      <c r="BI115" s="705"/>
      <c r="BJ115" s="705"/>
      <c r="BK115" s="705"/>
      <c r="BL115" s="705"/>
      <c r="BM115" s="705"/>
      <c r="BN115" s="705"/>
      <c r="BO115" s="705"/>
      <c r="BP115" s="706"/>
      <c r="BQ115" s="707">
        <v>6830506</v>
      </c>
      <c r="BR115" s="708"/>
      <c r="BS115" s="708"/>
      <c r="BT115" s="708"/>
      <c r="BU115" s="708"/>
      <c r="BV115" s="708">
        <v>8063929</v>
      </c>
      <c r="BW115" s="708"/>
      <c r="BX115" s="708"/>
      <c r="BY115" s="708"/>
      <c r="BZ115" s="708"/>
      <c r="CA115" s="708">
        <v>4659538</v>
      </c>
      <c r="CB115" s="708"/>
      <c r="CC115" s="708"/>
      <c r="CD115" s="708"/>
      <c r="CE115" s="708"/>
      <c r="CF115" s="789">
        <v>0.5</v>
      </c>
      <c r="CG115" s="790"/>
      <c r="CH115" s="790"/>
      <c r="CI115" s="790"/>
      <c r="CJ115" s="790"/>
      <c r="CK115" s="856"/>
      <c r="CL115" s="805"/>
      <c r="CM115" s="704" t="s">
        <v>401</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98</v>
      </c>
      <c r="DH115" s="708"/>
      <c r="DI115" s="708"/>
      <c r="DJ115" s="708"/>
      <c r="DK115" s="708"/>
      <c r="DL115" s="708" t="s">
        <v>98</v>
      </c>
      <c r="DM115" s="708"/>
      <c r="DN115" s="708"/>
      <c r="DO115" s="708"/>
      <c r="DP115" s="708"/>
      <c r="DQ115" s="708" t="s">
        <v>98</v>
      </c>
      <c r="DR115" s="708"/>
      <c r="DS115" s="708"/>
      <c r="DT115" s="708"/>
      <c r="DU115" s="708"/>
      <c r="DV115" s="760" t="s">
        <v>98</v>
      </c>
      <c r="DW115" s="760"/>
      <c r="DX115" s="760"/>
      <c r="DY115" s="760"/>
      <c r="DZ115" s="761"/>
    </row>
    <row r="116" spans="1:130" s="189" customFormat="1" ht="26.25" customHeight="1" x14ac:dyDescent="0.15">
      <c r="A116" s="845"/>
      <c r="B116" s="846"/>
      <c r="C116" s="787" t="s">
        <v>402</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6414</v>
      </c>
      <c r="AB116" s="721"/>
      <c r="AC116" s="721"/>
      <c r="AD116" s="721"/>
      <c r="AE116" s="722"/>
      <c r="AF116" s="723">
        <v>10790</v>
      </c>
      <c r="AG116" s="721"/>
      <c r="AH116" s="721"/>
      <c r="AI116" s="721"/>
      <c r="AJ116" s="722"/>
      <c r="AK116" s="723">
        <v>4816</v>
      </c>
      <c r="AL116" s="721"/>
      <c r="AM116" s="721"/>
      <c r="AN116" s="721"/>
      <c r="AO116" s="722"/>
      <c r="AP116" s="691">
        <v>0</v>
      </c>
      <c r="AQ116" s="692"/>
      <c r="AR116" s="692"/>
      <c r="AS116" s="692"/>
      <c r="AT116" s="693"/>
      <c r="AU116" s="862"/>
      <c r="AV116" s="863"/>
      <c r="AW116" s="863"/>
      <c r="AX116" s="863"/>
      <c r="AY116" s="864"/>
      <c r="AZ116" s="704" t="s">
        <v>403</v>
      </c>
      <c r="BA116" s="705"/>
      <c r="BB116" s="705"/>
      <c r="BC116" s="705"/>
      <c r="BD116" s="705"/>
      <c r="BE116" s="705"/>
      <c r="BF116" s="705"/>
      <c r="BG116" s="705"/>
      <c r="BH116" s="705"/>
      <c r="BI116" s="705"/>
      <c r="BJ116" s="705"/>
      <c r="BK116" s="705"/>
      <c r="BL116" s="705"/>
      <c r="BM116" s="705"/>
      <c r="BN116" s="705"/>
      <c r="BO116" s="705"/>
      <c r="BP116" s="706"/>
      <c r="BQ116" s="707" t="s">
        <v>98</v>
      </c>
      <c r="BR116" s="708"/>
      <c r="BS116" s="708"/>
      <c r="BT116" s="708"/>
      <c r="BU116" s="708"/>
      <c r="BV116" s="708" t="s">
        <v>98</v>
      </c>
      <c r="BW116" s="708"/>
      <c r="BX116" s="708"/>
      <c r="BY116" s="708"/>
      <c r="BZ116" s="708"/>
      <c r="CA116" s="708" t="s">
        <v>98</v>
      </c>
      <c r="CB116" s="708"/>
      <c r="CC116" s="708"/>
      <c r="CD116" s="708"/>
      <c r="CE116" s="708"/>
      <c r="CF116" s="789" t="s">
        <v>98</v>
      </c>
      <c r="CG116" s="790"/>
      <c r="CH116" s="790"/>
      <c r="CI116" s="790"/>
      <c r="CJ116" s="790"/>
      <c r="CK116" s="856"/>
      <c r="CL116" s="805"/>
      <c r="CM116" s="740" t="s">
        <v>404</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98</v>
      </c>
      <c r="DH116" s="708"/>
      <c r="DI116" s="708"/>
      <c r="DJ116" s="708"/>
      <c r="DK116" s="708"/>
      <c r="DL116" s="708" t="s">
        <v>98</v>
      </c>
      <c r="DM116" s="708"/>
      <c r="DN116" s="708"/>
      <c r="DO116" s="708"/>
      <c r="DP116" s="708"/>
      <c r="DQ116" s="708" t="s">
        <v>98</v>
      </c>
      <c r="DR116" s="708"/>
      <c r="DS116" s="708"/>
      <c r="DT116" s="708"/>
      <c r="DU116" s="708"/>
      <c r="DV116" s="760" t="s">
        <v>98</v>
      </c>
      <c r="DW116" s="760"/>
      <c r="DX116" s="760"/>
      <c r="DY116" s="760"/>
      <c r="DZ116" s="761"/>
    </row>
    <row r="117" spans="1:130" s="189" customFormat="1" ht="26.25" customHeight="1" x14ac:dyDescent="0.15">
      <c r="A117" s="826" t="s">
        <v>136</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405</v>
      </c>
      <c r="Z117" s="828"/>
      <c r="AA117" s="833">
        <v>247844606</v>
      </c>
      <c r="AB117" s="834"/>
      <c r="AC117" s="834"/>
      <c r="AD117" s="834"/>
      <c r="AE117" s="835"/>
      <c r="AF117" s="837">
        <v>240027222</v>
      </c>
      <c r="AG117" s="834"/>
      <c r="AH117" s="834"/>
      <c r="AI117" s="834"/>
      <c r="AJ117" s="835"/>
      <c r="AK117" s="837">
        <v>236655469</v>
      </c>
      <c r="AL117" s="834"/>
      <c r="AM117" s="834"/>
      <c r="AN117" s="834"/>
      <c r="AO117" s="835"/>
      <c r="AP117" s="838"/>
      <c r="AQ117" s="839"/>
      <c r="AR117" s="839"/>
      <c r="AS117" s="839"/>
      <c r="AT117" s="840"/>
      <c r="AU117" s="862"/>
      <c r="AV117" s="863"/>
      <c r="AW117" s="863"/>
      <c r="AX117" s="863"/>
      <c r="AY117" s="864"/>
      <c r="AZ117" s="786" t="s">
        <v>406</v>
      </c>
      <c r="BA117" s="787"/>
      <c r="BB117" s="787"/>
      <c r="BC117" s="787"/>
      <c r="BD117" s="787"/>
      <c r="BE117" s="787"/>
      <c r="BF117" s="787"/>
      <c r="BG117" s="787"/>
      <c r="BH117" s="787"/>
      <c r="BI117" s="787"/>
      <c r="BJ117" s="787"/>
      <c r="BK117" s="787"/>
      <c r="BL117" s="787"/>
      <c r="BM117" s="787"/>
      <c r="BN117" s="787"/>
      <c r="BO117" s="787"/>
      <c r="BP117" s="788"/>
      <c r="BQ117" s="768" t="s">
        <v>98</v>
      </c>
      <c r="BR117" s="744"/>
      <c r="BS117" s="744"/>
      <c r="BT117" s="744"/>
      <c r="BU117" s="744"/>
      <c r="BV117" s="744" t="s">
        <v>98</v>
      </c>
      <c r="BW117" s="744"/>
      <c r="BX117" s="744"/>
      <c r="BY117" s="744"/>
      <c r="BZ117" s="744"/>
      <c r="CA117" s="744" t="s">
        <v>98</v>
      </c>
      <c r="CB117" s="744"/>
      <c r="CC117" s="744"/>
      <c r="CD117" s="744"/>
      <c r="CE117" s="744"/>
      <c r="CF117" s="789" t="s">
        <v>98</v>
      </c>
      <c r="CG117" s="790"/>
      <c r="CH117" s="790"/>
      <c r="CI117" s="790"/>
      <c r="CJ117" s="790"/>
      <c r="CK117" s="856"/>
      <c r="CL117" s="805"/>
      <c r="CM117" s="740" t="s">
        <v>407</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98</v>
      </c>
      <c r="DH117" s="708"/>
      <c r="DI117" s="708"/>
      <c r="DJ117" s="708"/>
      <c r="DK117" s="708"/>
      <c r="DL117" s="708" t="s">
        <v>98</v>
      </c>
      <c r="DM117" s="708"/>
      <c r="DN117" s="708"/>
      <c r="DO117" s="708"/>
      <c r="DP117" s="708"/>
      <c r="DQ117" s="708" t="s">
        <v>98</v>
      </c>
      <c r="DR117" s="708"/>
      <c r="DS117" s="708"/>
      <c r="DT117" s="708"/>
      <c r="DU117" s="708"/>
      <c r="DV117" s="760" t="s">
        <v>98</v>
      </c>
      <c r="DW117" s="760"/>
      <c r="DX117" s="760"/>
      <c r="DY117" s="760"/>
      <c r="DZ117" s="761"/>
    </row>
    <row r="118" spans="1:130" s="189" customFormat="1" ht="26.25" customHeight="1" x14ac:dyDescent="0.15">
      <c r="A118" s="826" t="s">
        <v>381</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379</v>
      </c>
      <c r="AB118" s="827"/>
      <c r="AC118" s="827"/>
      <c r="AD118" s="827"/>
      <c r="AE118" s="828"/>
      <c r="AF118" s="829" t="s">
        <v>275</v>
      </c>
      <c r="AG118" s="827"/>
      <c r="AH118" s="827"/>
      <c r="AI118" s="827"/>
      <c r="AJ118" s="828"/>
      <c r="AK118" s="829" t="s">
        <v>274</v>
      </c>
      <c r="AL118" s="827"/>
      <c r="AM118" s="827"/>
      <c r="AN118" s="827"/>
      <c r="AO118" s="828"/>
      <c r="AP118" s="830" t="s">
        <v>380</v>
      </c>
      <c r="AQ118" s="831"/>
      <c r="AR118" s="831"/>
      <c r="AS118" s="831"/>
      <c r="AT118" s="832"/>
      <c r="AU118" s="865"/>
      <c r="AV118" s="866"/>
      <c r="AW118" s="866"/>
      <c r="AX118" s="866"/>
      <c r="AY118" s="866"/>
      <c r="AZ118" s="220" t="s">
        <v>136</v>
      </c>
      <c r="BA118" s="220"/>
      <c r="BB118" s="220"/>
      <c r="BC118" s="220"/>
      <c r="BD118" s="220"/>
      <c r="BE118" s="220"/>
      <c r="BF118" s="220"/>
      <c r="BG118" s="220"/>
      <c r="BH118" s="220"/>
      <c r="BI118" s="220"/>
      <c r="BJ118" s="220"/>
      <c r="BK118" s="220"/>
      <c r="BL118" s="220"/>
      <c r="BM118" s="220"/>
      <c r="BN118" s="220"/>
      <c r="BO118" s="778" t="s">
        <v>408</v>
      </c>
      <c r="BP118" s="779"/>
      <c r="BQ118" s="768">
        <v>4135537789</v>
      </c>
      <c r="BR118" s="744"/>
      <c r="BS118" s="744"/>
      <c r="BT118" s="744"/>
      <c r="BU118" s="744"/>
      <c r="BV118" s="744">
        <v>4176638388</v>
      </c>
      <c r="BW118" s="744"/>
      <c r="BX118" s="744"/>
      <c r="BY118" s="744"/>
      <c r="BZ118" s="744"/>
      <c r="CA118" s="744">
        <v>4281196300</v>
      </c>
      <c r="CB118" s="744"/>
      <c r="CC118" s="744"/>
      <c r="CD118" s="744"/>
      <c r="CE118" s="744"/>
      <c r="CF118" s="680"/>
      <c r="CG118" s="681"/>
      <c r="CH118" s="681"/>
      <c r="CI118" s="681"/>
      <c r="CJ118" s="782"/>
      <c r="CK118" s="856"/>
      <c r="CL118" s="805"/>
      <c r="CM118" s="740" t="s">
        <v>409</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98</v>
      </c>
      <c r="DH118" s="708"/>
      <c r="DI118" s="708"/>
      <c r="DJ118" s="708"/>
      <c r="DK118" s="708"/>
      <c r="DL118" s="708" t="s">
        <v>98</v>
      </c>
      <c r="DM118" s="708"/>
      <c r="DN118" s="708"/>
      <c r="DO118" s="708"/>
      <c r="DP118" s="708"/>
      <c r="DQ118" s="708" t="s">
        <v>98</v>
      </c>
      <c r="DR118" s="708"/>
      <c r="DS118" s="708"/>
      <c r="DT118" s="708"/>
      <c r="DU118" s="708"/>
      <c r="DV118" s="760" t="s">
        <v>98</v>
      </c>
      <c r="DW118" s="760"/>
      <c r="DX118" s="760"/>
      <c r="DY118" s="760"/>
      <c r="DZ118" s="761"/>
    </row>
    <row r="119" spans="1:130" s="189" customFormat="1" ht="26.25" customHeight="1" x14ac:dyDescent="0.15">
      <c r="A119" s="802" t="s">
        <v>384</v>
      </c>
      <c r="B119" s="803"/>
      <c r="C119" s="808" t="s">
        <v>385</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98</v>
      </c>
      <c r="AB119" s="812"/>
      <c r="AC119" s="812"/>
      <c r="AD119" s="812"/>
      <c r="AE119" s="813"/>
      <c r="AF119" s="814" t="s">
        <v>98</v>
      </c>
      <c r="AG119" s="812"/>
      <c r="AH119" s="812"/>
      <c r="AI119" s="812"/>
      <c r="AJ119" s="813"/>
      <c r="AK119" s="814" t="s">
        <v>98</v>
      </c>
      <c r="AL119" s="812"/>
      <c r="AM119" s="812"/>
      <c r="AN119" s="812"/>
      <c r="AO119" s="813"/>
      <c r="AP119" s="815" t="s">
        <v>98</v>
      </c>
      <c r="AQ119" s="816"/>
      <c r="AR119" s="816"/>
      <c r="AS119" s="816"/>
      <c r="AT119" s="817"/>
      <c r="AU119" s="818" t="s">
        <v>410</v>
      </c>
      <c r="AV119" s="819"/>
      <c r="AW119" s="819"/>
      <c r="AX119" s="819"/>
      <c r="AY119" s="820"/>
      <c r="AZ119" s="753" t="s">
        <v>411</v>
      </c>
      <c r="BA119" s="695"/>
      <c r="BB119" s="695"/>
      <c r="BC119" s="695"/>
      <c r="BD119" s="695"/>
      <c r="BE119" s="695"/>
      <c r="BF119" s="695"/>
      <c r="BG119" s="695"/>
      <c r="BH119" s="695"/>
      <c r="BI119" s="695"/>
      <c r="BJ119" s="695"/>
      <c r="BK119" s="695"/>
      <c r="BL119" s="695"/>
      <c r="BM119" s="695"/>
      <c r="BN119" s="695"/>
      <c r="BO119" s="695"/>
      <c r="BP119" s="696"/>
      <c r="BQ119" s="736">
        <v>338024597</v>
      </c>
      <c r="BR119" s="737"/>
      <c r="BS119" s="737"/>
      <c r="BT119" s="737"/>
      <c r="BU119" s="737"/>
      <c r="BV119" s="737">
        <v>374473938</v>
      </c>
      <c r="BW119" s="737"/>
      <c r="BX119" s="737"/>
      <c r="BY119" s="737"/>
      <c r="BZ119" s="737"/>
      <c r="CA119" s="737">
        <v>390347107</v>
      </c>
      <c r="CB119" s="737"/>
      <c r="CC119" s="737"/>
      <c r="CD119" s="737"/>
      <c r="CE119" s="737"/>
      <c r="CF119" s="800">
        <v>45.4</v>
      </c>
      <c r="CG119" s="801"/>
      <c r="CH119" s="801"/>
      <c r="CI119" s="801"/>
      <c r="CJ119" s="801"/>
      <c r="CK119" s="857"/>
      <c r="CL119" s="807"/>
      <c r="CM119" s="762" t="s">
        <v>412</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98</v>
      </c>
      <c r="DH119" s="708"/>
      <c r="DI119" s="708"/>
      <c r="DJ119" s="708"/>
      <c r="DK119" s="708"/>
      <c r="DL119" s="708" t="s">
        <v>98</v>
      </c>
      <c r="DM119" s="708"/>
      <c r="DN119" s="708"/>
      <c r="DO119" s="708"/>
      <c r="DP119" s="708"/>
      <c r="DQ119" s="708" t="s">
        <v>98</v>
      </c>
      <c r="DR119" s="708"/>
      <c r="DS119" s="708"/>
      <c r="DT119" s="708"/>
      <c r="DU119" s="708"/>
      <c r="DV119" s="760" t="s">
        <v>98</v>
      </c>
      <c r="DW119" s="760"/>
      <c r="DX119" s="760"/>
      <c r="DY119" s="760"/>
      <c r="DZ119" s="761"/>
    </row>
    <row r="120" spans="1:130" s="189" customFormat="1" ht="26.25" customHeight="1" x14ac:dyDescent="0.15">
      <c r="A120" s="804"/>
      <c r="B120" s="805"/>
      <c r="C120" s="740" t="s">
        <v>388</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98</v>
      </c>
      <c r="AB120" s="721"/>
      <c r="AC120" s="721"/>
      <c r="AD120" s="721"/>
      <c r="AE120" s="722"/>
      <c r="AF120" s="723" t="s">
        <v>98</v>
      </c>
      <c r="AG120" s="721"/>
      <c r="AH120" s="721"/>
      <c r="AI120" s="721"/>
      <c r="AJ120" s="722"/>
      <c r="AK120" s="723" t="s">
        <v>98</v>
      </c>
      <c r="AL120" s="721"/>
      <c r="AM120" s="721"/>
      <c r="AN120" s="721"/>
      <c r="AO120" s="722"/>
      <c r="AP120" s="691" t="s">
        <v>98</v>
      </c>
      <c r="AQ120" s="692"/>
      <c r="AR120" s="692"/>
      <c r="AS120" s="692"/>
      <c r="AT120" s="693"/>
      <c r="AU120" s="821"/>
      <c r="AV120" s="822"/>
      <c r="AW120" s="822"/>
      <c r="AX120" s="822"/>
      <c r="AY120" s="823"/>
      <c r="AZ120" s="704" t="s">
        <v>413</v>
      </c>
      <c r="BA120" s="705"/>
      <c r="BB120" s="705"/>
      <c r="BC120" s="705"/>
      <c r="BD120" s="705"/>
      <c r="BE120" s="705"/>
      <c r="BF120" s="705"/>
      <c r="BG120" s="705"/>
      <c r="BH120" s="705"/>
      <c r="BI120" s="705"/>
      <c r="BJ120" s="705"/>
      <c r="BK120" s="705"/>
      <c r="BL120" s="705"/>
      <c r="BM120" s="705"/>
      <c r="BN120" s="705"/>
      <c r="BO120" s="705"/>
      <c r="BP120" s="706"/>
      <c r="BQ120" s="707">
        <v>52893126</v>
      </c>
      <c r="BR120" s="708"/>
      <c r="BS120" s="708"/>
      <c r="BT120" s="708"/>
      <c r="BU120" s="708"/>
      <c r="BV120" s="708">
        <v>50630612</v>
      </c>
      <c r="BW120" s="708"/>
      <c r="BX120" s="708"/>
      <c r="BY120" s="708"/>
      <c r="BZ120" s="708"/>
      <c r="CA120" s="708">
        <v>50148218</v>
      </c>
      <c r="CB120" s="708"/>
      <c r="CC120" s="708"/>
      <c r="CD120" s="708"/>
      <c r="CE120" s="708"/>
      <c r="CF120" s="789">
        <v>5.8</v>
      </c>
      <c r="CG120" s="790"/>
      <c r="CH120" s="790"/>
      <c r="CI120" s="790"/>
      <c r="CJ120" s="790"/>
      <c r="CK120" s="791" t="s">
        <v>414</v>
      </c>
      <c r="CL120" s="747"/>
      <c r="CM120" s="747"/>
      <c r="CN120" s="747"/>
      <c r="CO120" s="748"/>
      <c r="CP120" s="795" t="s">
        <v>362</v>
      </c>
      <c r="CQ120" s="796"/>
      <c r="CR120" s="796"/>
      <c r="CS120" s="796"/>
      <c r="CT120" s="796"/>
      <c r="CU120" s="796"/>
      <c r="CV120" s="796"/>
      <c r="CW120" s="796"/>
      <c r="CX120" s="796"/>
      <c r="CY120" s="796"/>
      <c r="CZ120" s="796"/>
      <c r="DA120" s="796"/>
      <c r="DB120" s="796"/>
      <c r="DC120" s="796"/>
      <c r="DD120" s="796"/>
      <c r="DE120" s="796"/>
      <c r="DF120" s="797"/>
      <c r="DG120" s="736">
        <v>32263244</v>
      </c>
      <c r="DH120" s="737"/>
      <c r="DI120" s="737"/>
      <c r="DJ120" s="737"/>
      <c r="DK120" s="737"/>
      <c r="DL120" s="737">
        <v>31085722</v>
      </c>
      <c r="DM120" s="737"/>
      <c r="DN120" s="737"/>
      <c r="DO120" s="737"/>
      <c r="DP120" s="737"/>
      <c r="DQ120" s="737">
        <v>32615388</v>
      </c>
      <c r="DR120" s="737"/>
      <c r="DS120" s="737"/>
      <c r="DT120" s="737"/>
      <c r="DU120" s="737"/>
      <c r="DV120" s="738">
        <v>3.8</v>
      </c>
      <c r="DW120" s="738"/>
      <c r="DX120" s="738"/>
      <c r="DY120" s="738"/>
      <c r="DZ120" s="739"/>
    </row>
    <row r="121" spans="1:130" s="189" customFormat="1" ht="26.25" customHeight="1" x14ac:dyDescent="0.15">
      <c r="A121" s="804"/>
      <c r="B121" s="805"/>
      <c r="C121" s="783" t="s">
        <v>415</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2710537</v>
      </c>
      <c r="AB121" s="721"/>
      <c r="AC121" s="721"/>
      <c r="AD121" s="721"/>
      <c r="AE121" s="722"/>
      <c r="AF121" s="723">
        <v>2208082</v>
      </c>
      <c r="AG121" s="721"/>
      <c r="AH121" s="721"/>
      <c r="AI121" s="721"/>
      <c r="AJ121" s="722"/>
      <c r="AK121" s="723">
        <v>1821137</v>
      </c>
      <c r="AL121" s="721"/>
      <c r="AM121" s="721"/>
      <c r="AN121" s="721"/>
      <c r="AO121" s="722"/>
      <c r="AP121" s="691">
        <v>0.2</v>
      </c>
      <c r="AQ121" s="692"/>
      <c r="AR121" s="692"/>
      <c r="AS121" s="692"/>
      <c r="AT121" s="693"/>
      <c r="AU121" s="821"/>
      <c r="AV121" s="822"/>
      <c r="AW121" s="822"/>
      <c r="AX121" s="822"/>
      <c r="AY121" s="823"/>
      <c r="AZ121" s="786" t="s">
        <v>416</v>
      </c>
      <c r="BA121" s="787"/>
      <c r="BB121" s="787"/>
      <c r="BC121" s="787"/>
      <c r="BD121" s="787"/>
      <c r="BE121" s="787"/>
      <c r="BF121" s="787"/>
      <c r="BG121" s="787"/>
      <c r="BH121" s="787"/>
      <c r="BI121" s="787"/>
      <c r="BJ121" s="787"/>
      <c r="BK121" s="787"/>
      <c r="BL121" s="787"/>
      <c r="BM121" s="787"/>
      <c r="BN121" s="787"/>
      <c r="BO121" s="787"/>
      <c r="BP121" s="788"/>
      <c r="BQ121" s="768">
        <v>1672279356</v>
      </c>
      <c r="BR121" s="744"/>
      <c r="BS121" s="744"/>
      <c r="BT121" s="744"/>
      <c r="BU121" s="744"/>
      <c r="BV121" s="744">
        <v>1696396515</v>
      </c>
      <c r="BW121" s="744"/>
      <c r="BX121" s="744"/>
      <c r="BY121" s="744"/>
      <c r="BZ121" s="744"/>
      <c r="CA121" s="744">
        <v>1777730018</v>
      </c>
      <c r="CB121" s="744"/>
      <c r="CC121" s="744"/>
      <c r="CD121" s="744"/>
      <c r="CE121" s="744"/>
      <c r="CF121" s="798">
        <v>206.8</v>
      </c>
      <c r="CG121" s="799"/>
      <c r="CH121" s="799"/>
      <c r="CI121" s="799"/>
      <c r="CJ121" s="799"/>
      <c r="CK121" s="792"/>
      <c r="CL121" s="749"/>
      <c r="CM121" s="749"/>
      <c r="CN121" s="749"/>
      <c r="CO121" s="750"/>
      <c r="CP121" s="772" t="s">
        <v>364</v>
      </c>
      <c r="CQ121" s="773"/>
      <c r="CR121" s="773"/>
      <c r="CS121" s="773"/>
      <c r="CT121" s="773"/>
      <c r="CU121" s="773"/>
      <c r="CV121" s="773"/>
      <c r="CW121" s="773"/>
      <c r="CX121" s="773"/>
      <c r="CY121" s="773"/>
      <c r="CZ121" s="773"/>
      <c r="DA121" s="773"/>
      <c r="DB121" s="773"/>
      <c r="DC121" s="773"/>
      <c r="DD121" s="773"/>
      <c r="DE121" s="773"/>
      <c r="DF121" s="774"/>
      <c r="DG121" s="707">
        <v>24310293</v>
      </c>
      <c r="DH121" s="708"/>
      <c r="DI121" s="708"/>
      <c r="DJ121" s="708"/>
      <c r="DK121" s="708"/>
      <c r="DL121" s="708">
        <v>25199561</v>
      </c>
      <c r="DM121" s="708"/>
      <c r="DN121" s="708"/>
      <c r="DO121" s="708"/>
      <c r="DP121" s="708"/>
      <c r="DQ121" s="708">
        <v>24383287</v>
      </c>
      <c r="DR121" s="708"/>
      <c r="DS121" s="708"/>
      <c r="DT121" s="708"/>
      <c r="DU121" s="708"/>
      <c r="DV121" s="760">
        <v>2.8</v>
      </c>
      <c r="DW121" s="760"/>
      <c r="DX121" s="760"/>
      <c r="DY121" s="760"/>
      <c r="DZ121" s="761"/>
    </row>
    <row r="122" spans="1:130" s="189" customFormat="1" ht="26.25" customHeight="1" x14ac:dyDescent="0.15">
      <c r="A122" s="804"/>
      <c r="B122" s="805"/>
      <c r="C122" s="740" t="s">
        <v>398</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518366</v>
      </c>
      <c r="AB122" s="721"/>
      <c r="AC122" s="721"/>
      <c r="AD122" s="721"/>
      <c r="AE122" s="722"/>
      <c r="AF122" s="723">
        <v>131941</v>
      </c>
      <c r="AG122" s="721"/>
      <c r="AH122" s="721"/>
      <c r="AI122" s="721"/>
      <c r="AJ122" s="722"/>
      <c r="AK122" s="723">
        <v>131200</v>
      </c>
      <c r="AL122" s="721"/>
      <c r="AM122" s="721"/>
      <c r="AN122" s="721"/>
      <c r="AO122" s="722"/>
      <c r="AP122" s="691">
        <v>0</v>
      </c>
      <c r="AQ122" s="692"/>
      <c r="AR122" s="692"/>
      <c r="AS122" s="692"/>
      <c r="AT122" s="693"/>
      <c r="AU122" s="824"/>
      <c r="AV122" s="825"/>
      <c r="AW122" s="825"/>
      <c r="AX122" s="825"/>
      <c r="AY122" s="825"/>
      <c r="AZ122" s="220" t="s">
        <v>136</v>
      </c>
      <c r="BA122" s="220"/>
      <c r="BB122" s="220"/>
      <c r="BC122" s="220"/>
      <c r="BD122" s="220"/>
      <c r="BE122" s="220"/>
      <c r="BF122" s="220"/>
      <c r="BG122" s="220"/>
      <c r="BH122" s="220"/>
      <c r="BI122" s="220"/>
      <c r="BJ122" s="220"/>
      <c r="BK122" s="220"/>
      <c r="BL122" s="220"/>
      <c r="BM122" s="220"/>
      <c r="BN122" s="220"/>
      <c r="BO122" s="778" t="s">
        <v>417</v>
      </c>
      <c r="BP122" s="779"/>
      <c r="BQ122" s="780">
        <v>2063197079</v>
      </c>
      <c r="BR122" s="781"/>
      <c r="BS122" s="781"/>
      <c r="BT122" s="781"/>
      <c r="BU122" s="781"/>
      <c r="BV122" s="781">
        <v>2121501065</v>
      </c>
      <c r="BW122" s="781"/>
      <c r="BX122" s="781"/>
      <c r="BY122" s="781"/>
      <c r="BZ122" s="781"/>
      <c r="CA122" s="781">
        <v>2218225343</v>
      </c>
      <c r="CB122" s="781"/>
      <c r="CC122" s="781"/>
      <c r="CD122" s="781"/>
      <c r="CE122" s="781"/>
      <c r="CF122" s="680"/>
      <c r="CG122" s="681"/>
      <c r="CH122" s="681"/>
      <c r="CI122" s="681"/>
      <c r="CJ122" s="782"/>
      <c r="CK122" s="792"/>
      <c r="CL122" s="749"/>
      <c r="CM122" s="749"/>
      <c r="CN122" s="749"/>
      <c r="CO122" s="750"/>
      <c r="CP122" s="772" t="s">
        <v>357</v>
      </c>
      <c r="CQ122" s="773"/>
      <c r="CR122" s="773"/>
      <c r="CS122" s="773"/>
      <c r="CT122" s="773"/>
      <c r="CU122" s="773"/>
      <c r="CV122" s="773"/>
      <c r="CW122" s="773"/>
      <c r="CX122" s="773"/>
      <c r="CY122" s="773"/>
      <c r="CZ122" s="773"/>
      <c r="DA122" s="773"/>
      <c r="DB122" s="773"/>
      <c r="DC122" s="773"/>
      <c r="DD122" s="773"/>
      <c r="DE122" s="773"/>
      <c r="DF122" s="774"/>
      <c r="DG122" s="707">
        <v>4046384</v>
      </c>
      <c r="DH122" s="708"/>
      <c r="DI122" s="708"/>
      <c r="DJ122" s="708"/>
      <c r="DK122" s="708"/>
      <c r="DL122" s="708">
        <v>3780176</v>
      </c>
      <c r="DM122" s="708"/>
      <c r="DN122" s="708"/>
      <c r="DO122" s="708"/>
      <c r="DP122" s="708"/>
      <c r="DQ122" s="708">
        <v>3203607</v>
      </c>
      <c r="DR122" s="708"/>
      <c r="DS122" s="708"/>
      <c r="DT122" s="708"/>
      <c r="DU122" s="708"/>
      <c r="DV122" s="760">
        <v>0.4</v>
      </c>
      <c r="DW122" s="760"/>
      <c r="DX122" s="760"/>
      <c r="DY122" s="760"/>
      <c r="DZ122" s="761"/>
    </row>
    <row r="123" spans="1:130" s="189" customFormat="1" ht="26.25" customHeight="1" thickBot="1" x14ac:dyDescent="0.2">
      <c r="A123" s="804"/>
      <c r="B123" s="805"/>
      <c r="C123" s="740" t="s">
        <v>404</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98</v>
      </c>
      <c r="AB123" s="721"/>
      <c r="AC123" s="721"/>
      <c r="AD123" s="721"/>
      <c r="AE123" s="722"/>
      <c r="AF123" s="723" t="s">
        <v>98</v>
      </c>
      <c r="AG123" s="721"/>
      <c r="AH123" s="721"/>
      <c r="AI123" s="721"/>
      <c r="AJ123" s="722"/>
      <c r="AK123" s="723" t="s">
        <v>98</v>
      </c>
      <c r="AL123" s="721"/>
      <c r="AM123" s="721"/>
      <c r="AN123" s="721"/>
      <c r="AO123" s="722"/>
      <c r="AP123" s="691" t="s">
        <v>98</v>
      </c>
      <c r="AQ123" s="692"/>
      <c r="AR123" s="692"/>
      <c r="AS123" s="692"/>
      <c r="AT123" s="693"/>
      <c r="AU123" s="775" t="s">
        <v>418</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254.2</v>
      </c>
      <c r="BR123" s="770"/>
      <c r="BS123" s="770"/>
      <c r="BT123" s="770"/>
      <c r="BU123" s="770"/>
      <c r="BV123" s="770">
        <v>247.7</v>
      </c>
      <c r="BW123" s="770"/>
      <c r="BX123" s="770"/>
      <c r="BY123" s="770"/>
      <c r="BZ123" s="770"/>
      <c r="CA123" s="770">
        <v>240</v>
      </c>
      <c r="CB123" s="770"/>
      <c r="CC123" s="770"/>
      <c r="CD123" s="770"/>
      <c r="CE123" s="770"/>
      <c r="CF123" s="667"/>
      <c r="CG123" s="668"/>
      <c r="CH123" s="668"/>
      <c r="CI123" s="668"/>
      <c r="CJ123" s="771"/>
      <c r="CK123" s="792"/>
      <c r="CL123" s="749"/>
      <c r="CM123" s="749"/>
      <c r="CN123" s="749"/>
      <c r="CO123" s="750"/>
      <c r="CP123" s="772" t="s">
        <v>360</v>
      </c>
      <c r="CQ123" s="773"/>
      <c r="CR123" s="773"/>
      <c r="CS123" s="773"/>
      <c r="CT123" s="773"/>
      <c r="CU123" s="773"/>
      <c r="CV123" s="773"/>
      <c r="CW123" s="773"/>
      <c r="CX123" s="773"/>
      <c r="CY123" s="773"/>
      <c r="CZ123" s="773"/>
      <c r="DA123" s="773"/>
      <c r="DB123" s="773"/>
      <c r="DC123" s="773"/>
      <c r="DD123" s="773"/>
      <c r="DE123" s="773"/>
      <c r="DF123" s="774"/>
      <c r="DG123" s="707" t="s">
        <v>98</v>
      </c>
      <c r="DH123" s="708"/>
      <c r="DI123" s="708"/>
      <c r="DJ123" s="708"/>
      <c r="DK123" s="708"/>
      <c r="DL123" s="708" t="s">
        <v>98</v>
      </c>
      <c r="DM123" s="708"/>
      <c r="DN123" s="708"/>
      <c r="DO123" s="708"/>
      <c r="DP123" s="708"/>
      <c r="DQ123" s="708" t="s">
        <v>98</v>
      </c>
      <c r="DR123" s="708"/>
      <c r="DS123" s="708"/>
      <c r="DT123" s="708"/>
      <c r="DU123" s="708"/>
      <c r="DV123" s="760" t="s">
        <v>98</v>
      </c>
      <c r="DW123" s="760"/>
      <c r="DX123" s="760"/>
      <c r="DY123" s="760"/>
      <c r="DZ123" s="761"/>
    </row>
    <row r="124" spans="1:130" s="189" customFormat="1" ht="26.25" customHeight="1" x14ac:dyDescent="0.15">
      <c r="A124" s="804"/>
      <c r="B124" s="805"/>
      <c r="C124" s="740" t="s">
        <v>407</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98</v>
      </c>
      <c r="AB124" s="721"/>
      <c r="AC124" s="721"/>
      <c r="AD124" s="721"/>
      <c r="AE124" s="722"/>
      <c r="AF124" s="723" t="s">
        <v>98</v>
      </c>
      <c r="AG124" s="721"/>
      <c r="AH124" s="721"/>
      <c r="AI124" s="721"/>
      <c r="AJ124" s="722"/>
      <c r="AK124" s="723" t="s">
        <v>98</v>
      </c>
      <c r="AL124" s="721"/>
      <c r="AM124" s="721"/>
      <c r="AN124" s="721"/>
      <c r="AO124" s="722"/>
      <c r="AP124" s="691" t="s">
        <v>98</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419</v>
      </c>
      <c r="CQ124" s="766"/>
      <c r="CR124" s="766"/>
      <c r="CS124" s="766"/>
      <c r="CT124" s="766"/>
      <c r="CU124" s="766"/>
      <c r="CV124" s="766"/>
      <c r="CW124" s="766"/>
      <c r="CX124" s="766"/>
      <c r="CY124" s="766"/>
      <c r="CZ124" s="766"/>
      <c r="DA124" s="766"/>
      <c r="DB124" s="766"/>
      <c r="DC124" s="766"/>
      <c r="DD124" s="766"/>
      <c r="DE124" s="766"/>
      <c r="DF124" s="767"/>
      <c r="DG124" s="768" t="s">
        <v>98</v>
      </c>
      <c r="DH124" s="744"/>
      <c r="DI124" s="744"/>
      <c r="DJ124" s="744"/>
      <c r="DK124" s="744"/>
      <c r="DL124" s="744" t="s">
        <v>98</v>
      </c>
      <c r="DM124" s="744"/>
      <c r="DN124" s="744"/>
      <c r="DO124" s="744"/>
      <c r="DP124" s="744"/>
      <c r="DQ124" s="744" t="s">
        <v>98</v>
      </c>
      <c r="DR124" s="744"/>
      <c r="DS124" s="744"/>
      <c r="DT124" s="744"/>
      <c r="DU124" s="744"/>
      <c r="DV124" s="745" t="s">
        <v>98</v>
      </c>
      <c r="DW124" s="745"/>
      <c r="DX124" s="745"/>
      <c r="DY124" s="745"/>
      <c r="DZ124" s="746"/>
    </row>
    <row r="125" spans="1:130" s="189" customFormat="1" ht="26.25" customHeight="1" thickBot="1" x14ac:dyDescent="0.2">
      <c r="A125" s="804"/>
      <c r="B125" s="805"/>
      <c r="C125" s="740" t="s">
        <v>409</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98</v>
      </c>
      <c r="AB125" s="721"/>
      <c r="AC125" s="721"/>
      <c r="AD125" s="721"/>
      <c r="AE125" s="722"/>
      <c r="AF125" s="723" t="s">
        <v>98</v>
      </c>
      <c r="AG125" s="721"/>
      <c r="AH125" s="721"/>
      <c r="AI125" s="721"/>
      <c r="AJ125" s="722"/>
      <c r="AK125" s="723" t="s">
        <v>98</v>
      </c>
      <c r="AL125" s="721"/>
      <c r="AM125" s="721"/>
      <c r="AN125" s="721"/>
      <c r="AO125" s="722"/>
      <c r="AP125" s="691" t="s">
        <v>98</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420</v>
      </c>
      <c r="CL125" s="747"/>
      <c r="CM125" s="747"/>
      <c r="CN125" s="747"/>
      <c r="CO125" s="748"/>
      <c r="CP125" s="753" t="s">
        <v>421</v>
      </c>
      <c r="CQ125" s="695"/>
      <c r="CR125" s="695"/>
      <c r="CS125" s="695"/>
      <c r="CT125" s="695"/>
      <c r="CU125" s="695"/>
      <c r="CV125" s="695"/>
      <c r="CW125" s="695"/>
      <c r="CX125" s="695"/>
      <c r="CY125" s="695"/>
      <c r="CZ125" s="695"/>
      <c r="DA125" s="695"/>
      <c r="DB125" s="695"/>
      <c r="DC125" s="695"/>
      <c r="DD125" s="695"/>
      <c r="DE125" s="695"/>
      <c r="DF125" s="696"/>
      <c r="DG125" s="736" t="s">
        <v>98</v>
      </c>
      <c r="DH125" s="737"/>
      <c r="DI125" s="737"/>
      <c r="DJ125" s="737"/>
      <c r="DK125" s="737"/>
      <c r="DL125" s="737" t="s">
        <v>98</v>
      </c>
      <c r="DM125" s="737"/>
      <c r="DN125" s="737"/>
      <c r="DO125" s="737"/>
      <c r="DP125" s="737"/>
      <c r="DQ125" s="737" t="s">
        <v>98</v>
      </c>
      <c r="DR125" s="737"/>
      <c r="DS125" s="737"/>
      <c r="DT125" s="737"/>
      <c r="DU125" s="737"/>
      <c r="DV125" s="738" t="s">
        <v>98</v>
      </c>
      <c r="DW125" s="738"/>
      <c r="DX125" s="738"/>
      <c r="DY125" s="738"/>
      <c r="DZ125" s="739"/>
    </row>
    <row r="126" spans="1:130" s="189" customFormat="1" ht="26.25" customHeight="1" x14ac:dyDescent="0.15">
      <c r="A126" s="804"/>
      <c r="B126" s="805"/>
      <c r="C126" s="740" t="s">
        <v>412</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v>33536</v>
      </c>
      <c r="AB126" s="721"/>
      <c r="AC126" s="721"/>
      <c r="AD126" s="721"/>
      <c r="AE126" s="722"/>
      <c r="AF126" s="723">
        <v>36036</v>
      </c>
      <c r="AG126" s="721"/>
      <c r="AH126" s="721"/>
      <c r="AI126" s="721"/>
      <c r="AJ126" s="722"/>
      <c r="AK126" s="723">
        <v>33500</v>
      </c>
      <c r="AL126" s="721"/>
      <c r="AM126" s="721"/>
      <c r="AN126" s="721"/>
      <c r="AO126" s="722"/>
      <c r="AP126" s="691">
        <v>0</v>
      </c>
      <c r="AQ126" s="692"/>
      <c r="AR126" s="692"/>
      <c r="AS126" s="692"/>
      <c r="AT126" s="693"/>
      <c r="AU126" s="225"/>
      <c r="AV126" s="225"/>
      <c r="AW126" s="225"/>
      <c r="AX126" s="743" t="s">
        <v>422</v>
      </c>
      <c r="AY126" s="701"/>
      <c r="AZ126" s="701"/>
      <c r="BA126" s="701"/>
      <c r="BB126" s="701"/>
      <c r="BC126" s="701"/>
      <c r="BD126" s="701"/>
      <c r="BE126" s="702"/>
      <c r="BF126" s="700" t="s">
        <v>423</v>
      </c>
      <c r="BG126" s="701"/>
      <c r="BH126" s="701"/>
      <c r="BI126" s="701"/>
      <c r="BJ126" s="701"/>
      <c r="BK126" s="701"/>
      <c r="BL126" s="702"/>
      <c r="BM126" s="700" t="s">
        <v>424</v>
      </c>
      <c r="BN126" s="701"/>
      <c r="BO126" s="701"/>
      <c r="BP126" s="701"/>
      <c r="BQ126" s="701"/>
      <c r="BR126" s="701"/>
      <c r="BS126" s="702"/>
      <c r="BT126" s="700" t="s">
        <v>425</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426</v>
      </c>
      <c r="CQ126" s="705"/>
      <c r="CR126" s="705"/>
      <c r="CS126" s="705"/>
      <c r="CT126" s="705"/>
      <c r="CU126" s="705"/>
      <c r="CV126" s="705"/>
      <c r="CW126" s="705"/>
      <c r="CX126" s="705"/>
      <c r="CY126" s="705"/>
      <c r="CZ126" s="705"/>
      <c r="DA126" s="705"/>
      <c r="DB126" s="705"/>
      <c r="DC126" s="705"/>
      <c r="DD126" s="705"/>
      <c r="DE126" s="705"/>
      <c r="DF126" s="706"/>
      <c r="DG126" s="707" t="s">
        <v>98</v>
      </c>
      <c r="DH126" s="708"/>
      <c r="DI126" s="708"/>
      <c r="DJ126" s="708"/>
      <c r="DK126" s="708"/>
      <c r="DL126" s="708" t="s">
        <v>98</v>
      </c>
      <c r="DM126" s="708"/>
      <c r="DN126" s="708"/>
      <c r="DO126" s="708"/>
      <c r="DP126" s="708"/>
      <c r="DQ126" s="708" t="s">
        <v>98</v>
      </c>
      <c r="DR126" s="708"/>
      <c r="DS126" s="708"/>
      <c r="DT126" s="708"/>
      <c r="DU126" s="708"/>
      <c r="DV126" s="760" t="s">
        <v>98</v>
      </c>
      <c r="DW126" s="760"/>
      <c r="DX126" s="760"/>
      <c r="DY126" s="760"/>
      <c r="DZ126" s="761"/>
    </row>
    <row r="127" spans="1:130" s="189" customFormat="1" ht="26.25" customHeight="1" thickBot="1" x14ac:dyDescent="0.2">
      <c r="A127" s="806"/>
      <c r="B127" s="807"/>
      <c r="C127" s="762" t="s">
        <v>427</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90084</v>
      </c>
      <c r="AB127" s="721"/>
      <c r="AC127" s="721"/>
      <c r="AD127" s="721"/>
      <c r="AE127" s="722"/>
      <c r="AF127" s="723">
        <v>78343</v>
      </c>
      <c r="AG127" s="721"/>
      <c r="AH127" s="721"/>
      <c r="AI127" s="721"/>
      <c r="AJ127" s="722"/>
      <c r="AK127" s="723">
        <v>66211</v>
      </c>
      <c r="AL127" s="721"/>
      <c r="AM127" s="721"/>
      <c r="AN127" s="721"/>
      <c r="AO127" s="722"/>
      <c r="AP127" s="691">
        <v>0</v>
      </c>
      <c r="AQ127" s="692"/>
      <c r="AR127" s="692"/>
      <c r="AS127" s="692"/>
      <c r="AT127" s="693"/>
      <c r="AU127" s="225"/>
      <c r="AV127" s="225"/>
      <c r="AW127" s="225"/>
      <c r="AX127" s="694" t="s">
        <v>428</v>
      </c>
      <c r="AY127" s="695"/>
      <c r="AZ127" s="695"/>
      <c r="BA127" s="695"/>
      <c r="BB127" s="695"/>
      <c r="BC127" s="695"/>
      <c r="BD127" s="695"/>
      <c r="BE127" s="696"/>
      <c r="BF127" s="697" t="s">
        <v>98</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429</v>
      </c>
      <c r="CQ127" s="689"/>
      <c r="CR127" s="689"/>
      <c r="CS127" s="689"/>
      <c r="CT127" s="689"/>
      <c r="CU127" s="689"/>
      <c r="CV127" s="689"/>
      <c r="CW127" s="689"/>
      <c r="CX127" s="689"/>
      <c r="CY127" s="689"/>
      <c r="CZ127" s="689"/>
      <c r="DA127" s="689"/>
      <c r="DB127" s="689"/>
      <c r="DC127" s="689"/>
      <c r="DD127" s="689"/>
      <c r="DE127" s="689"/>
      <c r="DF127" s="690"/>
      <c r="DG127" s="756">
        <v>6830506</v>
      </c>
      <c r="DH127" s="757"/>
      <c r="DI127" s="757"/>
      <c r="DJ127" s="757"/>
      <c r="DK127" s="757"/>
      <c r="DL127" s="757">
        <v>8063929</v>
      </c>
      <c r="DM127" s="757"/>
      <c r="DN127" s="757"/>
      <c r="DO127" s="757"/>
      <c r="DP127" s="757"/>
      <c r="DQ127" s="757">
        <v>4659538</v>
      </c>
      <c r="DR127" s="757"/>
      <c r="DS127" s="757"/>
      <c r="DT127" s="757"/>
      <c r="DU127" s="757"/>
      <c r="DV127" s="758">
        <v>0.5</v>
      </c>
      <c r="DW127" s="758"/>
      <c r="DX127" s="758"/>
      <c r="DY127" s="758"/>
      <c r="DZ127" s="759"/>
    </row>
    <row r="128" spans="1:130" s="189" customFormat="1" ht="26.25" customHeight="1" x14ac:dyDescent="0.15">
      <c r="A128" s="732" t="s">
        <v>430</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431</v>
      </c>
      <c r="X128" s="734"/>
      <c r="Y128" s="734"/>
      <c r="Z128" s="735"/>
      <c r="AA128" s="660">
        <v>12895291</v>
      </c>
      <c r="AB128" s="661"/>
      <c r="AC128" s="661"/>
      <c r="AD128" s="661"/>
      <c r="AE128" s="662"/>
      <c r="AF128" s="663">
        <v>12472374</v>
      </c>
      <c r="AG128" s="661"/>
      <c r="AH128" s="661"/>
      <c r="AI128" s="661"/>
      <c r="AJ128" s="662"/>
      <c r="AK128" s="663">
        <v>11361959</v>
      </c>
      <c r="AL128" s="661"/>
      <c r="AM128" s="661"/>
      <c r="AN128" s="661"/>
      <c r="AO128" s="662"/>
      <c r="AP128" s="664"/>
      <c r="AQ128" s="665"/>
      <c r="AR128" s="665"/>
      <c r="AS128" s="665"/>
      <c r="AT128" s="666"/>
      <c r="AU128" s="227"/>
      <c r="AV128" s="227"/>
      <c r="AW128" s="227"/>
      <c r="AX128" s="709" t="s">
        <v>432</v>
      </c>
      <c r="AY128" s="705"/>
      <c r="AZ128" s="705"/>
      <c r="BA128" s="705"/>
      <c r="BB128" s="705"/>
      <c r="BC128" s="705"/>
      <c r="BD128" s="705"/>
      <c r="BE128" s="706"/>
      <c r="BF128" s="727" t="s">
        <v>98</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81</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433</v>
      </c>
      <c r="X129" s="718"/>
      <c r="Y129" s="718"/>
      <c r="Z129" s="719"/>
      <c r="AA129" s="720">
        <v>930374600</v>
      </c>
      <c r="AB129" s="721"/>
      <c r="AC129" s="721"/>
      <c r="AD129" s="721"/>
      <c r="AE129" s="722"/>
      <c r="AF129" s="723">
        <v>949248023</v>
      </c>
      <c r="AG129" s="721"/>
      <c r="AH129" s="721"/>
      <c r="AI129" s="721"/>
      <c r="AJ129" s="722"/>
      <c r="AK129" s="723">
        <v>982964142</v>
      </c>
      <c r="AL129" s="721"/>
      <c r="AM129" s="721"/>
      <c r="AN129" s="721"/>
      <c r="AO129" s="722"/>
      <c r="AP129" s="724"/>
      <c r="AQ129" s="725"/>
      <c r="AR129" s="725"/>
      <c r="AS129" s="725"/>
      <c r="AT129" s="726"/>
      <c r="AU129" s="227"/>
      <c r="AV129" s="227"/>
      <c r="AW129" s="227"/>
      <c r="AX129" s="709" t="s">
        <v>434</v>
      </c>
      <c r="AY129" s="705"/>
      <c r="AZ129" s="705"/>
      <c r="BA129" s="705"/>
      <c r="BB129" s="705"/>
      <c r="BC129" s="705"/>
      <c r="BD129" s="705"/>
      <c r="BE129" s="706"/>
      <c r="BF129" s="710">
        <v>13.1</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435</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436</v>
      </c>
      <c r="X130" s="718"/>
      <c r="Y130" s="718"/>
      <c r="Z130" s="719"/>
      <c r="AA130" s="720">
        <v>115155478</v>
      </c>
      <c r="AB130" s="721"/>
      <c r="AC130" s="721"/>
      <c r="AD130" s="721"/>
      <c r="AE130" s="722"/>
      <c r="AF130" s="723">
        <v>119695309</v>
      </c>
      <c r="AG130" s="721"/>
      <c r="AH130" s="721"/>
      <c r="AI130" s="721"/>
      <c r="AJ130" s="722"/>
      <c r="AK130" s="723">
        <v>123509550</v>
      </c>
      <c r="AL130" s="721"/>
      <c r="AM130" s="721"/>
      <c r="AN130" s="721"/>
      <c r="AO130" s="722"/>
      <c r="AP130" s="724"/>
      <c r="AQ130" s="725"/>
      <c r="AR130" s="725"/>
      <c r="AS130" s="725"/>
      <c r="AT130" s="726"/>
      <c r="AU130" s="227"/>
      <c r="AV130" s="227"/>
      <c r="AW130" s="227"/>
      <c r="AX130" s="688" t="s">
        <v>437</v>
      </c>
      <c r="AY130" s="689"/>
      <c r="AZ130" s="689"/>
      <c r="BA130" s="689"/>
      <c r="BB130" s="689"/>
      <c r="BC130" s="689"/>
      <c r="BD130" s="689"/>
      <c r="BE130" s="690"/>
      <c r="BF130" s="642">
        <v>240</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438</v>
      </c>
      <c r="X131" s="651"/>
      <c r="Y131" s="651"/>
      <c r="Z131" s="652"/>
      <c r="AA131" s="653">
        <v>815219122</v>
      </c>
      <c r="AB131" s="654"/>
      <c r="AC131" s="654"/>
      <c r="AD131" s="654"/>
      <c r="AE131" s="655"/>
      <c r="AF131" s="656">
        <v>829552714</v>
      </c>
      <c r="AG131" s="654"/>
      <c r="AH131" s="654"/>
      <c r="AI131" s="654"/>
      <c r="AJ131" s="655"/>
      <c r="AK131" s="656">
        <v>859454592</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439</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440</v>
      </c>
      <c r="W132" s="674"/>
      <c r="X132" s="674"/>
      <c r="Y132" s="674"/>
      <c r="Z132" s="675"/>
      <c r="AA132" s="676">
        <v>14.69467948</v>
      </c>
      <c r="AB132" s="677"/>
      <c r="AC132" s="677"/>
      <c r="AD132" s="677"/>
      <c r="AE132" s="678"/>
      <c r="AF132" s="679">
        <v>13.00213201</v>
      </c>
      <c r="AG132" s="677"/>
      <c r="AH132" s="677"/>
      <c r="AI132" s="677"/>
      <c r="AJ132" s="678"/>
      <c r="AK132" s="679">
        <v>11.84285487</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441</v>
      </c>
      <c r="W133" s="683"/>
      <c r="X133" s="683"/>
      <c r="Y133" s="683"/>
      <c r="Z133" s="684"/>
      <c r="AA133" s="685">
        <v>14.8</v>
      </c>
      <c r="AB133" s="686"/>
      <c r="AC133" s="686"/>
      <c r="AD133" s="686"/>
      <c r="AE133" s="687"/>
      <c r="AF133" s="685">
        <v>14.2</v>
      </c>
      <c r="AG133" s="686"/>
      <c r="AH133" s="686"/>
      <c r="AI133" s="686"/>
      <c r="AJ133" s="687"/>
      <c r="AK133" s="685">
        <v>13.1</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442</v>
      </c>
      <c r="B5" s="238"/>
      <c r="C5" s="238"/>
      <c r="D5" s="238"/>
      <c r="E5" s="238"/>
      <c r="F5" s="238"/>
      <c r="G5" s="238"/>
      <c r="H5" s="238"/>
      <c r="I5" s="238"/>
      <c r="J5" s="238"/>
      <c r="K5" s="238"/>
      <c r="L5" s="238"/>
      <c r="M5" s="238"/>
      <c r="N5" s="238"/>
      <c r="O5" s="239"/>
    </row>
    <row r="6" spans="1:16" x14ac:dyDescent="0.15">
      <c r="A6" s="240"/>
      <c r="B6" s="236"/>
      <c r="C6" s="236"/>
      <c r="D6" s="236"/>
      <c r="E6" s="236"/>
      <c r="F6" s="236"/>
      <c r="G6" s="241" t="s">
        <v>443</v>
      </c>
      <c r="H6" s="241"/>
      <c r="I6" s="241"/>
      <c r="J6" s="241"/>
      <c r="K6" s="236"/>
      <c r="L6" s="236"/>
      <c r="M6" s="236"/>
      <c r="N6" s="236"/>
    </row>
    <row r="7" spans="1:16" x14ac:dyDescent="0.15">
      <c r="A7" s="240"/>
      <c r="B7" s="236"/>
      <c r="C7" s="236"/>
      <c r="D7" s="236"/>
      <c r="E7" s="236"/>
      <c r="F7" s="236"/>
      <c r="G7" s="243"/>
      <c r="H7" s="244"/>
      <c r="I7" s="244"/>
      <c r="J7" s="245"/>
      <c r="K7" s="1088" t="s">
        <v>444</v>
      </c>
      <c r="L7" s="246"/>
      <c r="M7" s="247" t="s">
        <v>445</v>
      </c>
      <c r="N7" s="248"/>
    </row>
    <row r="8" spans="1:16" x14ac:dyDescent="0.15">
      <c r="A8" s="240"/>
      <c r="B8" s="236"/>
      <c r="C8" s="236"/>
      <c r="D8" s="236"/>
      <c r="E8" s="236"/>
      <c r="F8" s="236"/>
      <c r="G8" s="249"/>
      <c r="H8" s="250"/>
      <c r="I8" s="250"/>
      <c r="J8" s="251"/>
      <c r="K8" s="1089"/>
      <c r="L8" s="252" t="s">
        <v>446</v>
      </c>
      <c r="M8" s="253" t="s">
        <v>447</v>
      </c>
      <c r="N8" s="254" t="s">
        <v>448</v>
      </c>
    </row>
    <row r="9" spans="1:16" x14ac:dyDescent="0.15">
      <c r="A9" s="240"/>
      <c r="B9" s="236"/>
      <c r="C9" s="236"/>
      <c r="D9" s="236"/>
      <c r="E9" s="236"/>
      <c r="F9" s="236"/>
      <c r="G9" s="1082" t="s">
        <v>449</v>
      </c>
      <c r="H9" s="1083"/>
      <c r="I9" s="1083"/>
      <c r="J9" s="1084"/>
      <c r="K9" s="255">
        <v>489948508</v>
      </c>
      <c r="L9" s="256">
        <v>95647</v>
      </c>
      <c r="M9" s="257">
        <v>96331</v>
      </c>
      <c r="N9" s="258">
        <v>-0.7</v>
      </c>
    </row>
    <row r="10" spans="1:16" x14ac:dyDescent="0.15">
      <c r="A10" s="240"/>
      <c r="B10" s="236"/>
      <c r="C10" s="236"/>
      <c r="D10" s="236"/>
      <c r="E10" s="236"/>
      <c r="F10" s="236"/>
      <c r="G10" s="1082" t="s">
        <v>450</v>
      </c>
      <c r="H10" s="1083"/>
      <c r="I10" s="1083"/>
      <c r="J10" s="1084"/>
      <c r="K10" s="255">
        <v>1081420</v>
      </c>
      <c r="L10" s="256">
        <v>211</v>
      </c>
      <c r="M10" s="257">
        <v>170</v>
      </c>
      <c r="N10" s="258">
        <v>24.1</v>
      </c>
    </row>
    <row r="11" spans="1:16" ht="13.5" customHeight="1" x14ac:dyDescent="0.15">
      <c r="A11" s="240"/>
      <c r="B11" s="236"/>
      <c r="C11" s="236"/>
      <c r="D11" s="236"/>
      <c r="E11" s="236"/>
      <c r="F11" s="236"/>
      <c r="G11" s="1082" t="s">
        <v>451</v>
      </c>
      <c r="H11" s="1083"/>
      <c r="I11" s="1083"/>
      <c r="J11" s="1084"/>
      <c r="K11" s="255" t="s">
        <v>452</v>
      </c>
      <c r="L11" s="256" t="s">
        <v>452</v>
      </c>
      <c r="M11" s="257">
        <v>486</v>
      </c>
      <c r="N11" s="258" t="s">
        <v>452</v>
      </c>
    </row>
    <row r="12" spans="1:16" ht="13.5" customHeight="1" x14ac:dyDescent="0.15">
      <c r="A12" s="240"/>
      <c r="B12" s="236"/>
      <c r="C12" s="236"/>
      <c r="D12" s="236"/>
      <c r="E12" s="236"/>
      <c r="F12" s="236"/>
      <c r="G12" s="1082" t="s">
        <v>453</v>
      </c>
      <c r="H12" s="1083"/>
      <c r="I12" s="1083"/>
      <c r="J12" s="1084"/>
      <c r="K12" s="255" t="s">
        <v>452</v>
      </c>
      <c r="L12" s="256" t="s">
        <v>452</v>
      </c>
      <c r="M12" s="257" t="s">
        <v>452</v>
      </c>
      <c r="N12" s="258" t="s">
        <v>452</v>
      </c>
    </row>
    <row r="13" spans="1:16" ht="13.5" customHeight="1" x14ac:dyDescent="0.15">
      <c r="A13" s="240"/>
      <c r="B13" s="236"/>
      <c r="C13" s="236"/>
      <c r="D13" s="236"/>
      <c r="E13" s="236"/>
      <c r="F13" s="236"/>
      <c r="G13" s="1082" t="s">
        <v>454</v>
      </c>
      <c r="H13" s="1083"/>
      <c r="I13" s="1083"/>
      <c r="J13" s="1084"/>
      <c r="K13" s="255">
        <v>14</v>
      </c>
      <c r="L13" s="256">
        <v>0</v>
      </c>
      <c r="M13" s="257">
        <v>36</v>
      </c>
      <c r="N13" s="258">
        <v>-100</v>
      </c>
    </row>
    <row r="14" spans="1:16" ht="13.5" customHeight="1" x14ac:dyDescent="0.15">
      <c r="A14" s="240"/>
      <c r="B14" s="236"/>
      <c r="C14" s="236"/>
      <c r="D14" s="236"/>
      <c r="E14" s="236"/>
      <c r="F14" s="236"/>
      <c r="G14" s="1082" t="s">
        <v>455</v>
      </c>
      <c r="H14" s="1083"/>
      <c r="I14" s="1083"/>
      <c r="J14" s="1084"/>
      <c r="K14" s="255">
        <v>9501446</v>
      </c>
      <c r="L14" s="256">
        <v>1855</v>
      </c>
      <c r="M14" s="257">
        <v>902</v>
      </c>
      <c r="N14" s="258">
        <v>105.7</v>
      </c>
    </row>
    <row r="15" spans="1:16" x14ac:dyDescent="0.15">
      <c r="A15" s="240"/>
      <c r="B15" s="236"/>
      <c r="C15" s="236"/>
      <c r="D15" s="236"/>
      <c r="E15" s="236"/>
      <c r="F15" s="236"/>
      <c r="G15" s="1082" t="s">
        <v>456</v>
      </c>
      <c r="H15" s="1083"/>
      <c r="I15" s="1083"/>
      <c r="J15" s="1084"/>
      <c r="K15" s="255">
        <v>-46229389</v>
      </c>
      <c r="L15" s="256">
        <v>-9025</v>
      </c>
      <c r="M15" s="257">
        <v>-8715</v>
      </c>
      <c r="N15" s="258">
        <v>3.6</v>
      </c>
    </row>
    <row r="16" spans="1:16" x14ac:dyDescent="0.15">
      <c r="A16" s="240"/>
      <c r="B16" s="236"/>
      <c r="C16" s="236"/>
      <c r="D16" s="236"/>
      <c r="E16" s="236"/>
      <c r="F16" s="236"/>
      <c r="G16" s="1074" t="s">
        <v>136</v>
      </c>
      <c r="H16" s="1075"/>
      <c r="I16" s="1075"/>
      <c r="J16" s="1076"/>
      <c r="K16" s="256">
        <v>454301999</v>
      </c>
      <c r="L16" s="256">
        <v>88688</v>
      </c>
      <c r="M16" s="257">
        <v>89210</v>
      </c>
      <c r="N16" s="258">
        <v>-0.6</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457</v>
      </c>
      <c r="H19" s="236"/>
      <c r="I19" s="236"/>
      <c r="J19" s="236"/>
      <c r="K19" s="236"/>
      <c r="L19" s="236"/>
      <c r="M19" s="236"/>
      <c r="N19" s="236"/>
    </row>
    <row r="20" spans="1:16" x14ac:dyDescent="0.15">
      <c r="A20" s="240"/>
      <c r="B20" s="236"/>
      <c r="C20" s="236"/>
      <c r="D20" s="236"/>
      <c r="E20" s="236"/>
      <c r="F20" s="236"/>
      <c r="G20" s="263"/>
      <c r="H20" s="264"/>
      <c r="I20" s="264"/>
      <c r="J20" s="265"/>
      <c r="K20" s="266" t="s">
        <v>458</v>
      </c>
      <c r="L20" s="267" t="s">
        <v>459</v>
      </c>
      <c r="M20" s="268" t="s">
        <v>460</v>
      </c>
      <c r="N20" s="269"/>
    </row>
    <row r="21" spans="1:16" s="275" customFormat="1" x14ac:dyDescent="0.15">
      <c r="A21" s="270"/>
      <c r="B21" s="241"/>
      <c r="C21" s="241"/>
      <c r="D21" s="241"/>
      <c r="E21" s="241"/>
      <c r="F21" s="241"/>
      <c r="G21" s="1085" t="s">
        <v>461</v>
      </c>
      <c r="H21" s="1086"/>
      <c r="I21" s="1086"/>
      <c r="J21" s="1087"/>
      <c r="K21" s="271">
        <v>985.84</v>
      </c>
      <c r="L21" s="272">
        <v>985.99</v>
      </c>
      <c r="M21" s="273">
        <v>-0.15</v>
      </c>
      <c r="N21" s="241"/>
      <c r="O21" s="274"/>
      <c r="P21" s="270"/>
    </row>
    <row r="22" spans="1:16" s="275" customFormat="1" x14ac:dyDescent="0.15">
      <c r="A22" s="270"/>
      <c r="B22" s="241"/>
      <c r="C22" s="241"/>
      <c r="D22" s="241"/>
      <c r="E22" s="241"/>
      <c r="F22" s="241"/>
      <c r="G22" s="1085" t="s">
        <v>462</v>
      </c>
      <c r="H22" s="1086"/>
      <c r="I22" s="1086"/>
      <c r="J22" s="1087"/>
      <c r="K22" s="276">
        <v>101.5</v>
      </c>
      <c r="L22" s="277">
        <v>101</v>
      </c>
      <c r="M22" s="278">
        <v>0.5</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463</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464</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465</v>
      </c>
      <c r="H29" s="241"/>
      <c r="I29" s="241"/>
      <c r="J29" s="241"/>
      <c r="K29" s="236"/>
      <c r="L29" s="236"/>
      <c r="M29" s="236"/>
      <c r="N29" s="236"/>
      <c r="O29" s="284"/>
    </row>
    <row r="30" spans="1:16" x14ac:dyDescent="0.15">
      <c r="A30" s="240"/>
      <c r="B30" s="236"/>
      <c r="C30" s="236"/>
      <c r="D30" s="236"/>
      <c r="E30" s="236"/>
      <c r="F30" s="236"/>
      <c r="G30" s="243"/>
      <c r="H30" s="244"/>
      <c r="I30" s="244"/>
      <c r="J30" s="245"/>
      <c r="K30" s="1088" t="s">
        <v>444</v>
      </c>
      <c r="L30" s="246"/>
      <c r="M30" s="247" t="s">
        <v>445</v>
      </c>
      <c r="N30" s="248"/>
    </row>
    <row r="31" spans="1:16" x14ac:dyDescent="0.15">
      <c r="A31" s="240"/>
      <c r="B31" s="236"/>
      <c r="C31" s="236"/>
      <c r="D31" s="236"/>
      <c r="E31" s="236"/>
      <c r="F31" s="236"/>
      <c r="G31" s="249"/>
      <c r="H31" s="250"/>
      <c r="I31" s="250"/>
      <c r="J31" s="251"/>
      <c r="K31" s="1089"/>
      <c r="L31" s="252" t="s">
        <v>446</v>
      </c>
      <c r="M31" s="253" t="s">
        <v>447</v>
      </c>
      <c r="N31" s="254" t="s">
        <v>448</v>
      </c>
    </row>
    <row r="32" spans="1:16" ht="27" customHeight="1" x14ac:dyDescent="0.15">
      <c r="A32" s="240"/>
      <c r="B32" s="236"/>
      <c r="C32" s="236"/>
      <c r="D32" s="236"/>
      <c r="E32" s="236"/>
      <c r="F32" s="236"/>
      <c r="G32" s="1071" t="s">
        <v>466</v>
      </c>
      <c r="H32" s="1072"/>
      <c r="I32" s="1072"/>
      <c r="J32" s="1073"/>
      <c r="K32" s="256">
        <v>109799583</v>
      </c>
      <c r="L32" s="256">
        <v>21435</v>
      </c>
      <c r="M32" s="257">
        <v>27245</v>
      </c>
      <c r="N32" s="258">
        <v>-21.3</v>
      </c>
    </row>
    <row r="33" spans="1:16" ht="13.5" customHeight="1" x14ac:dyDescent="0.15">
      <c r="A33" s="240"/>
      <c r="B33" s="236"/>
      <c r="C33" s="236"/>
      <c r="D33" s="236"/>
      <c r="E33" s="236"/>
      <c r="F33" s="236"/>
      <c r="G33" s="1071" t="s">
        <v>467</v>
      </c>
      <c r="H33" s="1072"/>
      <c r="I33" s="1072"/>
      <c r="J33" s="1073"/>
      <c r="K33" s="256">
        <v>19836321</v>
      </c>
      <c r="L33" s="256">
        <v>3872</v>
      </c>
      <c r="M33" s="257">
        <v>3918</v>
      </c>
      <c r="N33" s="258">
        <v>-1.2</v>
      </c>
    </row>
    <row r="34" spans="1:16" ht="27" customHeight="1" x14ac:dyDescent="0.15">
      <c r="A34" s="240"/>
      <c r="B34" s="236"/>
      <c r="C34" s="236"/>
      <c r="D34" s="236"/>
      <c r="E34" s="236"/>
      <c r="F34" s="236"/>
      <c r="G34" s="1071" t="s">
        <v>468</v>
      </c>
      <c r="H34" s="1072"/>
      <c r="I34" s="1072"/>
      <c r="J34" s="1073"/>
      <c r="K34" s="256">
        <v>101062240</v>
      </c>
      <c r="L34" s="256">
        <v>19729</v>
      </c>
      <c r="M34" s="257">
        <v>17631</v>
      </c>
      <c r="N34" s="258">
        <v>11.9</v>
      </c>
    </row>
    <row r="35" spans="1:16" ht="27" customHeight="1" x14ac:dyDescent="0.15">
      <c r="A35" s="240"/>
      <c r="B35" s="236"/>
      <c r="C35" s="236"/>
      <c r="D35" s="236"/>
      <c r="E35" s="236"/>
      <c r="F35" s="236"/>
      <c r="G35" s="1071" t="s">
        <v>469</v>
      </c>
      <c r="H35" s="1072"/>
      <c r="I35" s="1072"/>
      <c r="J35" s="1073"/>
      <c r="K35" s="256">
        <v>3900461</v>
      </c>
      <c r="L35" s="256">
        <v>761</v>
      </c>
      <c r="M35" s="257">
        <v>1058</v>
      </c>
      <c r="N35" s="258">
        <v>-28.1</v>
      </c>
    </row>
    <row r="36" spans="1:16" ht="27" customHeight="1" x14ac:dyDescent="0.15">
      <c r="A36" s="240"/>
      <c r="B36" s="236"/>
      <c r="C36" s="236"/>
      <c r="D36" s="236"/>
      <c r="E36" s="236"/>
      <c r="F36" s="236"/>
      <c r="G36" s="1071" t="s">
        <v>470</v>
      </c>
      <c r="H36" s="1072"/>
      <c r="I36" s="1072"/>
      <c r="J36" s="1073"/>
      <c r="K36" s="256" t="s">
        <v>452</v>
      </c>
      <c r="L36" s="256" t="s">
        <v>452</v>
      </c>
      <c r="M36" s="257">
        <v>76</v>
      </c>
      <c r="N36" s="258" t="s">
        <v>452</v>
      </c>
    </row>
    <row r="37" spans="1:16" ht="13.5" customHeight="1" x14ac:dyDescent="0.15">
      <c r="A37" s="240"/>
      <c r="B37" s="236"/>
      <c r="C37" s="236"/>
      <c r="D37" s="236"/>
      <c r="E37" s="236"/>
      <c r="F37" s="236"/>
      <c r="G37" s="1071" t="s">
        <v>471</v>
      </c>
      <c r="H37" s="1072"/>
      <c r="I37" s="1072"/>
      <c r="J37" s="1073"/>
      <c r="K37" s="256">
        <v>2052048</v>
      </c>
      <c r="L37" s="256">
        <v>401</v>
      </c>
      <c r="M37" s="257">
        <v>712</v>
      </c>
      <c r="N37" s="258">
        <v>-43.7</v>
      </c>
    </row>
    <row r="38" spans="1:16" ht="27" customHeight="1" x14ac:dyDescent="0.15">
      <c r="A38" s="240"/>
      <c r="B38" s="236"/>
      <c r="C38" s="236"/>
      <c r="D38" s="236"/>
      <c r="E38" s="236"/>
      <c r="F38" s="236"/>
      <c r="G38" s="1068" t="s">
        <v>472</v>
      </c>
      <c r="H38" s="1069"/>
      <c r="I38" s="1069"/>
      <c r="J38" s="1070"/>
      <c r="K38" s="285">
        <v>4816</v>
      </c>
      <c r="L38" s="285">
        <v>1</v>
      </c>
      <c r="M38" s="286">
        <v>2</v>
      </c>
      <c r="N38" s="287">
        <v>-50</v>
      </c>
      <c r="O38" s="284"/>
    </row>
    <row r="39" spans="1:16" x14ac:dyDescent="0.15">
      <c r="A39" s="240"/>
      <c r="B39" s="236"/>
      <c r="C39" s="236"/>
      <c r="D39" s="236"/>
      <c r="E39" s="236"/>
      <c r="F39" s="236"/>
      <c r="G39" s="1068" t="s">
        <v>473</v>
      </c>
      <c r="H39" s="1069"/>
      <c r="I39" s="1069"/>
      <c r="J39" s="1070"/>
      <c r="K39" s="255">
        <v>-11361959</v>
      </c>
      <c r="L39" s="255">
        <v>-2218</v>
      </c>
      <c r="M39" s="288">
        <v>-2026</v>
      </c>
      <c r="N39" s="289">
        <v>9.5</v>
      </c>
      <c r="O39" s="284"/>
    </row>
    <row r="40" spans="1:16" ht="27" customHeight="1" x14ac:dyDescent="0.15">
      <c r="A40" s="240"/>
      <c r="B40" s="236"/>
      <c r="C40" s="236"/>
      <c r="D40" s="236"/>
      <c r="E40" s="236"/>
      <c r="F40" s="236"/>
      <c r="G40" s="1071" t="s">
        <v>474</v>
      </c>
      <c r="H40" s="1072"/>
      <c r="I40" s="1072"/>
      <c r="J40" s="1073"/>
      <c r="K40" s="255">
        <v>-123509550</v>
      </c>
      <c r="L40" s="255">
        <v>-24111</v>
      </c>
      <c r="M40" s="288">
        <v>-26530</v>
      </c>
      <c r="N40" s="289">
        <v>-9.1</v>
      </c>
      <c r="O40" s="284"/>
    </row>
    <row r="41" spans="1:16" x14ac:dyDescent="0.15">
      <c r="A41" s="240"/>
      <c r="B41" s="236"/>
      <c r="C41" s="236"/>
      <c r="D41" s="236"/>
      <c r="E41" s="236"/>
      <c r="F41" s="236"/>
      <c r="G41" s="1074" t="s">
        <v>475</v>
      </c>
      <c r="H41" s="1075"/>
      <c r="I41" s="1075"/>
      <c r="J41" s="1076"/>
      <c r="K41" s="256">
        <v>101783960</v>
      </c>
      <c r="L41" s="255">
        <v>19870</v>
      </c>
      <c r="M41" s="288">
        <v>22087</v>
      </c>
      <c r="N41" s="289">
        <v>-10</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476</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477</v>
      </c>
      <c r="H48" s="294"/>
      <c r="I48" s="294"/>
      <c r="J48" s="294"/>
      <c r="K48" s="294"/>
      <c r="L48" s="294"/>
      <c r="M48" s="295"/>
      <c r="N48" s="294"/>
    </row>
    <row r="49" spans="1:14" ht="13.5" customHeight="1" x14ac:dyDescent="0.15">
      <c r="A49" s="240"/>
      <c r="B49" s="236"/>
      <c r="C49" s="236"/>
      <c r="D49" s="236"/>
      <c r="E49" s="236"/>
      <c r="F49" s="236"/>
      <c r="G49" s="296"/>
      <c r="H49" s="297"/>
      <c r="I49" s="1077" t="s">
        <v>444</v>
      </c>
      <c r="J49" s="1079" t="s">
        <v>478</v>
      </c>
      <c r="K49" s="1080"/>
      <c r="L49" s="1080"/>
      <c r="M49" s="1080"/>
      <c r="N49" s="1081"/>
    </row>
    <row r="50" spans="1:14" x14ac:dyDescent="0.15">
      <c r="A50" s="240"/>
      <c r="B50" s="236"/>
      <c r="C50" s="236"/>
      <c r="D50" s="236"/>
      <c r="E50" s="236"/>
      <c r="F50" s="236"/>
      <c r="G50" s="298"/>
      <c r="H50" s="299"/>
      <c r="I50" s="1078"/>
      <c r="J50" s="300" t="s">
        <v>479</v>
      </c>
      <c r="K50" s="301" t="s">
        <v>480</v>
      </c>
      <c r="L50" s="302" t="s">
        <v>481</v>
      </c>
      <c r="M50" s="303" t="s">
        <v>482</v>
      </c>
      <c r="N50" s="304" t="s">
        <v>483</v>
      </c>
    </row>
    <row r="51" spans="1:14" x14ac:dyDescent="0.15">
      <c r="A51" s="240"/>
      <c r="B51" s="236"/>
      <c r="C51" s="236"/>
      <c r="D51" s="236"/>
      <c r="E51" s="236"/>
      <c r="F51" s="236"/>
      <c r="G51" s="296" t="s">
        <v>484</v>
      </c>
      <c r="H51" s="297"/>
      <c r="I51" s="305">
        <v>209396305</v>
      </c>
      <c r="J51" s="306">
        <v>41469</v>
      </c>
      <c r="K51" s="307">
        <v>-15.8</v>
      </c>
      <c r="L51" s="308">
        <v>33848</v>
      </c>
      <c r="M51" s="309">
        <v>-3.5</v>
      </c>
      <c r="N51" s="310">
        <v>-12.3</v>
      </c>
    </row>
    <row r="52" spans="1:14" x14ac:dyDescent="0.15">
      <c r="A52" s="240"/>
      <c r="B52" s="236"/>
      <c r="C52" s="236"/>
      <c r="D52" s="236"/>
      <c r="E52" s="236"/>
      <c r="F52" s="236"/>
      <c r="G52" s="311"/>
      <c r="H52" s="312" t="s">
        <v>485</v>
      </c>
      <c r="I52" s="313">
        <v>83091071</v>
      </c>
      <c r="J52" s="314">
        <v>16455</v>
      </c>
      <c r="K52" s="315">
        <v>-33.4</v>
      </c>
      <c r="L52" s="316">
        <v>12489</v>
      </c>
      <c r="M52" s="317">
        <v>-25.2</v>
      </c>
      <c r="N52" s="318">
        <v>-8.1999999999999993</v>
      </c>
    </row>
    <row r="53" spans="1:14" x14ac:dyDescent="0.15">
      <c r="A53" s="240"/>
      <c r="B53" s="236"/>
      <c r="C53" s="236"/>
      <c r="D53" s="236"/>
      <c r="E53" s="236"/>
      <c r="F53" s="236"/>
      <c r="G53" s="296" t="s">
        <v>486</v>
      </c>
      <c r="H53" s="297"/>
      <c r="I53" s="305">
        <v>208534235</v>
      </c>
      <c r="J53" s="306">
        <v>40846</v>
      </c>
      <c r="K53" s="307">
        <v>-1.5</v>
      </c>
      <c r="L53" s="308">
        <v>31502</v>
      </c>
      <c r="M53" s="309">
        <v>-6.9</v>
      </c>
      <c r="N53" s="310">
        <v>5.4</v>
      </c>
    </row>
    <row r="54" spans="1:14" x14ac:dyDescent="0.15">
      <c r="A54" s="240"/>
      <c r="B54" s="236"/>
      <c r="C54" s="236"/>
      <c r="D54" s="236"/>
      <c r="E54" s="236"/>
      <c r="F54" s="236"/>
      <c r="G54" s="311"/>
      <c r="H54" s="312" t="s">
        <v>485</v>
      </c>
      <c r="I54" s="313">
        <v>74770264</v>
      </c>
      <c r="J54" s="314">
        <v>14645</v>
      </c>
      <c r="K54" s="315">
        <v>-11</v>
      </c>
      <c r="L54" s="316">
        <v>11020</v>
      </c>
      <c r="M54" s="317">
        <v>-11.8</v>
      </c>
      <c r="N54" s="318">
        <v>0.8</v>
      </c>
    </row>
    <row r="55" spans="1:14" x14ac:dyDescent="0.15">
      <c r="A55" s="240"/>
      <c r="B55" s="236"/>
      <c r="C55" s="236"/>
      <c r="D55" s="236"/>
      <c r="E55" s="236"/>
      <c r="F55" s="236"/>
      <c r="G55" s="296" t="s">
        <v>487</v>
      </c>
      <c r="H55" s="297"/>
      <c r="I55" s="305">
        <v>249848568</v>
      </c>
      <c r="J55" s="306">
        <v>48810</v>
      </c>
      <c r="K55" s="307">
        <v>19.5</v>
      </c>
      <c r="L55" s="308">
        <v>34374</v>
      </c>
      <c r="M55" s="309">
        <v>9.1</v>
      </c>
      <c r="N55" s="310">
        <v>10.4</v>
      </c>
    </row>
    <row r="56" spans="1:14" x14ac:dyDescent="0.15">
      <c r="A56" s="240"/>
      <c r="B56" s="236"/>
      <c r="C56" s="236"/>
      <c r="D56" s="236"/>
      <c r="E56" s="236"/>
      <c r="F56" s="236"/>
      <c r="G56" s="311"/>
      <c r="H56" s="312" t="s">
        <v>485</v>
      </c>
      <c r="I56" s="313">
        <v>71273049</v>
      </c>
      <c r="J56" s="314">
        <v>13924</v>
      </c>
      <c r="K56" s="315">
        <v>-4.9000000000000004</v>
      </c>
      <c r="L56" s="316">
        <v>10917</v>
      </c>
      <c r="M56" s="317">
        <v>-0.9</v>
      </c>
      <c r="N56" s="318">
        <v>-4</v>
      </c>
    </row>
    <row r="57" spans="1:14" x14ac:dyDescent="0.15">
      <c r="A57" s="240"/>
      <c r="B57" s="236"/>
      <c r="C57" s="236"/>
      <c r="D57" s="236"/>
      <c r="E57" s="236"/>
      <c r="F57" s="236"/>
      <c r="G57" s="296" t="s">
        <v>488</v>
      </c>
      <c r="H57" s="297"/>
      <c r="I57" s="305">
        <v>236468589</v>
      </c>
      <c r="J57" s="306">
        <v>46183</v>
      </c>
      <c r="K57" s="307">
        <v>-5.4</v>
      </c>
      <c r="L57" s="308">
        <v>35216</v>
      </c>
      <c r="M57" s="309">
        <v>2.4</v>
      </c>
      <c r="N57" s="310">
        <v>-7.8</v>
      </c>
    </row>
    <row r="58" spans="1:14" x14ac:dyDescent="0.15">
      <c r="A58" s="240"/>
      <c r="B58" s="236"/>
      <c r="C58" s="236"/>
      <c r="D58" s="236"/>
      <c r="E58" s="236"/>
      <c r="F58" s="236"/>
      <c r="G58" s="311"/>
      <c r="H58" s="312" t="s">
        <v>485</v>
      </c>
      <c r="I58" s="313">
        <v>64787223</v>
      </c>
      <c r="J58" s="314">
        <v>12653</v>
      </c>
      <c r="K58" s="315">
        <v>-9.1</v>
      </c>
      <c r="L58" s="316">
        <v>12644</v>
      </c>
      <c r="M58" s="317">
        <v>15.8</v>
      </c>
      <c r="N58" s="318">
        <v>-24.9</v>
      </c>
    </row>
    <row r="59" spans="1:14" x14ac:dyDescent="0.15">
      <c r="A59" s="240"/>
      <c r="B59" s="236"/>
      <c r="C59" s="236"/>
      <c r="D59" s="236"/>
      <c r="E59" s="236"/>
      <c r="F59" s="236"/>
      <c r="G59" s="296" t="s">
        <v>489</v>
      </c>
      <c r="H59" s="297"/>
      <c r="I59" s="305">
        <v>226873163</v>
      </c>
      <c r="J59" s="306">
        <v>44290</v>
      </c>
      <c r="K59" s="307">
        <v>-4.0999999999999996</v>
      </c>
      <c r="L59" s="308">
        <v>36736</v>
      </c>
      <c r="M59" s="309">
        <v>4.3</v>
      </c>
      <c r="N59" s="310">
        <v>-8.4</v>
      </c>
    </row>
    <row r="60" spans="1:14" x14ac:dyDescent="0.15">
      <c r="A60" s="240"/>
      <c r="B60" s="236"/>
      <c r="C60" s="236"/>
      <c r="D60" s="236"/>
      <c r="E60" s="236"/>
      <c r="F60" s="236"/>
      <c r="G60" s="311"/>
      <c r="H60" s="312" t="s">
        <v>485</v>
      </c>
      <c r="I60" s="319">
        <v>73422538</v>
      </c>
      <c r="J60" s="314">
        <v>14333</v>
      </c>
      <c r="K60" s="315">
        <v>13.3</v>
      </c>
      <c r="L60" s="316">
        <v>13410</v>
      </c>
      <c r="M60" s="317">
        <v>6.1</v>
      </c>
      <c r="N60" s="318">
        <v>7.2</v>
      </c>
    </row>
    <row r="61" spans="1:14" x14ac:dyDescent="0.15">
      <c r="A61" s="240"/>
      <c r="B61" s="236"/>
      <c r="C61" s="236"/>
      <c r="D61" s="236"/>
      <c r="E61" s="236"/>
      <c r="F61" s="236"/>
      <c r="G61" s="296" t="s">
        <v>490</v>
      </c>
      <c r="H61" s="320"/>
      <c r="I61" s="321">
        <v>226224172</v>
      </c>
      <c r="J61" s="322">
        <v>44320</v>
      </c>
      <c r="K61" s="323">
        <v>-1.5</v>
      </c>
      <c r="L61" s="324">
        <v>34335</v>
      </c>
      <c r="M61" s="325">
        <v>1.1000000000000001</v>
      </c>
      <c r="N61" s="310">
        <v>-2.6</v>
      </c>
    </row>
    <row r="62" spans="1:14" x14ac:dyDescent="0.15">
      <c r="A62" s="240"/>
      <c r="B62" s="236"/>
      <c r="C62" s="236"/>
      <c r="D62" s="236"/>
      <c r="E62" s="236"/>
      <c r="F62" s="236"/>
      <c r="G62" s="311"/>
      <c r="H62" s="312" t="s">
        <v>485</v>
      </c>
      <c r="I62" s="313">
        <v>73468829</v>
      </c>
      <c r="J62" s="314">
        <v>14402</v>
      </c>
      <c r="K62" s="315">
        <v>-9</v>
      </c>
      <c r="L62" s="316">
        <v>12096</v>
      </c>
      <c r="M62" s="317">
        <v>-3.2</v>
      </c>
      <c r="N62" s="318">
        <v>-5.8</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view="pageBreakPreview" zoomScale="70" zoomScaleNormal="100" zoomScaleSheetLayoutView="7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491</v>
      </c>
      <c r="G46" s="329" t="s">
        <v>492</v>
      </c>
      <c r="H46" s="329" t="s">
        <v>493</v>
      </c>
      <c r="I46" s="329" t="s">
        <v>494</v>
      </c>
      <c r="J46" s="330" t="s">
        <v>495</v>
      </c>
    </row>
    <row r="47" spans="2:10" ht="57.75" customHeight="1" x14ac:dyDescent="0.15">
      <c r="B47" s="7"/>
      <c r="C47" s="1090" t="s">
        <v>3</v>
      </c>
      <c r="D47" s="1090"/>
      <c r="E47" s="1091"/>
      <c r="F47" s="331">
        <v>0.72</v>
      </c>
      <c r="G47" s="332">
        <v>0.81</v>
      </c>
      <c r="H47" s="332">
        <v>0.92</v>
      </c>
      <c r="I47" s="332">
        <v>1.01</v>
      </c>
      <c r="J47" s="333">
        <v>0.98</v>
      </c>
    </row>
    <row r="48" spans="2:10" ht="57.75" customHeight="1" x14ac:dyDescent="0.15">
      <c r="B48" s="8"/>
      <c r="C48" s="1092" t="s">
        <v>4</v>
      </c>
      <c r="D48" s="1092"/>
      <c r="E48" s="1093"/>
      <c r="F48" s="334">
        <v>0.21</v>
      </c>
      <c r="G48" s="335">
        <v>0.21</v>
      </c>
      <c r="H48" s="335">
        <v>0.21</v>
      </c>
      <c r="I48" s="335">
        <v>0.44</v>
      </c>
      <c r="J48" s="336">
        <v>0.42</v>
      </c>
    </row>
    <row r="49" spans="2:10" ht="57.75" customHeight="1" thickBot="1" x14ac:dyDescent="0.2">
      <c r="B49" s="9"/>
      <c r="C49" s="1094" t="s">
        <v>5</v>
      </c>
      <c r="D49" s="1094"/>
      <c r="E49" s="1095"/>
      <c r="F49" s="337">
        <v>0.02</v>
      </c>
      <c r="G49" s="338">
        <v>0</v>
      </c>
      <c r="H49" s="338">
        <v>0</v>
      </c>
      <c r="I49" s="338">
        <v>0.24</v>
      </c>
      <c r="J49" s="339" t="s">
        <v>496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公営企業課</cp:lastModifiedBy>
  <cp:lastPrinted>2017-03-06T04:10:22Z</cp:lastPrinted>
  <dcterms:created xsi:type="dcterms:W3CDTF">2017-01-25T01:08:47Z</dcterms:created>
  <dcterms:modified xsi:type="dcterms:W3CDTF">2017-05-09T00:57:32Z</dcterms:modified>
</cp:coreProperties>
</file>